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155" activeTab="0"/>
  </bookViews>
  <sheets>
    <sheet name="VERSIE MEI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<sst xmlns="http://schemas.openxmlformats.org/spreadsheetml/2006/main" count="80" uniqueCount="50">
  <si>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Instelling</t>
  </si>
  <si>
    <t>Arteveldehogeschool</t>
  </si>
  <si>
    <t>Erasmushogeschool Brussel</t>
  </si>
  <si>
    <t>Hogeschool Gent</t>
  </si>
  <si>
    <t>Hogeschool Sint-Lukas Brussel</t>
  </si>
  <si>
    <t>Hogeschool West-Vlaanderen</t>
  </si>
  <si>
    <t>Karel de Grote-Hogeschool KH Antwerpen</t>
  </si>
  <si>
    <t>Katholieke Hogeschool Brugge-Oostende</t>
  </si>
  <si>
    <t>Katholieke Hogeschool Leuven</t>
  </si>
  <si>
    <t>Katholieke Hogeschool Limburg</t>
  </si>
  <si>
    <t>Katholieke Hogeschool Sint-Lieven</t>
  </si>
  <si>
    <t>Katholieke Hogeschool Zuid-West-Vl.</t>
  </si>
  <si>
    <t>Plantijn-Hogeschool</t>
  </si>
  <si>
    <t>Provinciale Hogeschool Limburg</t>
  </si>
  <si>
    <t>XIOS Hogeschool Limburg</t>
  </si>
  <si>
    <t>K.U.Leuven</t>
  </si>
  <si>
    <t>tUL</t>
  </si>
  <si>
    <t>UGent</t>
  </si>
  <si>
    <t>Universiteit Antwerpen</t>
  </si>
  <si>
    <t>V.U.Brussel</t>
  </si>
  <si>
    <t>UHasselt</t>
  </si>
  <si>
    <t>Totaal</t>
  </si>
  <si>
    <t>2. aanmoedigings-fonds</t>
  </si>
  <si>
    <t>Artesis Hogeschool Antwerpen</t>
  </si>
  <si>
    <t xml:space="preserve">Internationale Hogeschool - Groep T </t>
  </si>
  <si>
    <t>HUB-ehsal</t>
  </si>
  <si>
    <t>HUB-kub</t>
  </si>
  <si>
    <t>3. Specifieke lerarenopleiding</t>
  </si>
  <si>
    <t>1. academisering</t>
  </si>
  <si>
    <t>3. Brussel-middelen</t>
  </si>
  <si>
    <t>1. effectieve 
werkingsmiddelen</t>
  </si>
  <si>
    <t>VOORAFNAME KB + SP</t>
  </si>
  <si>
    <t>4. Geïntegreerde lerarenopleiding</t>
  </si>
  <si>
    <t>5. Bijkomend vakantiegeld</t>
  </si>
  <si>
    <t>6. bevallingsverlof</t>
  </si>
  <si>
    <t>7. Extra werking</t>
  </si>
  <si>
    <t>8. werkgevers
bijdragen (art. 40)</t>
  </si>
  <si>
    <t>9. Investerings
toelagen universiteiten</t>
  </si>
  <si>
    <t xml:space="preserve">10. cao III (7,4)
</t>
  </si>
  <si>
    <t xml:space="preserve">2. PWO middelen
</t>
  </si>
  <si>
    <t>ALGEMEEN 
TOTAAL 2013</t>
  </si>
  <si>
    <t>Subtotaal
buiten enveloppe 2013</t>
  </si>
  <si>
    <t>Luca School of Arts</t>
  </si>
  <si>
    <t>Thomas More Mechelen</t>
  </si>
  <si>
    <t>Thomas More Antwerpen</t>
  </si>
  <si>
    <t>Thomas More Kempen</t>
  </si>
  <si>
    <t xml:space="preserve">TOTAAL ENVELOPPE 
ba 2013 </t>
  </si>
  <si>
    <t>SAMENVATTING MIDDELEN WERKINGSENVELOPPE HOGER ONDERWIJS
BRUSSELMIDDELEN
ACADEMISERINGSMIDDELEN
PWO MIDDELEN (versie mei 2013).</t>
  </si>
  <si>
    <t>12. cao III
bediendenstatuut</t>
  </si>
  <si>
    <t>11. uitvoering
raamakkoord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</si>
</sst>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fgColor indexed="24"/>
        <bgColor indexed="22"/>
      </patternFill>
    </fill>
    <fill>
      <patternFill patternType="lightGrid">
        <fgColor indexed="24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2" fillId="0" borderId="11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34" borderId="11" xfId="0" applyNumberFormat="1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left"/>
    </xf>
    <xf numFmtId="4" fontId="1" fillId="37" borderId="14" xfId="0" applyNumberFormat="1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0" fillId="33" borderId="17" xfId="0" applyNumberFormat="1" applyFont="1" applyFill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0" fillId="35" borderId="17" xfId="0" applyNumberFormat="1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41" fillId="38" borderId="15" xfId="0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/>
    </xf>
    <xf numFmtId="4" fontId="41" fillId="34" borderId="10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/>
    </xf>
    <xf numFmtId="17" fontId="5" fillId="0" borderId="19" xfId="0" applyNumberFormat="1" applyFont="1" applyBorder="1" applyAlignment="1" quotePrefix="1">
      <alignment horizontal="left" wrapText="1"/>
    </xf>
    <xf numFmtId="17" fontId="5" fillId="0" borderId="20" xfId="0" applyNumberFormat="1" applyFont="1" applyBorder="1" applyAlignment="1" quotePrefix="1">
      <alignment horizontal="left" wrapText="1"/>
    </xf>
    <xf numFmtId="17" fontId="5" fillId="0" borderId="21" xfId="0" applyNumberFormat="1" applyFont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75" zoomScaleNormal="75" zoomScalePageLayoutView="0" workbookViewId="0" topLeftCell="A18">
      <pane xSplit="1" topLeftCell="B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39.57421875" style="0" bestFit="1" customWidth="1"/>
    <col min="2" max="2" width="21.421875" style="0" customWidth="1"/>
    <col min="3" max="3" width="19.57421875" style="0" bestFit="1" customWidth="1"/>
    <col min="4" max="4" width="17.421875" style="0" bestFit="1" customWidth="1"/>
    <col min="5" max="5" width="20.7109375" style="0" bestFit="1" customWidth="1"/>
    <col min="6" max="6" width="24.57421875" style="0" bestFit="1" customWidth="1"/>
    <col min="7" max="7" width="19.7109375" style="0" bestFit="1" customWidth="1"/>
    <col min="8" max="8" width="17.140625" style="0" bestFit="1" customWidth="1"/>
    <col min="9" max="9" width="19.00390625" style="0" bestFit="1" customWidth="1"/>
    <col min="10" max="10" width="24.28125" style="0" bestFit="1" customWidth="1"/>
    <col min="11" max="11" width="24.57421875" style="0" bestFit="1" customWidth="1"/>
    <col min="12" max="12" width="24.57421875" style="0" customWidth="1"/>
    <col min="13" max="13" width="24.57421875" style="0" bestFit="1" customWidth="1"/>
    <col min="14" max="14" width="18.28125" style="0" bestFit="1" customWidth="1"/>
    <col min="15" max="15" width="21.28125" style="0" bestFit="1" customWidth="1"/>
    <col min="16" max="16" width="17.421875" style="0" bestFit="1" customWidth="1"/>
    <col min="17" max="17" width="20.7109375" style="0" bestFit="1" customWidth="1"/>
    <col min="18" max="18" width="19.421875" style="0" bestFit="1" customWidth="1"/>
  </cols>
  <sheetData>
    <row r="1" spans="1:11" ht="110.25" customHeight="1" thickBo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8" ht="25.5">
      <c r="A3" s="22" t="s">
        <v>0</v>
      </c>
      <c r="B3" s="23" t="s">
        <v>30</v>
      </c>
      <c r="C3" s="24" t="s">
        <v>22</v>
      </c>
      <c r="D3" s="23" t="s">
        <v>27</v>
      </c>
      <c r="E3" s="24" t="s">
        <v>32</v>
      </c>
      <c r="F3" s="23" t="s">
        <v>33</v>
      </c>
      <c r="G3" s="24" t="s">
        <v>34</v>
      </c>
      <c r="H3" s="25" t="s">
        <v>35</v>
      </c>
    </row>
    <row r="4" spans="1:8" ht="12.75">
      <c r="A4" s="11" t="s">
        <v>1</v>
      </c>
      <c r="B4" s="5">
        <v>49964208.07900488</v>
      </c>
      <c r="C4" s="5">
        <v>311051.8503242801</v>
      </c>
      <c r="D4" s="5">
        <v>0</v>
      </c>
      <c r="E4" s="5">
        <v>249528.32</v>
      </c>
      <c r="F4" s="5">
        <v>986966.7152784116</v>
      </c>
      <c r="G4" s="5">
        <v>119881.7</v>
      </c>
      <c r="H4" s="29"/>
    </row>
    <row r="5" spans="1:8" ht="12.75">
      <c r="A5" s="12" t="s">
        <v>2</v>
      </c>
      <c r="B5" s="6">
        <v>30464264.57913021</v>
      </c>
      <c r="C5" s="6">
        <v>170502.08072547443</v>
      </c>
      <c r="D5" s="6">
        <v>118738.97</v>
      </c>
      <c r="E5" s="6">
        <v>41534.89</v>
      </c>
      <c r="F5" s="6">
        <v>601775.0766207171</v>
      </c>
      <c r="G5" s="6">
        <v>24505.13</v>
      </c>
      <c r="H5" s="30"/>
    </row>
    <row r="6" spans="1:8" ht="12.75">
      <c r="A6" s="11" t="s">
        <v>23</v>
      </c>
      <c r="B6" s="5">
        <v>48328197.00000879</v>
      </c>
      <c r="C6" s="5">
        <v>263468.87361370074</v>
      </c>
      <c r="D6" s="5">
        <v>419320.32</v>
      </c>
      <c r="E6" s="5">
        <v>84282</v>
      </c>
      <c r="F6" s="5">
        <v>954649.8119815025</v>
      </c>
      <c r="G6" s="5">
        <v>9600.78</v>
      </c>
      <c r="H6" s="29"/>
    </row>
    <row r="7" spans="1:8" ht="12.75">
      <c r="A7" s="12" t="s">
        <v>3</v>
      </c>
      <c r="B7" s="6">
        <v>84978906.22060391</v>
      </c>
      <c r="C7" s="6">
        <v>413306.98288487445</v>
      </c>
      <c r="D7" s="6">
        <v>359577.44</v>
      </c>
      <c r="E7" s="6">
        <v>110887.3</v>
      </c>
      <c r="F7" s="6">
        <v>1678628.6657016915</v>
      </c>
      <c r="G7" s="6">
        <v>163311.77</v>
      </c>
      <c r="H7" s="30">
        <v>15151.805221866145</v>
      </c>
    </row>
    <row r="8" spans="1:8" ht="12.75">
      <c r="A8" s="11" t="s">
        <v>4</v>
      </c>
      <c r="B8" s="5">
        <v>0</v>
      </c>
      <c r="C8" s="5">
        <v>0</v>
      </c>
      <c r="D8" s="5">
        <v>0</v>
      </c>
      <c r="E8" s="5"/>
      <c r="F8" s="5">
        <v>0</v>
      </c>
      <c r="G8" s="5">
        <v>0</v>
      </c>
      <c r="H8" s="29"/>
    </row>
    <row r="9" spans="1:8" ht="12.75">
      <c r="A9" s="20" t="s">
        <v>42</v>
      </c>
      <c r="B9" s="6">
        <v>33311103.107601367</v>
      </c>
      <c r="C9" s="6">
        <v>145208.3822178916</v>
      </c>
      <c r="D9" s="6">
        <v>496737.13</v>
      </c>
      <c r="E9" s="6"/>
      <c r="F9" s="6">
        <v>658010.0291877701</v>
      </c>
      <c r="G9" s="6">
        <v>6883.02</v>
      </c>
      <c r="H9" s="30"/>
    </row>
    <row r="10" spans="1:8" ht="12.75">
      <c r="A10" s="11" t="s">
        <v>5</v>
      </c>
      <c r="B10" s="5">
        <v>24676342.04784862</v>
      </c>
      <c r="C10" s="5">
        <v>176688.32187630096</v>
      </c>
      <c r="D10" s="5">
        <v>0</v>
      </c>
      <c r="E10" s="5">
        <v>29986.78</v>
      </c>
      <c r="F10" s="5">
        <v>487443.4959029331</v>
      </c>
      <c r="G10" s="5">
        <v>11780.26</v>
      </c>
      <c r="H10" s="29"/>
    </row>
    <row r="11" spans="1:8" ht="12.75">
      <c r="A11" s="12" t="s">
        <v>6</v>
      </c>
      <c r="B11" s="6">
        <v>49449564.77683309</v>
      </c>
      <c r="C11" s="6">
        <v>309466.08327694715</v>
      </c>
      <c r="D11" s="6">
        <v>0</v>
      </c>
      <c r="E11" s="6">
        <v>102656.88</v>
      </c>
      <c r="F11" s="6">
        <v>976800.7218800702</v>
      </c>
      <c r="G11" s="6">
        <v>72976.48</v>
      </c>
      <c r="H11" s="30"/>
    </row>
    <row r="12" spans="1:8" ht="12.75">
      <c r="A12" s="11" t="s">
        <v>7</v>
      </c>
      <c r="B12" s="5">
        <v>20416806.986368127</v>
      </c>
      <c r="C12" s="5">
        <v>135385.3151556668</v>
      </c>
      <c r="D12" s="5">
        <v>0</v>
      </c>
      <c r="E12" s="5">
        <v>45937.2</v>
      </c>
      <c r="F12" s="5">
        <v>403302.87825129105</v>
      </c>
      <c r="G12" s="5">
        <v>61720.69</v>
      </c>
      <c r="H12" s="29"/>
    </row>
    <row r="13" spans="1:8" ht="12.75">
      <c r="A13" s="20" t="s">
        <v>45</v>
      </c>
      <c r="B13" s="6">
        <v>35716878.8352826</v>
      </c>
      <c r="C13" s="6">
        <v>237234.48841307196</v>
      </c>
      <c r="D13" s="6">
        <v>0</v>
      </c>
      <c r="E13" s="6">
        <v>67055.55</v>
      </c>
      <c r="F13" s="6">
        <v>705532.4589217022</v>
      </c>
      <c r="G13" s="6">
        <v>28515.86</v>
      </c>
      <c r="H13" s="30"/>
    </row>
    <row r="14" spans="1:8" ht="12.75">
      <c r="A14" s="11" t="s">
        <v>8</v>
      </c>
      <c r="B14" s="5">
        <v>32214243.422188435</v>
      </c>
      <c r="C14" s="5">
        <v>215251.24106940266</v>
      </c>
      <c r="D14" s="5">
        <v>0</v>
      </c>
      <c r="E14" s="5">
        <v>112673.75</v>
      </c>
      <c r="F14" s="5">
        <v>636343.2392504306</v>
      </c>
      <c r="G14" s="5">
        <v>19140.04</v>
      </c>
      <c r="H14" s="29"/>
    </row>
    <row r="15" spans="1:8" ht="12.75">
      <c r="A15" s="12" t="s">
        <v>9</v>
      </c>
      <c r="B15" s="6">
        <v>36158395.60461707</v>
      </c>
      <c r="C15" s="6">
        <v>212903.21930121476</v>
      </c>
      <c r="D15" s="6">
        <v>7094.47</v>
      </c>
      <c r="E15" s="6">
        <v>151146.15</v>
      </c>
      <c r="F15" s="6">
        <v>714253.9492109376</v>
      </c>
      <c r="G15" s="6">
        <v>21842.32</v>
      </c>
      <c r="H15" s="30"/>
    </row>
    <row r="16" spans="1:8" ht="12.75">
      <c r="A16" s="21" t="s">
        <v>43</v>
      </c>
      <c r="B16" s="5">
        <v>28800383.287723254</v>
      </c>
      <c r="C16" s="5">
        <v>210729.24936965923</v>
      </c>
      <c r="D16" s="5">
        <v>0</v>
      </c>
      <c r="E16" s="5">
        <v>38217.2</v>
      </c>
      <c r="F16" s="5">
        <v>568907.639790808</v>
      </c>
      <c r="G16" s="5">
        <v>14399.81</v>
      </c>
      <c r="H16" s="29"/>
    </row>
    <row r="17" spans="1:8" ht="12.75">
      <c r="A17" s="12" t="s">
        <v>10</v>
      </c>
      <c r="B17" s="6">
        <v>31876847.236648317</v>
      </c>
      <c r="C17" s="6">
        <v>212313.73057304556</v>
      </c>
      <c r="D17" s="6">
        <v>0</v>
      </c>
      <c r="E17" s="6">
        <v>53210.59</v>
      </c>
      <c r="F17" s="6">
        <v>629678.4922686823</v>
      </c>
      <c r="G17" s="6">
        <v>17540.03</v>
      </c>
      <c r="H17" s="30"/>
    </row>
    <row r="18" spans="1:8" ht="12.75">
      <c r="A18" s="11" t="s">
        <v>11</v>
      </c>
      <c r="B18" s="5">
        <v>40118805.96677366</v>
      </c>
      <c r="C18" s="5">
        <v>265446.96083378774</v>
      </c>
      <c r="D18" s="5">
        <v>0</v>
      </c>
      <c r="E18" s="5">
        <v>96468.12</v>
      </c>
      <c r="F18" s="5">
        <v>792485.8147117692</v>
      </c>
      <c r="G18" s="5">
        <v>82355.21</v>
      </c>
      <c r="H18" s="29"/>
    </row>
    <row r="19" spans="1:8" ht="12.75">
      <c r="A19" s="20" t="s">
        <v>44</v>
      </c>
      <c r="B19" s="6">
        <v>16835790.38335536</v>
      </c>
      <c r="C19" s="6">
        <v>118022.97764964469</v>
      </c>
      <c r="D19" s="6">
        <v>79159.31</v>
      </c>
      <c r="E19" s="6"/>
      <c r="F19" s="6">
        <v>332565.3577357181</v>
      </c>
      <c r="G19" s="6">
        <v>47823.98</v>
      </c>
      <c r="H19" s="30"/>
    </row>
    <row r="20" spans="1:8" ht="12.75">
      <c r="A20" s="11" t="s">
        <v>12</v>
      </c>
      <c r="B20" s="5">
        <v>16694716.566233063</v>
      </c>
      <c r="C20" s="5">
        <v>129964.38076814875</v>
      </c>
      <c r="D20" s="5">
        <v>0</v>
      </c>
      <c r="E20" s="5">
        <v>14929.59</v>
      </c>
      <c r="F20" s="5">
        <v>329778.65967223997</v>
      </c>
      <c r="G20" s="5">
        <v>23538.84</v>
      </c>
      <c r="H20" s="29"/>
    </row>
    <row r="21" spans="1:8" ht="12.75">
      <c r="A21" s="12" t="s">
        <v>13</v>
      </c>
      <c r="B21" s="6">
        <v>24237435.077101946</v>
      </c>
      <c r="C21" s="6">
        <v>156341.5635313643</v>
      </c>
      <c r="D21" s="6">
        <v>94841.82</v>
      </c>
      <c r="E21" s="6">
        <v>38408.6</v>
      </c>
      <c r="F21" s="6">
        <v>478773.55820381705</v>
      </c>
      <c r="G21" s="6">
        <v>20232.06</v>
      </c>
      <c r="H21" s="30"/>
    </row>
    <row r="22" spans="1:8" ht="12.75">
      <c r="A22" s="11" t="s">
        <v>24</v>
      </c>
      <c r="B22" s="5">
        <v>11622336.976148915</v>
      </c>
      <c r="C22" s="5">
        <v>72691.32999783734</v>
      </c>
      <c r="D22" s="5">
        <v>0</v>
      </c>
      <c r="E22" s="5">
        <v>70756.05</v>
      </c>
      <c r="F22" s="5">
        <v>229581.53826976425</v>
      </c>
      <c r="G22" s="5">
        <v>26182.18</v>
      </c>
      <c r="H22" s="29"/>
    </row>
    <row r="23" spans="1:8" ht="12.75">
      <c r="A23" s="12" t="s">
        <v>25</v>
      </c>
      <c r="B23" s="6">
        <v>33643806.03506723</v>
      </c>
      <c r="C23" s="6">
        <v>245877.3656518087</v>
      </c>
      <c r="D23" s="6">
        <v>114631.64</v>
      </c>
      <c r="E23" s="6">
        <v>50786.13</v>
      </c>
      <c r="F23" s="6">
        <v>664582.0680153498</v>
      </c>
      <c r="G23" s="6">
        <v>8624.43</v>
      </c>
      <c r="H23" s="30"/>
    </row>
    <row r="24" spans="1:8" ht="12.75">
      <c r="A24" s="11" t="s">
        <v>14</v>
      </c>
      <c r="B24" s="5">
        <v>16400464.606846975</v>
      </c>
      <c r="C24" s="5">
        <v>117544.04853939719</v>
      </c>
      <c r="D24" s="5">
        <v>0</v>
      </c>
      <c r="E24" s="5">
        <v>41534.9</v>
      </c>
      <c r="F24" s="5">
        <v>323966.16106603155</v>
      </c>
      <c r="G24" s="5">
        <v>16786.84</v>
      </c>
      <c r="H24" s="29"/>
    </row>
    <row r="25" spans="1:8" ht="12.75">
      <c r="A25" s="12" t="s">
        <v>26</v>
      </c>
      <c r="B25" s="6">
        <v>1138294.4272687908</v>
      </c>
      <c r="C25" s="6">
        <v>0</v>
      </c>
      <c r="D25" s="6">
        <v>0</v>
      </c>
      <c r="E25" s="7"/>
      <c r="F25" s="7"/>
      <c r="G25" s="7"/>
      <c r="H25" s="31"/>
    </row>
    <row r="26" spans="1:8" ht="12.75">
      <c r="A26" s="11" t="s">
        <v>15</v>
      </c>
      <c r="B26" s="5">
        <v>263433633.21049184</v>
      </c>
      <c r="C26" s="5">
        <v>641810.4324265551</v>
      </c>
      <c r="D26" s="5">
        <v>2110100.93</v>
      </c>
      <c r="E26" s="8"/>
      <c r="F26" s="8"/>
      <c r="G26" s="8"/>
      <c r="H26" s="32"/>
    </row>
    <row r="27" spans="1:8" ht="12.75">
      <c r="A27" s="12" t="s">
        <v>16</v>
      </c>
      <c r="B27" s="6">
        <v>0</v>
      </c>
      <c r="C27" s="6">
        <v>0</v>
      </c>
      <c r="D27" s="6">
        <v>0</v>
      </c>
      <c r="E27" s="7"/>
      <c r="F27" s="7"/>
      <c r="G27" s="7"/>
      <c r="H27" s="31"/>
    </row>
    <row r="28" spans="1:8" ht="12.75">
      <c r="A28" s="11" t="s">
        <v>17</v>
      </c>
      <c r="B28" s="5">
        <v>233803039.54763556</v>
      </c>
      <c r="C28" s="5">
        <v>641810.4324265551</v>
      </c>
      <c r="D28" s="5">
        <v>1539666.12</v>
      </c>
      <c r="E28" s="8"/>
      <c r="F28" s="8"/>
      <c r="G28" s="8"/>
      <c r="H28" s="32"/>
    </row>
    <row r="29" spans="1:8" ht="12.75">
      <c r="A29" s="12" t="s">
        <v>18</v>
      </c>
      <c r="B29" s="6">
        <v>98321514.09511201</v>
      </c>
      <c r="C29" s="6">
        <v>489404.52546895493</v>
      </c>
      <c r="D29" s="6">
        <v>747323.83</v>
      </c>
      <c r="E29" s="7"/>
      <c r="F29" s="7"/>
      <c r="G29" s="7"/>
      <c r="H29" s="31"/>
    </row>
    <row r="30" spans="1:8" ht="12.75">
      <c r="A30" s="11" t="s">
        <v>19</v>
      </c>
      <c r="B30" s="5">
        <v>84499865.03411114</v>
      </c>
      <c r="C30" s="5">
        <v>412106.6155806498</v>
      </c>
      <c r="D30" s="5">
        <v>383474.74</v>
      </c>
      <c r="E30" s="8"/>
      <c r="F30" s="8"/>
      <c r="G30" s="8"/>
      <c r="H30" s="32"/>
    </row>
    <row r="31" spans="1:8" ht="12.75">
      <c r="A31" s="12" t="s">
        <v>20</v>
      </c>
      <c r="B31" s="6">
        <v>30564064.106465947</v>
      </c>
      <c r="C31" s="6">
        <v>234197.240027765</v>
      </c>
      <c r="D31" s="6">
        <v>36927.2</v>
      </c>
      <c r="E31" s="7"/>
      <c r="F31" s="7"/>
      <c r="G31" s="7"/>
      <c r="H31" s="31"/>
    </row>
    <row r="32" spans="1:8" s="1" customFormat="1" ht="12.75">
      <c r="A32" s="16" t="s">
        <v>21</v>
      </c>
      <c r="B32" s="9">
        <f>SUM(B4:B31)</f>
        <v>1377669907.2164714</v>
      </c>
      <c r="C32" s="9">
        <f aca="true" t="shared" si="0" ref="C32:H32">SUM(C4:C31)</f>
        <v>6538727.691703999</v>
      </c>
      <c r="D32" s="9">
        <f t="shared" si="0"/>
        <v>6507593.920000001</v>
      </c>
      <c r="E32" s="9">
        <f t="shared" si="0"/>
        <v>1400000</v>
      </c>
      <c r="F32" s="9">
        <f t="shared" si="0"/>
        <v>13154026.331921637</v>
      </c>
      <c r="G32" s="9">
        <f t="shared" si="0"/>
        <v>797641.43</v>
      </c>
      <c r="H32" s="9">
        <f t="shared" si="0"/>
        <v>15151.805221866145</v>
      </c>
    </row>
    <row r="33" spans="1:8" ht="19.5" customHeight="1" thickBot="1">
      <c r="A33" s="13" t="s">
        <v>31</v>
      </c>
      <c r="B33" s="33">
        <v>15510961.52</v>
      </c>
      <c r="C33" s="15"/>
      <c r="D33" s="14"/>
      <c r="E33" s="15"/>
      <c r="F33" s="15"/>
      <c r="G33" s="15"/>
      <c r="H33" s="34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10"/>
      <c r="L34" s="10"/>
      <c r="M34" s="4"/>
      <c r="N34" s="2"/>
      <c r="O34" s="2"/>
      <c r="P34" s="2"/>
    </row>
    <row r="35" spans="1:1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5" ht="38.25">
      <c r="A36" s="22" t="s">
        <v>0</v>
      </c>
      <c r="B36" s="23" t="s">
        <v>36</v>
      </c>
      <c r="C36" s="24" t="s">
        <v>37</v>
      </c>
      <c r="D36" s="23" t="s">
        <v>38</v>
      </c>
      <c r="E36" s="24" t="s">
        <v>49</v>
      </c>
      <c r="F36" s="23" t="s">
        <v>48</v>
      </c>
      <c r="G36" s="24" t="s">
        <v>46</v>
      </c>
      <c r="H36" s="23" t="s">
        <v>28</v>
      </c>
      <c r="I36" s="24" t="s">
        <v>39</v>
      </c>
      <c r="J36" s="23" t="s">
        <v>29</v>
      </c>
      <c r="K36" s="24" t="s">
        <v>41</v>
      </c>
      <c r="L36" s="35" t="s">
        <v>40</v>
      </c>
      <c r="M36" s="3"/>
      <c r="N36" s="3"/>
      <c r="O36" s="2"/>
    </row>
    <row r="37" spans="1:15" ht="12.75">
      <c r="A37" s="11" t="s">
        <v>1</v>
      </c>
      <c r="B37" s="8"/>
      <c r="C37" s="8"/>
      <c r="D37" s="5">
        <v>0</v>
      </c>
      <c r="E37" s="5">
        <v>-340568.1125768479</v>
      </c>
      <c r="F37" s="5"/>
      <c r="G37" s="17">
        <f>+B4+D4+F4+G4+H4+D37+E37+F37</f>
        <v>50730488.38170644</v>
      </c>
      <c r="H37" s="5">
        <v>470252.64568107144</v>
      </c>
      <c r="I37" s="5">
        <v>1127623.67</v>
      </c>
      <c r="J37" s="5"/>
      <c r="K37" s="17">
        <f>+SUM(H37:J37)</f>
        <v>1597876.3156810715</v>
      </c>
      <c r="L37" s="36">
        <f>+G37+K37</f>
        <v>52328364.69738751</v>
      </c>
      <c r="M37" s="3"/>
      <c r="N37" s="3"/>
      <c r="O37" s="2"/>
    </row>
    <row r="38" spans="1:15" ht="12.75">
      <c r="A38" s="12" t="s">
        <v>2</v>
      </c>
      <c r="B38" s="7"/>
      <c r="C38" s="7"/>
      <c r="D38" s="6">
        <v>0</v>
      </c>
      <c r="E38" s="6">
        <v>-207651.78690214793</v>
      </c>
      <c r="F38" s="6">
        <v>3771.97</v>
      </c>
      <c r="G38" s="18">
        <f aca="true" t="shared" si="1" ref="G38:G64">+B5+D5+F5+G5+H5+D38+E38+F38</f>
        <v>31005403.938848775</v>
      </c>
      <c r="H38" s="6">
        <v>2146740.0411856556</v>
      </c>
      <c r="I38" s="6">
        <v>412229.45</v>
      </c>
      <c r="J38" s="6">
        <v>824125.2091323375</v>
      </c>
      <c r="K38" s="18">
        <f aca="true" t="shared" si="2" ref="K38:K64">+SUM(H38:J38)</f>
        <v>3383094.7003179933</v>
      </c>
      <c r="L38" s="37">
        <f aca="true" t="shared" si="3" ref="L38:L64">+G38+K38</f>
        <v>34388498.639166765</v>
      </c>
      <c r="M38" s="3"/>
      <c r="N38" s="3"/>
      <c r="O38" s="2"/>
    </row>
    <row r="39" spans="1:15" ht="12.75">
      <c r="A39" s="11" t="s">
        <v>23</v>
      </c>
      <c r="B39" s="8"/>
      <c r="C39" s="8"/>
      <c r="D39" s="5">
        <v>0</v>
      </c>
      <c r="E39" s="5">
        <v>-329416.66583626333</v>
      </c>
      <c r="F39" s="5">
        <v>7776.2</v>
      </c>
      <c r="G39" s="17">
        <f t="shared" si="1"/>
        <v>49390127.446154036</v>
      </c>
      <c r="H39" s="5">
        <v>5570250.28583291</v>
      </c>
      <c r="I39" s="5">
        <v>412858.86</v>
      </c>
      <c r="J39" s="5"/>
      <c r="K39" s="17">
        <f t="shared" si="2"/>
        <v>5983109.14583291</v>
      </c>
      <c r="L39" s="36">
        <f t="shared" si="3"/>
        <v>55373236.59198695</v>
      </c>
      <c r="M39" s="3"/>
      <c r="N39" s="3"/>
      <c r="O39" s="2"/>
    </row>
    <row r="40" spans="1:15" ht="12.75">
      <c r="A40" s="12" t="s">
        <v>3</v>
      </c>
      <c r="B40" s="7"/>
      <c r="C40" s="7"/>
      <c r="D40" s="6">
        <v>0</v>
      </c>
      <c r="E40" s="6">
        <v>-579236.7539306039</v>
      </c>
      <c r="F40" s="6">
        <v>37966.15</v>
      </c>
      <c r="G40" s="18">
        <f t="shared" si="1"/>
        <v>86654305.29759687</v>
      </c>
      <c r="H40" s="6">
        <v>7453154.0627277</v>
      </c>
      <c r="I40" s="6">
        <v>1365886.04</v>
      </c>
      <c r="J40" s="6"/>
      <c r="K40" s="18">
        <f t="shared" si="2"/>
        <v>8819040.1027277</v>
      </c>
      <c r="L40" s="37">
        <f t="shared" si="3"/>
        <v>95473345.40032457</v>
      </c>
      <c r="M40" s="2"/>
      <c r="N40" s="2"/>
      <c r="O40" s="2"/>
    </row>
    <row r="41" spans="1:15" ht="12.75">
      <c r="A41" s="11" t="s">
        <v>4</v>
      </c>
      <c r="B41" s="8"/>
      <c r="C41" s="8"/>
      <c r="D41" s="5">
        <v>0</v>
      </c>
      <c r="E41" s="5">
        <v>0</v>
      </c>
      <c r="F41" s="5"/>
      <c r="G41" s="17">
        <f t="shared" si="1"/>
        <v>0</v>
      </c>
      <c r="H41" s="5">
        <v>0</v>
      </c>
      <c r="I41" s="5">
        <v>0</v>
      </c>
      <c r="J41" s="5"/>
      <c r="K41" s="17">
        <f t="shared" si="2"/>
        <v>0</v>
      </c>
      <c r="L41" s="36">
        <f t="shared" si="3"/>
        <v>0</v>
      </c>
      <c r="N41" s="2"/>
      <c r="O41" s="2"/>
    </row>
    <row r="42" spans="1:15" ht="12.75">
      <c r="A42" s="20" t="s">
        <v>42</v>
      </c>
      <c r="B42" s="7"/>
      <c r="C42" s="7"/>
      <c r="D42" s="6">
        <v>0</v>
      </c>
      <c r="E42" s="6">
        <v>-227056.5260490069</v>
      </c>
      <c r="F42" s="6"/>
      <c r="G42" s="18">
        <f t="shared" si="1"/>
        <v>34245676.76074013</v>
      </c>
      <c r="H42" s="6">
        <v>4326704.917692339</v>
      </c>
      <c r="I42" s="6">
        <v>126915.12</v>
      </c>
      <c r="J42" s="6">
        <v>304953.3214679323</v>
      </c>
      <c r="K42" s="18">
        <f t="shared" si="2"/>
        <v>4758573.3591602715</v>
      </c>
      <c r="L42" s="37">
        <f t="shared" si="3"/>
        <v>39004250.119900405</v>
      </c>
      <c r="N42" s="2"/>
      <c r="O42" s="2"/>
    </row>
    <row r="43" spans="1:15" ht="12.75">
      <c r="A43" s="11" t="s">
        <v>5</v>
      </c>
      <c r="B43" s="8"/>
      <c r="C43" s="8"/>
      <c r="D43" s="5">
        <v>0</v>
      </c>
      <c r="E43" s="5">
        <v>-168199.90868759295</v>
      </c>
      <c r="F43" s="5">
        <v>9773.96</v>
      </c>
      <c r="G43" s="17">
        <f t="shared" si="1"/>
        <v>25017139.855063964</v>
      </c>
      <c r="H43" s="5">
        <v>842108.1647070071</v>
      </c>
      <c r="I43" s="5">
        <v>536454.76</v>
      </c>
      <c r="J43" s="5"/>
      <c r="K43" s="17">
        <f t="shared" si="2"/>
        <v>1378562.9247070071</v>
      </c>
      <c r="L43" s="36">
        <f t="shared" si="3"/>
        <v>26395702.77977097</v>
      </c>
      <c r="N43" s="2"/>
      <c r="O43" s="2"/>
    </row>
    <row r="44" spans="1:12" ht="12.75">
      <c r="A44" s="12" t="s">
        <v>6</v>
      </c>
      <c r="B44" s="7"/>
      <c r="C44" s="7"/>
      <c r="D44" s="6">
        <v>0</v>
      </c>
      <c r="E44" s="6">
        <v>-337060.17950215936</v>
      </c>
      <c r="F44" s="6"/>
      <c r="G44" s="18">
        <f t="shared" si="1"/>
        <v>50162281.799210995</v>
      </c>
      <c r="H44" s="6">
        <v>1343867.5396037525</v>
      </c>
      <c r="I44" s="6">
        <v>1052565.87</v>
      </c>
      <c r="J44" s="6"/>
      <c r="K44" s="18">
        <f t="shared" si="2"/>
        <v>2396433.4096037527</v>
      </c>
      <c r="L44" s="37">
        <f t="shared" si="3"/>
        <v>52558715.20881475</v>
      </c>
    </row>
    <row r="45" spans="1:12" ht="12.75">
      <c r="A45" s="11" t="s">
        <v>7</v>
      </c>
      <c r="B45" s="8"/>
      <c r="C45" s="8"/>
      <c r="D45" s="5">
        <v>0</v>
      </c>
      <c r="E45" s="5">
        <v>-139165.88869373075</v>
      </c>
      <c r="F45" s="5"/>
      <c r="G45" s="17">
        <f t="shared" si="1"/>
        <v>20742664.66592569</v>
      </c>
      <c r="H45" s="5">
        <v>666797.6157766982</v>
      </c>
      <c r="I45" s="5">
        <v>413650.83</v>
      </c>
      <c r="J45" s="5"/>
      <c r="K45" s="17">
        <f t="shared" si="2"/>
        <v>1080448.4457766982</v>
      </c>
      <c r="L45" s="36">
        <f t="shared" si="3"/>
        <v>21823113.111702386</v>
      </c>
    </row>
    <row r="46" spans="1:12" ht="12.75">
      <c r="A46" s="20" t="s">
        <v>45</v>
      </c>
      <c r="B46" s="7"/>
      <c r="C46" s="7"/>
      <c r="D46" s="6">
        <v>0</v>
      </c>
      <c r="E46" s="6">
        <v>-243454.87459411027</v>
      </c>
      <c r="F46" s="6"/>
      <c r="G46" s="18">
        <f t="shared" si="1"/>
        <v>36207472.279610194</v>
      </c>
      <c r="H46" s="6">
        <v>761631.3583970245</v>
      </c>
      <c r="I46" s="6">
        <v>756028.98</v>
      </c>
      <c r="J46" s="6"/>
      <c r="K46" s="18">
        <f t="shared" si="2"/>
        <v>1517660.3383970244</v>
      </c>
      <c r="L46" s="37">
        <f t="shared" si="3"/>
        <v>37725132.61800722</v>
      </c>
    </row>
    <row r="47" spans="1:12" ht="12.75">
      <c r="A47" s="11" t="s">
        <v>8</v>
      </c>
      <c r="B47" s="8"/>
      <c r="C47" s="8"/>
      <c r="D47" s="5">
        <v>0</v>
      </c>
      <c r="E47" s="5">
        <v>-219580.06545481432</v>
      </c>
      <c r="F47" s="5"/>
      <c r="G47" s="17">
        <f t="shared" si="1"/>
        <v>32650146.63598405</v>
      </c>
      <c r="H47" s="5">
        <v>0</v>
      </c>
      <c r="I47" s="5">
        <v>751501.15</v>
      </c>
      <c r="J47" s="5"/>
      <c r="K47" s="17">
        <f t="shared" si="2"/>
        <v>751501.15</v>
      </c>
      <c r="L47" s="36">
        <f t="shared" si="3"/>
        <v>33401647.785984047</v>
      </c>
    </row>
    <row r="48" spans="1:12" ht="12.75">
      <c r="A48" s="12" t="s">
        <v>9</v>
      </c>
      <c r="B48" s="7"/>
      <c r="C48" s="7"/>
      <c r="D48" s="6">
        <v>0</v>
      </c>
      <c r="E48" s="6">
        <v>-246464.3595551348</v>
      </c>
      <c r="F48" s="6"/>
      <c r="G48" s="18">
        <f t="shared" si="1"/>
        <v>36655121.98427287</v>
      </c>
      <c r="H48" s="6">
        <v>1203226.7259878567</v>
      </c>
      <c r="I48" s="6">
        <v>642040.95</v>
      </c>
      <c r="J48" s="6"/>
      <c r="K48" s="18">
        <f t="shared" si="2"/>
        <v>1845267.6759878567</v>
      </c>
      <c r="L48" s="37">
        <f t="shared" si="3"/>
        <v>38500389.66026072</v>
      </c>
    </row>
    <row r="49" spans="1:12" ht="12.75">
      <c r="A49" s="21" t="s">
        <v>43</v>
      </c>
      <c r="B49" s="8"/>
      <c r="C49" s="8"/>
      <c r="D49" s="5">
        <v>0</v>
      </c>
      <c r="E49" s="5">
        <v>-196310.37006090896</v>
      </c>
      <c r="F49" s="5"/>
      <c r="G49" s="17">
        <f t="shared" si="1"/>
        <v>29187380.36745315</v>
      </c>
      <c r="H49" s="5">
        <v>1121844.4810162412</v>
      </c>
      <c r="I49" s="5">
        <v>641663.96</v>
      </c>
      <c r="J49" s="5"/>
      <c r="K49" s="17">
        <f t="shared" si="2"/>
        <v>1763508.4410162412</v>
      </c>
      <c r="L49" s="36">
        <f t="shared" si="3"/>
        <v>30950888.808469392</v>
      </c>
    </row>
    <row r="50" spans="1:12" ht="12.75">
      <c r="A50" s="12" t="s">
        <v>10</v>
      </c>
      <c r="B50" s="7"/>
      <c r="C50" s="7"/>
      <c r="D50" s="6">
        <v>0</v>
      </c>
      <c r="E50" s="6">
        <v>-217280.291546293</v>
      </c>
      <c r="F50" s="6"/>
      <c r="G50" s="18">
        <f t="shared" si="1"/>
        <v>32306785.467370708</v>
      </c>
      <c r="H50" s="6">
        <v>2137378.9525334993</v>
      </c>
      <c r="I50" s="6">
        <v>546854.14</v>
      </c>
      <c r="J50" s="6"/>
      <c r="K50" s="18">
        <f t="shared" si="2"/>
        <v>2684233.0925334995</v>
      </c>
      <c r="L50" s="37">
        <f t="shared" si="3"/>
        <v>34991018.55990421</v>
      </c>
    </row>
    <row r="51" spans="1:12" ht="12.75">
      <c r="A51" s="11" t="s">
        <v>11</v>
      </c>
      <c r="B51" s="8"/>
      <c r="C51" s="8"/>
      <c r="D51" s="5">
        <v>0</v>
      </c>
      <c r="E51" s="5">
        <v>-273459.4733361181</v>
      </c>
      <c r="F51" s="5"/>
      <c r="G51" s="17">
        <f t="shared" si="1"/>
        <v>40720187.51814932</v>
      </c>
      <c r="H51" s="5">
        <v>0</v>
      </c>
      <c r="I51" s="5">
        <v>940136.69</v>
      </c>
      <c r="J51" s="5"/>
      <c r="K51" s="17">
        <f t="shared" si="2"/>
        <v>940136.69</v>
      </c>
      <c r="L51" s="36">
        <f t="shared" si="3"/>
        <v>41660324.208149314</v>
      </c>
    </row>
    <row r="52" spans="1:12" ht="12.75">
      <c r="A52" s="20" t="s">
        <v>44</v>
      </c>
      <c r="B52" s="7"/>
      <c r="C52" s="7"/>
      <c r="D52" s="6">
        <v>0</v>
      </c>
      <c r="E52" s="6">
        <v>-114756.81442868932</v>
      </c>
      <c r="F52" s="6"/>
      <c r="G52" s="18">
        <f t="shared" si="1"/>
        <v>17180582.21666239</v>
      </c>
      <c r="H52" s="6">
        <v>2408168.3076725565</v>
      </c>
      <c r="I52" s="6">
        <v>194922.32</v>
      </c>
      <c r="J52" s="6"/>
      <c r="K52" s="18">
        <f t="shared" si="2"/>
        <v>2603090.6276725563</v>
      </c>
      <c r="L52" s="37">
        <f t="shared" si="3"/>
        <v>19783672.844334945</v>
      </c>
    </row>
    <row r="53" spans="1:12" ht="12.75">
      <c r="A53" s="11" t="s">
        <v>12</v>
      </c>
      <c r="B53" s="8"/>
      <c r="C53" s="8"/>
      <c r="D53" s="5">
        <v>0</v>
      </c>
      <c r="E53" s="5">
        <v>-113795.22121069253</v>
      </c>
      <c r="F53" s="5">
        <v>47.02</v>
      </c>
      <c r="G53" s="17">
        <f t="shared" si="1"/>
        <v>16934285.86469461</v>
      </c>
      <c r="H53" s="5">
        <v>0</v>
      </c>
      <c r="I53" s="5">
        <v>445225.25</v>
      </c>
      <c r="J53" s="5"/>
      <c r="K53" s="17">
        <f t="shared" si="2"/>
        <v>445225.25</v>
      </c>
      <c r="L53" s="36">
        <f t="shared" si="3"/>
        <v>17379511.11469461</v>
      </c>
    </row>
    <row r="54" spans="1:12" ht="12.75">
      <c r="A54" s="12" t="s">
        <v>13</v>
      </c>
      <c r="B54" s="7"/>
      <c r="C54" s="7"/>
      <c r="D54" s="6">
        <v>0</v>
      </c>
      <c r="E54" s="6">
        <v>-165208.2127442157</v>
      </c>
      <c r="F54" s="6">
        <v>530.06</v>
      </c>
      <c r="G54" s="18">
        <f t="shared" si="1"/>
        <v>24666604.362561543</v>
      </c>
      <c r="H54" s="6">
        <v>1599734.303453757</v>
      </c>
      <c r="I54" s="6">
        <v>386071.02</v>
      </c>
      <c r="J54" s="6"/>
      <c r="K54" s="18">
        <f t="shared" si="2"/>
        <v>1985805.323453757</v>
      </c>
      <c r="L54" s="37">
        <f t="shared" si="3"/>
        <v>26652409.6860153</v>
      </c>
    </row>
    <row r="55" spans="1:12" ht="12.75">
      <c r="A55" s="11" t="s">
        <v>24</v>
      </c>
      <c r="B55" s="8"/>
      <c r="C55" s="8"/>
      <c r="D55" s="5">
        <v>0</v>
      </c>
      <c r="E55" s="5">
        <v>-79220.65654358671</v>
      </c>
      <c r="F55" s="5"/>
      <c r="G55" s="17">
        <f t="shared" si="1"/>
        <v>11798880.037875092</v>
      </c>
      <c r="H55" s="5">
        <v>1575114.7887746592</v>
      </c>
      <c r="I55" s="5">
        <v>108806.17</v>
      </c>
      <c r="J55" s="5"/>
      <c r="K55" s="17">
        <f t="shared" si="2"/>
        <v>1683920.958774659</v>
      </c>
      <c r="L55" s="36">
        <f t="shared" si="3"/>
        <v>13482800.996649751</v>
      </c>
    </row>
    <row r="56" spans="1:12" ht="12.75">
      <c r="A56" s="12" t="s">
        <v>25</v>
      </c>
      <c r="B56" s="7"/>
      <c r="C56" s="7"/>
      <c r="D56" s="6">
        <v>0</v>
      </c>
      <c r="E56" s="6">
        <v>-229324.30957670088</v>
      </c>
      <c r="F56" s="6"/>
      <c r="G56" s="18">
        <f t="shared" si="1"/>
        <v>34202319.863505885</v>
      </c>
      <c r="H56" s="6">
        <v>5075861.36</v>
      </c>
      <c r="I56" s="6">
        <v>404040.62</v>
      </c>
      <c r="J56" s="6">
        <v>1035523.0012077818</v>
      </c>
      <c r="K56" s="18">
        <f t="shared" si="2"/>
        <v>6515424.981207782</v>
      </c>
      <c r="L56" s="37">
        <f t="shared" si="3"/>
        <v>40717744.844713666</v>
      </c>
    </row>
    <row r="57" spans="1:12" ht="12.75">
      <c r="A57" s="11" t="s">
        <v>14</v>
      </c>
      <c r="B57" s="8"/>
      <c r="C57" s="8"/>
      <c r="D57" s="5">
        <v>0</v>
      </c>
      <c r="E57" s="5">
        <v>-111789.52877038205</v>
      </c>
      <c r="F57" s="5">
        <v>633.2</v>
      </c>
      <c r="G57" s="17">
        <f t="shared" si="1"/>
        <v>16630061.279142624</v>
      </c>
      <c r="H57" s="5">
        <v>593759.4803570939</v>
      </c>
      <c r="I57" s="5">
        <v>353635.18</v>
      </c>
      <c r="J57" s="5"/>
      <c r="K57" s="17">
        <f t="shared" si="2"/>
        <v>947394.6603570939</v>
      </c>
      <c r="L57" s="36">
        <f t="shared" si="3"/>
        <v>17577455.939499717</v>
      </c>
    </row>
    <row r="58" spans="1:12" ht="12.75">
      <c r="A58" s="12" t="s">
        <v>26</v>
      </c>
      <c r="B58" s="6">
        <v>325682.82</v>
      </c>
      <c r="C58" s="6">
        <v>179000</v>
      </c>
      <c r="D58" s="7"/>
      <c r="E58" s="6">
        <v>-8129.07052583078</v>
      </c>
      <c r="F58" s="7"/>
      <c r="G58" s="18">
        <f t="shared" si="1"/>
        <v>1130165.35674296</v>
      </c>
      <c r="H58" s="7"/>
      <c r="I58" s="7"/>
      <c r="J58" s="6">
        <v>45157.05840063374</v>
      </c>
      <c r="K58" s="18">
        <f t="shared" si="2"/>
        <v>45157.05840063374</v>
      </c>
      <c r="L58" s="37">
        <f t="shared" si="3"/>
        <v>1175322.4151435937</v>
      </c>
    </row>
    <row r="59" spans="1:12" ht="12.75">
      <c r="A59" s="11" t="s">
        <v>15</v>
      </c>
      <c r="B59" s="5">
        <v>17883851.05</v>
      </c>
      <c r="C59" s="5">
        <v>11723000</v>
      </c>
      <c r="D59" s="8"/>
      <c r="E59" s="5">
        <v>-1881297.6080205743</v>
      </c>
      <c r="F59" s="8"/>
      <c r="G59" s="17">
        <f t="shared" si="1"/>
        <v>263662436.53247127</v>
      </c>
      <c r="H59" s="8"/>
      <c r="I59" s="8"/>
      <c r="J59" s="5"/>
      <c r="K59" s="17">
        <f t="shared" si="2"/>
        <v>0</v>
      </c>
      <c r="L59" s="36">
        <f t="shared" si="3"/>
        <v>263662436.53247127</v>
      </c>
    </row>
    <row r="60" spans="1:12" ht="12.75">
      <c r="A60" s="12" t="s">
        <v>16</v>
      </c>
      <c r="B60" s="6">
        <v>0</v>
      </c>
      <c r="C60" s="6">
        <v>0</v>
      </c>
      <c r="D60" s="7"/>
      <c r="E60" s="6">
        <v>0</v>
      </c>
      <c r="F60" s="7"/>
      <c r="G60" s="18">
        <f t="shared" si="1"/>
        <v>0</v>
      </c>
      <c r="H60" s="7"/>
      <c r="I60" s="7"/>
      <c r="J60" s="6"/>
      <c r="K60" s="18">
        <f t="shared" si="2"/>
        <v>0</v>
      </c>
      <c r="L60" s="37">
        <f t="shared" si="3"/>
        <v>0</v>
      </c>
    </row>
    <row r="61" spans="1:12" ht="12.75">
      <c r="A61" s="11" t="s">
        <v>17</v>
      </c>
      <c r="B61" s="5">
        <v>0</v>
      </c>
      <c r="C61" s="5">
        <v>8169000</v>
      </c>
      <c r="D61" s="8"/>
      <c r="E61" s="5">
        <v>-1669692.2624813437</v>
      </c>
      <c r="F61" s="8"/>
      <c r="G61" s="17">
        <f t="shared" si="1"/>
        <v>233673013.40515423</v>
      </c>
      <c r="H61" s="8"/>
      <c r="I61" s="8"/>
      <c r="J61" s="5"/>
      <c r="K61" s="17">
        <f t="shared" si="2"/>
        <v>0</v>
      </c>
      <c r="L61" s="36">
        <f t="shared" si="3"/>
        <v>233673013.40515423</v>
      </c>
    </row>
    <row r="62" spans="1:12" ht="12.75">
      <c r="A62" s="12" t="s">
        <v>18</v>
      </c>
      <c r="B62" s="6">
        <v>1023416.87</v>
      </c>
      <c r="C62" s="6">
        <v>3462000</v>
      </c>
      <c r="D62" s="7"/>
      <c r="E62" s="6">
        <v>-702157.9857887656</v>
      </c>
      <c r="F62" s="7"/>
      <c r="G62" s="18">
        <f t="shared" si="1"/>
        <v>98366679.93932325</v>
      </c>
      <c r="H62" s="7"/>
      <c r="I62" s="7"/>
      <c r="J62" s="6"/>
      <c r="K62" s="18">
        <f t="shared" si="2"/>
        <v>0</v>
      </c>
      <c r="L62" s="37">
        <f t="shared" si="3"/>
        <v>98366679.93932325</v>
      </c>
    </row>
    <row r="63" spans="1:12" ht="12.75">
      <c r="A63" s="11" t="s">
        <v>19</v>
      </c>
      <c r="B63" s="5">
        <v>6021268.2</v>
      </c>
      <c r="C63" s="5">
        <v>3854000</v>
      </c>
      <c r="D63" s="8"/>
      <c r="E63" s="5">
        <v>-603451.396958539</v>
      </c>
      <c r="F63" s="8"/>
      <c r="G63" s="17">
        <f t="shared" si="1"/>
        <v>84279888.37715259</v>
      </c>
      <c r="H63" s="8"/>
      <c r="I63" s="8"/>
      <c r="J63" s="5">
        <v>1306081.409791314</v>
      </c>
      <c r="K63" s="17">
        <f t="shared" si="2"/>
        <v>1306081.409791314</v>
      </c>
      <c r="L63" s="36">
        <f t="shared" si="3"/>
        <v>85585969.78694391</v>
      </c>
    </row>
    <row r="64" spans="1:12" ht="12.75">
      <c r="A64" s="12" t="s">
        <v>20</v>
      </c>
      <c r="B64" s="6">
        <v>229633.99</v>
      </c>
      <c r="C64" s="6">
        <v>754000</v>
      </c>
      <c r="D64" s="7"/>
      <c r="E64" s="6">
        <v>-218271.67622494686</v>
      </c>
      <c r="F64" s="7"/>
      <c r="G64" s="18">
        <f t="shared" si="1"/>
        <v>30382719.630241</v>
      </c>
      <c r="H64" s="7"/>
      <c r="I64" s="7"/>
      <c r="J64" s="6"/>
      <c r="K64" s="18">
        <f t="shared" si="2"/>
        <v>0</v>
      </c>
      <c r="L64" s="37">
        <f t="shared" si="3"/>
        <v>30382719.630241</v>
      </c>
    </row>
    <row r="65" spans="1:12" ht="21.75" customHeight="1" thickBot="1">
      <c r="A65" s="26" t="s">
        <v>21</v>
      </c>
      <c r="B65" s="27">
        <f aca="true" t="shared" si="4" ref="B65:L65">SUM(B37:B64)</f>
        <v>25483852.93</v>
      </c>
      <c r="C65" s="27">
        <f t="shared" si="4"/>
        <v>28141000</v>
      </c>
      <c r="D65" s="27">
        <f t="shared" si="4"/>
        <v>0</v>
      </c>
      <c r="E65" s="27">
        <f t="shared" si="4"/>
        <v>-9622000</v>
      </c>
      <c r="F65" s="27">
        <f t="shared" si="4"/>
        <v>60498.55999999999</v>
      </c>
      <c r="G65" s="39">
        <f t="shared" si="4"/>
        <v>1388582819.2636147</v>
      </c>
      <c r="H65" s="27">
        <f t="shared" si="4"/>
        <v>39296595.03139982</v>
      </c>
      <c r="I65" s="27">
        <f t="shared" si="4"/>
        <v>11619111.03</v>
      </c>
      <c r="J65" s="27">
        <f t="shared" si="4"/>
        <v>3515839.9999999995</v>
      </c>
      <c r="K65" s="28">
        <f t="shared" si="4"/>
        <v>54431546.0613998</v>
      </c>
      <c r="L65" s="38">
        <f t="shared" si="4"/>
        <v>1443014365.3250144</v>
      </c>
    </row>
    <row r="66" ht="13.5" thickBot="1">
      <c r="G66" s="40"/>
    </row>
    <row r="71" ht="12.75">
      <c r="H71" s="19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parmenpe</dc:creator>
  <cp:keywords/>
  <dc:description/>
  <cp:lastModifiedBy>Unknown</cp:lastModifiedBy>
  <cp:lastPrinted>2013-05-14T08:56:02Z</cp:lastPrinted>
  <dcterms:created xsi:type="dcterms:W3CDTF">2007-09-12T12:34:04Z</dcterms:created>
  <dcterms:modified xsi:type="dcterms:W3CDTF">2013-05-15T11:27:47Z</dcterms:modified>
  <cp:category/>
  <cp:version/>
  <cp:contentType/>
  <cp:contentStatus/>
</cp:coreProperties>
</file>