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my.sharepoint.com/personal/katleen_maesen_vlaanderen_be/Documents/2023/formulieren/Agodi/"/>
    </mc:Choice>
  </mc:AlternateContent>
  <xr:revisionPtr revIDLastSave="0" documentId="8_{7F2A98BF-2CC5-4560-8E4A-776292224F43}" xr6:coauthVersionLast="47" xr6:coauthVersionMax="47" xr10:uidLastSave="{00000000-0000-0000-0000-000000000000}"/>
  <workbookProtection workbookAlgorithmName="SHA-512" workbookHashValue="j9akFKoIaxfHqyfH5GI4g/mBJNE2e0KckdR2nqSV0EUYsddumgGD+c8D6ngndHJzS2fXGlmU3LqgV8M29zFiuA==" workbookSaltValue="yK6K7ed+Lc/ARMzs+RnbVQ==" workbookSpinCount="100000" lockStructure="1"/>
  <bookViews>
    <workbookView xWindow="-108" yWindow="-108" windowWidth="23256" windowHeight="12576" xr2:uid="{D20CDCEA-86AC-4F42-B32A-01A909E51F54}"/>
  </bookViews>
  <sheets>
    <sheet name="Meld. overdr. ptn ad-hocsmw lsc" sheetId="1" r:id="rId1"/>
    <sheet name="Leersteuncentra_2324" sheetId="3" r:id="rId2"/>
    <sheet name="Blad1 (2)" sheetId="5" state="hidden" r:id="rId3"/>
  </sheets>
  <definedNames>
    <definedName name="_xlnm.Print_Area" localSheetId="0">'Meld. overdr. ptn ad-hocsmw lsc'!$A$1:$AT$104</definedName>
    <definedName name="ExternalData_1" localSheetId="1" hidden="1">Leersteuncentra_2324!$A$1:$E$44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4" i="1" l="1"/>
  <c r="T29" i="1"/>
  <c r="Z6" i="1"/>
  <c r="Z39" i="1"/>
  <c r="E57" i="1" s="1"/>
  <c r="T44" i="1"/>
  <c r="Q73" i="1"/>
  <c r="B89" i="1" s="1"/>
  <c r="B85" i="1" l="1"/>
  <c r="B86" i="1" l="1"/>
  <c r="A62" i="1"/>
  <c r="V63" i="1"/>
  <c r="AC69" i="1" s="1"/>
  <c r="B88" i="1" s="1"/>
  <c r="B87" i="1" l="1"/>
  <c r="B8" i="5"/>
  <c r="B9" i="5"/>
  <c r="B10" i="5"/>
  <c r="B11" i="5"/>
  <c r="B12" i="5"/>
  <c r="B13" i="5"/>
  <c r="B14" i="5"/>
  <c r="B15" i="5"/>
  <c r="E77" i="1" l="1"/>
  <c r="E76" i="1"/>
  <c r="B16" i="1"/>
  <c r="P31" i="1"/>
  <c r="E75" i="1" l="1"/>
  <c r="P51" i="1" l="1"/>
  <c r="P49" i="1"/>
  <c r="P46" i="1"/>
  <c r="P36" i="1"/>
  <c r="P3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DEB47C5-6EE6-4C0C-9DCA-D9272F9E296D}" keepAlive="1" name="Query - Leersteuncentra_2324" description="Verbinding maken met de query Leersteuncentra_2324 in de werkmap." type="5" refreshedVersion="8" background="1" saveData="1">
    <dbPr connection="Provider=Microsoft.Mashup.OleDb.1;Data Source=$Workbook$;Location=Leersteuncentra_2324;Extended Properties=&quot;&quot;" command="SELECT * FROM [Leersteuncentra_2324]"/>
  </connection>
</connections>
</file>

<file path=xl/sharedStrings.xml><?xml version="1.0" encoding="utf-8"?>
<sst xmlns="http://schemas.openxmlformats.org/spreadsheetml/2006/main" count="238" uniqueCount="199">
  <si>
    <t>////////////////////////////////////////////////////////////////////////////////////////////////////////////////////////////////////////////////////////////////////////////////////////////////////////////////////////////////////////////////////////////////////</t>
  </si>
  <si>
    <t>Agentschap voor Onderwijsdiensten (AGODI)</t>
  </si>
  <si>
    <t>Afdeling Basisonderwijs, DKO en CLB en afdeling Secundair Onderwijs</t>
  </si>
  <si>
    <t>Scholen en leerlingen</t>
  </si>
  <si>
    <t>T</t>
  </si>
  <si>
    <t>ondersteuningsnetwerken.agodi@vlaanderen.be</t>
  </si>
  <si>
    <t>Waarvoor dient dit formulier?</t>
  </si>
  <si>
    <t>Waar vindt u meer informatie over dit formulier?</t>
  </si>
  <si>
    <t>Waarom vult u dit formulier in Excel in?</t>
  </si>
  <si>
    <t>In de vragen die u moet beantwoorden, hoeft u alleen de grijze vakken in te vullen. De overige berekeningen en controles worden automatisch
uitgevoerd.</t>
  </si>
  <si>
    <t>straat en nummer</t>
  </si>
  <si>
    <t>postnummer en gemeente</t>
  </si>
  <si>
    <t>Foutmeldingen</t>
  </si>
  <si>
    <t>Als het formulier nog onlogische of onvolledige vermeldingen bevat, vindt u daarvan hieronder een korte samenvatting.</t>
  </si>
  <si>
    <t>Hoe en aan wie bezorgt u dit formulier?</t>
  </si>
  <si>
    <t>U kunt het formulier in Mijn Onderwijs opladen door de volgende stappen te doorlopen:</t>
  </si>
  <si>
    <t>-</t>
  </si>
  <si>
    <t>Log in op Mijn Onderwijs en ga naar het tabblad 'Documenten'.</t>
  </si>
  <si>
    <t>Kies 'Document versturen' en vul de verplichte velden in:</t>
  </si>
  <si>
    <t>Selecteer de instelling waarvoor u een document wilt doorsturen.</t>
  </si>
  <si>
    <t>Selecteer het schooljaar waarop de gegevens betrekking hebben. Standaard staat dit op het lopende schooljaar. Wijzig het schooljaar als dat nodig is.</t>
  </si>
  <si>
    <t>Klik in hetzelfde scherm op de knop '+Bijlage toevoegen' en selecteer het opgeslagen bestand. Daarna wordt de naam van het toegevoegde bestand onder de knop '+Bijlage toevoegen' weergegeven.</t>
  </si>
  <si>
    <t>Klik op de knop 'Stuur document(en) door' om het bestand aan het schoolbeheerteam te bezorgen. Daarna verschijnt in het scherm 'Document versturen' een blauwe balk met de vermelding 'Uw document(en) zijn succesvol verstuurd'.</t>
  </si>
  <si>
    <t>Als het document is opgeladen, vindt u het terug onder het tabblad 'Documenten' bij 'Verstuurd door instelling'.</t>
  </si>
  <si>
    <t>Gegevens van de leersteuncentra</t>
  </si>
  <si>
    <t>soort_instelling</t>
  </si>
  <si>
    <t>nummer_instelling</t>
  </si>
  <si>
    <t>naam_instelling</t>
  </si>
  <si>
    <t>Adres</t>
  </si>
  <si>
    <t>Gemeente</t>
  </si>
  <si>
    <t>Leersteuncentrum GO! CO</t>
  </si>
  <si>
    <t>Prosperdreef 3</t>
  </si>
  <si>
    <t>3001 Leuven</t>
  </si>
  <si>
    <t>Leersteuncentrum GO! Fluxus</t>
  </si>
  <si>
    <t>Begonialaan 34</t>
  </si>
  <si>
    <t>2400 Mol</t>
  </si>
  <si>
    <t>Leersteuncentrum GO! 19 20 21</t>
  </si>
  <si>
    <t>Serpentsstraat 63</t>
  </si>
  <si>
    <t>9700 Oudenaarde</t>
  </si>
  <si>
    <t>Leersteuncentrum GO! Kolibrie</t>
  </si>
  <si>
    <t>Vurstjen 25</t>
  </si>
  <si>
    <t>9940 Evergem</t>
  </si>
  <si>
    <t>Leersteuncentrum GO! Inkluus</t>
  </si>
  <si>
    <t>Van Hemelrijcklei 81</t>
  </si>
  <si>
    <t>2930 Brasschaat</t>
  </si>
  <si>
    <t>Leersteuncentrum GO! NOW!</t>
  </si>
  <si>
    <t>Hugo Verrieststraat 68</t>
  </si>
  <si>
    <t>8800 Roeselare</t>
  </si>
  <si>
    <t>Leersteuncentrum GO! Plus²</t>
  </si>
  <si>
    <t>Brusselsestraat 97</t>
  </si>
  <si>
    <t>9200 Dendermonde</t>
  </si>
  <si>
    <t>Leersteuncentrum GO! Antwerpen</t>
  </si>
  <si>
    <t>Bredabaan 837</t>
  </si>
  <si>
    <t>2170 Antwerpen</t>
  </si>
  <si>
    <t>Leersteuncentrum GO! Gent</t>
  </si>
  <si>
    <t>Schoonmeersstraat 26</t>
  </si>
  <si>
    <t>9000 Gent</t>
  </si>
  <si>
    <t>GO! Leersteuncentrum Sterk</t>
  </si>
  <si>
    <t>Gistelse Steenweg 294</t>
  </si>
  <si>
    <t>8000 Brugge</t>
  </si>
  <si>
    <t>Leersteuncentrum GO! De Tandem</t>
  </si>
  <si>
    <t>Mechelbaan 561</t>
  </si>
  <si>
    <t>2580 Putte</t>
  </si>
  <si>
    <t>Openbaar leersteuncentrum Limburg</t>
  </si>
  <si>
    <t>Vildersstraat 1</t>
  </si>
  <si>
    <t>3500 Hasselt</t>
  </si>
  <si>
    <t>Provinciaal leersteuncentrum Limburg</t>
  </si>
  <si>
    <t>Willekensmolenstraat 140</t>
  </si>
  <si>
    <t>Leersteuncentrum Oost-Vlaanderen</t>
  </si>
  <si>
    <t>Gouvernementstraat 1</t>
  </si>
  <si>
    <t>Leersteuncentrum gemeentelijk en stedelijk onderwijs Beveren De Horizon</t>
  </si>
  <si>
    <t>Gravenplein 8</t>
  </si>
  <si>
    <t>9120 Beveren</t>
  </si>
  <si>
    <t>Leersteuncentrum gemeentelijk en stedelijk onderwijs regio Dender</t>
  </si>
  <si>
    <t>Werf 9</t>
  </si>
  <si>
    <t>9300 Aalst</t>
  </si>
  <si>
    <t>Leersteuncentrum gemeentelijk en stedelijk onderwijs PILAR Gent</t>
  </si>
  <si>
    <t>Jubileumlaan 215_B</t>
  </si>
  <si>
    <t>Leersteuncentrum gemeentelijk en stedelijk onderwijs Vilvoorde VONC</t>
  </si>
  <si>
    <t>Mechelsesteenweg 277</t>
  </si>
  <si>
    <t>1800 Vilvoorde</t>
  </si>
  <si>
    <t>Stedelijk leersteuncentrum Antwerpen</t>
  </si>
  <si>
    <t>Frankrijklei 71_73</t>
  </si>
  <si>
    <t>2000 Antwerpen</t>
  </si>
  <si>
    <t>Leersteuncentrum Kasterlinden</t>
  </si>
  <si>
    <t>Technologiestraat 1</t>
  </si>
  <si>
    <t>1082 Sint-Agatha-Berchem</t>
  </si>
  <si>
    <t>Leersteuncentrum ExpAnt</t>
  </si>
  <si>
    <t>Lange Leemstraat 372</t>
  </si>
  <si>
    <t>2018 Antwerpen</t>
  </si>
  <si>
    <t>Specifiek leersteuncentrum 467</t>
  </si>
  <si>
    <t>Schapenstraat 98</t>
  </si>
  <si>
    <t>3000 Leuven</t>
  </si>
  <si>
    <t>Specifiek leersteuncentrum Limburg vrij</t>
  </si>
  <si>
    <t>Borggravevijversstraat 9</t>
  </si>
  <si>
    <t>Specifiek leersteuncentrum Dominiek Savio</t>
  </si>
  <si>
    <t>Koolskampstraat 24</t>
  </si>
  <si>
    <t>8830 Hooglede</t>
  </si>
  <si>
    <t>Specifiek leersteuncentrum Spermalie - De Kade</t>
  </si>
  <si>
    <t>Oliebaan 2_B</t>
  </si>
  <si>
    <t>Leersteuncentrum gemeentelijk en stedelijk onderwijs regio Kempen KOSMOS</t>
  </si>
  <si>
    <t>Werft 20</t>
  </si>
  <si>
    <t>2440 Geel</t>
  </si>
  <si>
    <t>Leersteuncentrum gemeentelijk en stedelijk onderwijs West-Vlaanderen BOOST</t>
  </si>
  <si>
    <t>Sint-Amandusstraat 28</t>
  </si>
  <si>
    <t>8540 Deerlijk</t>
  </si>
  <si>
    <t>Leersteuncentrum Neon+</t>
  </si>
  <si>
    <t>Philip de Wachterstraat 13</t>
  </si>
  <si>
    <t>9900 Eeklo</t>
  </si>
  <si>
    <t>Leersteuncentrum Antwerpen-Plus</t>
  </si>
  <si>
    <t>Eggestraat 15</t>
  </si>
  <si>
    <t>2640 Mortsel</t>
  </si>
  <si>
    <t>Leersteuncentrum De Accolade</t>
  </si>
  <si>
    <t>Grote Baan 276</t>
  </si>
  <si>
    <t>9250 Waasmunster</t>
  </si>
  <si>
    <t>Leersteuncentrum diverGENT</t>
  </si>
  <si>
    <t>Tentoonstellingslaan 2</t>
  </si>
  <si>
    <t>Leersteuncentrum Kempen</t>
  </si>
  <si>
    <t>Heidebloemstraat 91</t>
  </si>
  <si>
    <t>Leersteuncentrum Noord-Brabant</t>
  </si>
  <si>
    <t>Frederik de Merodestraat 18</t>
  </si>
  <si>
    <t>2800 Mechelen</t>
  </si>
  <si>
    <t>Leersteuncentrum Oost-Brabant</t>
  </si>
  <si>
    <t>Zavelstraat 78</t>
  </si>
  <si>
    <t>3010 Leuven</t>
  </si>
  <si>
    <t>Leersteuncentrum Vlaamse Ardennen</t>
  </si>
  <si>
    <t>Vlaanderenstraat 4</t>
  </si>
  <si>
    <t>Leersteuncentrum VOKAN</t>
  </si>
  <si>
    <t>Pastorijstraat 6</t>
  </si>
  <si>
    <t>Leersteuncentrum Limburg vrij</t>
  </si>
  <si>
    <t>Tulpinstraat 75</t>
  </si>
  <si>
    <t>Leersteuncentrum WAN-team</t>
  </si>
  <si>
    <t>Sinte Annalaan 198</t>
  </si>
  <si>
    <t>Leersteuncentrum West-Brabant - Brussel</t>
  </si>
  <si>
    <t>Landsroemlaan 126</t>
  </si>
  <si>
    <t>1083 Ganshoren</t>
  </si>
  <si>
    <t>Katholiek leersteuncentrum West-Vlaanderen Noord</t>
  </si>
  <si>
    <t>Baron Ruzettelaan 435</t>
  </si>
  <si>
    <t>8310 Brugge</t>
  </si>
  <si>
    <t>Katholiek leersteuncentrum West-Vlaanderen West</t>
  </si>
  <si>
    <t>Hendrik Consciencestraat 36</t>
  </si>
  <si>
    <t>8600 Diksmuide</t>
  </si>
  <si>
    <t>Katholiek leersteuncentrum West-Vlaanderen Zuid</t>
  </si>
  <si>
    <t>Spinnerijstraat 107</t>
  </si>
  <si>
    <t>8500 Kortrijk</t>
  </si>
  <si>
    <t>Leersteuncentrum OKOplus</t>
  </si>
  <si>
    <t>Gitschotellei 188</t>
  </si>
  <si>
    <t>naam</t>
  </si>
  <si>
    <t>Aantal punten dat het leersteuncentrum ontvangt</t>
  </si>
  <si>
    <t>Vermeld hieronder aan welk leersteuncentrum punten worden overgedragen.</t>
  </si>
  <si>
    <t>Moment van overdracht</t>
  </si>
  <si>
    <t>02 553 92 22 (basisonderwijs)</t>
  </si>
  <si>
    <t>02 553 87 31 (secundair onderwijs)</t>
  </si>
  <si>
    <t>Melding van de overdracht van punten in geval van een ad-hocsamenwerking tussen  leersteuncentra</t>
  </si>
  <si>
    <t>Vul de gegevens in van het leersteuncentrum dat punten overdraagt.</t>
  </si>
  <si>
    <t>Als u het instellingsnummer invult, verschijnen de andere gegevens automatisch.</t>
  </si>
  <si>
    <t>nummer van het leersteuncentrum</t>
  </si>
  <si>
    <t>Vul de gegevens in van het leersteuncentrum dat punten ontvangt.</t>
  </si>
  <si>
    <t>Vermeld het aantal punten dat wordt overgedragen.</t>
  </si>
  <si>
    <t>Kruis het moment van de overdracht aan.</t>
  </si>
  <si>
    <t>vanaf 1 september</t>
  </si>
  <si>
    <t>vanaf 1 februari (in geval van bijkomende punten)</t>
  </si>
  <si>
    <t>Verklaring op erewoord</t>
  </si>
  <si>
    <t>Kruis de onderstaande verklaring aan.</t>
  </si>
  <si>
    <t>Ik verklaar dat met de onderstaande voorwaarden rekening is gehouden:</t>
  </si>
  <si>
    <t>OMKLSC10</t>
  </si>
  <si>
    <t>Type(s) waarvoor de ad-hocsamenwerking georganiseerd wordt</t>
  </si>
  <si>
    <t>BA</t>
  </si>
  <si>
    <t>schooljaar 2031-2032</t>
  </si>
  <si>
    <t>schooljaar 2029-2030</t>
  </si>
  <si>
    <t>schooljaar 2028-2029</t>
  </si>
  <si>
    <t>schooljaar 2027-2028</t>
  </si>
  <si>
    <t>schooljaar 2026-2027</t>
  </si>
  <si>
    <t>schooljaar 2025-2026</t>
  </si>
  <si>
    <t>schooljaar 2024-2025</t>
  </si>
  <si>
    <t>schooljaar 2023-2024</t>
  </si>
  <si>
    <t>schooljaar 2022-2023</t>
  </si>
  <si>
    <t>schooljaar 2021-2022</t>
  </si>
  <si>
    <t>schooljaar 2020-2021</t>
  </si>
  <si>
    <t>schooljaar 2019-2020</t>
  </si>
  <si>
    <t>schooljaar 2018-2019</t>
  </si>
  <si>
    <t>schooljaar 2017-2018</t>
  </si>
  <si>
    <t>schooljaar 2016-2017</t>
  </si>
  <si>
    <t>schooljaar 2015-2016</t>
  </si>
  <si>
    <r>
      <rPr>
        <i/>
        <sz val="10"/>
        <rFont val="Calibri"/>
        <family val="2"/>
        <scheme val="minor"/>
      </rPr>
      <t>Meer  informatie en de meest recente versie van dit formulier vindt u in</t>
    </r>
    <r>
      <rPr>
        <i/>
        <u/>
        <sz val="10"/>
        <color theme="10"/>
        <rFont val="Calibri"/>
        <family val="2"/>
        <scheme val="minor"/>
      </rPr>
      <t>omzendbrief NO/2023/01</t>
    </r>
    <r>
      <rPr>
        <i/>
        <sz val="10"/>
        <rFont val="Calibri"/>
        <family val="2"/>
        <scheme val="minor"/>
      </rPr>
      <t xml:space="preserve">van 5 mei 2023 over leersteun in het basis- en secundair onderwijs. </t>
    </r>
  </si>
  <si>
    <t>1210 BRUSSEL</t>
  </si>
  <si>
    <t>Koning Albert II-laan 15 bus 137</t>
  </si>
  <si>
    <t>Kruis een of meer types aan.</t>
  </si>
  <si>
    <t>type 2</t>
  </si>
  <si>
    <t>type 3</t>
  </si>
  <si>
    <t>type 4</t>
  </si>
  <si>
    <t>type 6</t>
  </si>
  <si>
    <t>type 7</t>
  </si>
  <si>
    <t>type 9</t>
  </si>
  <si>
    <r>
      <rPr>
        <i/>
        <u/>
        <sz val="10"/>
        <rFont val="Calibri"/>
        <family val="2"/>
        <scheme val="minor"/>
      </rPr>
      <t>Dien dit formulier pas in als er geen foutmeldingen meer worden getoond</t>
    </r>
    <r>
      <rPr>
        <i/>
        <sz val="10"/>
        <rFont val="Calibri"/>
        <family val="2"/>
        <scheme val="minor"/>
      </rPr>
      <t>.</t>
    </r>
  </si>
  <si>
    <r>
      <t xml:space="preserve">Bezorg ons uiterlijk op 1 november van het schooljaar in kwestie (of 1 maart bij toekenning van bijkomende punten) het </t>
    </r>
    <r>
      <rPr>
        <i/>
        <u/>
        <sz val="10"/>
        <rFont val="Calibri"/>
        <family val="2"/>
        <scheme val="minor"/>
      </rPr>
      <t>pdf-bestand van dit formulier</t>
    </r>
    <r>
      <rPr>
        <i/>
        <sz val="10"/>
        <rFont val="Calibri"/>
        <family val="2"/>
        <scheme val="minor"/>
      </rPr>
      <t xml:space="preserve"> via Mijn Onderwijs.
</t>
    </r>
    <r>
      <rPr>
        <b/>
        <i/>
        <sz val="10"/>
        <rFont val="Calibri"/>
        <family val="2"/>
        <scheme val="minor"/>
      </rPr>
      <t>Opgelet: om dit pdf-bestand te versturen, hebt u toegang nodig tot het thema 'omkaderingen en toelagen' in Mijn Onderwijs</t>
    </r>
    <r>
      <rPr>
        <i/>
        <sz val="10"/>
        <rFont val="Calibri"/>
        <family val="2"/>
        <scheme val="minor"/>
      </rPr>
      <t>. U kunt die rechten nakijken in Mijn Onderwijs onder het tabblad 'Mijn profiel' bij 'Mijn thema's'.</t>
    </r>
  </si>
  <si>
    <r>
      <t xml:space="preserve">Selecteer het type formulier dat u wilt doorsturen. (Dit formulier is - </t>
    </r>
    <r>
      <rPr>
        <b/>
        <i/>
        <sz val="10"/>
        <rFont val="Calibri"/>
        <family val="2"/>
        <scheme val="minor"/>
      </rPr>
      <t>Melding van overdracht van punten in geval van ad-hocsamenwerking tussen leersteuncentra.</t>
    </r>
    <r>
      <rPr>
        <i/>
        <sz val="10"/>
        <rFont val="Calibri"/>
        <family val="2"/>
        <scheme val="minor"/>
      </rPr>
      <t>)</t>
    </r>
  </si>
  <si>
    <t xml:space="preserve">Vermeld hieronder welk leersteuncentrum punten overdraagt aan een ander leersteuncentrum. </t>
  </si>
  <si>
    <r>
      <t>1F3C8E-11054</t>
    </r>
    <r>
      <rPr>
        <sz val="6"/>
        <rFont val="Calibri"/>
        <family val="2"/>
      </rPr>
      <t>-01-231024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</si>
</sst>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13]d\ mmmm\ yyyy;@"/>
    <numFmt numFmtId="165" formatCode="d/mm/yyyy;@"/>
  </numFmts>
  <fonts count="40" x14ac:knownFonts="1">
    <font>
      <sz val="11"/>
      <color theme="1"/>
      <name val="Calibri"/>
      <family val="2"/>
      <scheme val="minor"/>
    </font>
    <font>
      <sz val="11"/>
      <color rgb="FFFF0000"/>
      <name val="Calibri"/>
      <family val="2"/>
      <scheme val="minor"/>
    </font>
    <font>
      <u/>
      <sz val="11"/>
      <color theme="10"/>
      <name val="Calibri"/>
      <family val="2"/>
      <scheme val="minor"/>
    </font>
    <font>
      <sz val="11"/>
      <name val="Calibri"/>
      <family val="2"/>
      <scheme val="minor"/>
    </font>
    <font>
      <sz val="6"/>
      <name val="Calibri"/>
      <family val="2"/>
      <scheme val="minor"/>
    </font>
    <font>
      <sz val="6"/>
      <name val="Calibri"/>
      <family val="2"/>
    </font>
    <font>
      <sz val="10"/>
      <name val="Arial"/>
      <family val="2"/>
    </font>
    <font>
      <sz val="6"/>
      <color rgb="FFFF0000"/>
      <name val="Calibri"/>
      <family val="2"/>
      <scheme val="minor"/>
    </font>
    <font>
      <b/>
      <sz val="18"/>
      <name val="Calibri"/>
      <family val="2"/>
      <scheme val="minor"/>
    </font>
    <font>
      <sz val="10"/>
      <name val="Calibri"/>
      <family val="2"/>
      <scheme val="minor"/>
    </font>
    <font>
      <b/>
      <sz val="8"/>
      <name val="Calibri"/>
      <family val="2"/>
      <scheme val="minor"/>
    </font>
    <font>
      <b/>
      <sz val="10"/>
      <color indexed="10"/>
      <name val="Calibri"/>
      <family val="2"/>
      <scheme val="minor"/>
    </font>
    <font>
      <b/>
      <sz val="10"/>
      <name val="Calibri"/>
      <family val="2"/>
      <scheme val="minor"/>
    </font>
    <font>
      <u/>
      <sz val="10"/>
      <color indexed="12"/>
      <name val="Calibri"/>
      <family val="2"/>
      <scheme val="minor"/>
    </font>
    <font>
      <b/>
      <i/>
      <sz val="10"/>
      <name val="Calibri"/>
      <family val="2"/>
      <scheme val="minor"/>
    </font>
    <font>
      <i/>
      <sz val="10"/>
      <name val="Calibri"/>
      <family val="2"/>
      <scheme val="minor"/>
    </font>
    <font>
      <sz val="11"/>
      <color indexed="10"/>
      <name val="Calibri"/>
      <family val="2"/>
      <scheme val="minor"/>
    </font>
    <font>
      <i/>
      <sz val="9"/>
      <color indexed="10"/>
      <name val="Calibri"/>
      <family val="2"/>
      <scheme val="minor"/>
    </font>
    <font>
      <i/>
      <sz val="9"/>
      <name val="Calibri"/>
      <family val="2"/>
      <scheme val="minor"/>
    </font>
    <font>
      <b/>
      <sz val="12"/>
      <color theme="0"/>
      <name val="Calibri"/>
      <family val="2"/>
      <scheme val="minor"/>
    </font>
    <font>
      <b/>
      <sz val="11"/>
      <color indexed="9"/>
      <name val="Calibri"/>
      <family val="2"/>
      <scheme val="minor"/>
    </font>
    <font>
      <b/>
      <sz val="12"/>
      <color theme="1"/>
      <name val="Calibri"/>
      <family val="2"/>
      <scheme val="minor"/>
    </font>
    <font>
      <sz val="12"/>
      <color theme="1"/>
      <name val="Calibri"/>
      <family val="2"/>
      <scheme val="minor"/>
    </font>
    <font>
      <b/>
      <sz val="10"/>
      <color rgb="FFFF0000"/>
      <name val="Calibri"/>
      <family val="2"/>
      <scheme val="minor"/>
    </font>
    <font>
      <sz val="10"/>
      <color indexed="10"/>
      <name val="Calibri"/>
      <family val="2"/>
      <scheme val="minor"/>
    </font>
    <font>
      <i/>
      <u/>
      <sz val="10"/>
      <name val="Calibri"/>
      <family val="2"/>
      <scheme val="minor"/>
    </font>
    <font>
      <sz val="9"/>
      <color indexed="10"/>
      <name val="Calibri"/>
      <family val="2"/>
      <scheme val="minor"/>
    </font>
    <font>
      <i/>
      <sz val="10"/>
      <name val="Arial"/>
      <family val="2"/>
    </font>
    <font>
      <b/>
      <i/>
      <sz val="10"/>
      <name val="Calibri"/>
      <family val="2"/>
    </font>
    <font>
      <b/>
      <i/>
      <sz val="10"/>
      <color rgb="FFFF0000"/>
      <name val="Calibri"/>
      <family val="2"/>
    </font>
    <font>
      <sz val="12"/>
      <color theme="0"/>
      <name val="Calibri"/>
      <family val="2"/>
      <scheme val="minor"/>
    </font>
    <font>
      <sz val="8"/>
      <name val="Calibri"/>
      <family val="2"/>
      <scheme val="minor"/>
    </font>
    <font>
      <sz val="10"/>
      <name val="Arial"/>
      <family val="2"/>
    </font>
    <font>
      <u/>
      <sz val="10"/>
      <color theme="10"/>
      <name val="Calibri"/>
      <family val="2"/>
      <scheme val="minor"/>
    </font>
    <font>
      <sz val="10"/>
      <color rgb="FF00B050"/>
      <name val="Calibri"/>
      <family val="2"/>
      <scheme val="minor"/>
    </font>
    <font>
      <b/>
      <sz val="10"/>
      <color rgb="FF00B050"/>
      <name val="Calibri"/>
      <family val="2"/>
      <scheme val="minor"/>
    </font>
    <font>
      <sz val="11"/>
      <color rgb="FF00B050"/>
      <name val="Calibri"/>
      <family val="2"/>
      <scheme val="minor"/>
    </font>
    <font>
      <i/>
      <u/>
      <sz val="10"/>
      <color theme="10"/>
      <name val="Calibri"/>
      <family val="2"/>
      <scheme val="minor"/>
    </font>
    <font>
      <i/>
      <sz val="10"/>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1"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4D4D4D"/>
        <bgColor indexed="64"/>
      </patternFill>
    </fill>
  </fills>
  <borders count="13">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32" fillId="0" borderId="0"/>
  </cellStyleXfs>
  <cellXfs count="163">
    <xf numFmtId="0" fontId="0" fillId="0" borderId="0" xfId="0"/>
    <xf numFmtId="0" fontId="3" fillId="0" borderId="0" xfId="0" applyFont="1" applyBorder="1" applyProtection="1">
      <protection hidden="1"/>
    </xf>
    <xf numFmtId="0" fontId="4" fillId="0" borderId="0" xfId="0" applyFont="1" applyBorder="1" applyAlignment="1" applyProtection="1">
      <alignment horizontal="right" vertical="center"/>
      <protection hidden="1"/>
    </xf>
    <xf numFmtId="0" fontId="6" fillId="0" borderId="0" xfId="0" applyFont="1" applyBorder="1" applyAlignment="1" applyProtection="1">
      <alignment vertical="center"/>
      <protection hidden="1"/>
    </xf>
    <xf numFmtId="0" fontId="9" fillId="0" borderId="0" xfId="0" applyFont="1" applyBorder="1" applyProtection="1">
      <protection hidden="1"/>
    </xf>
    <xf numFmtId="0" fontId="12" fillId="0" borderId="0" xfId="0" applyFont="1" applyBorder="1" applyProtection="1">
      <protection hidden="1"/>
    </xf>
    <xf numFmtId="0" fontId="11" fillId="0" borderId="0" xfId="0" applyFont="1" applyBorder="1" applyAlignment="1" applyProtection="1">
      <alignment horizontal="center" vertical="center"/>
      <protection hidden="1"/>
    </xf>
    <xf numFmtId="0" fontId="9" fillId="0" borderId="0" xfId="0" applyFont="1" applyBorder="1" applyProtection="1">
      <protection hidden="1"/>
    </xf>
    <xf numFmtId="0" fontId="6" fillId="0" borderId="0" xfId="0" applyFont="1" applyBorder="1" applyAlignment="1" applyProtection="1">
      <alignment horizontal="center" vertical="center" wrapText="1"/>
      <protection hidden="1"/>
    </xf>
    <xf numFmtId="0" fontId="9" fillId="0" borderId="0" xfId="0" applyFont="1" applyBorder="1" applyAlignment="1" applyProtection="1">
      <alignment horizontal="left"/>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vertical="top"/>
      <protection hidden="1"/>
    </xf>
    <xf numFmtId="0" fontId="16" fillId="0" borderId="0" xfId="0" applyFont="1" applyBorder="1" applyProtection="1">
      <protection hidden="1"/>
    </xf>
    <xf numFmtId="0" fontId="15" fillId="0" borderId="0" xfId="0" applyFont="1" applyBorder="1" applyAlignment="1" applyProtection="1">
      <alignment horizontal="justify" vertical="top"/>
      <protection hidden="1"/>
    </xf>
    <xf numFmtId="0" fontId="17" fillId="0" borderId="0" xfId="0" applyFont="1" applyBorder="1" applyAlignment="1" applyProtection="1">
      <alignment horizontal="left"/>
      <protection hidden="1"/>
    </xf>
    <xf numFmtId="0" fontId="15" fillId="0" borderId="0" xfId="0" applyFont="1" applyBorder="1" applyAlignment="1" applyProtection="1">
      <alignment horizontal="justify" vertical="center"/>
      <protection hidden="1"/>
    </xf>
    <xf numFmtId="0" fontId="18" fillId="0" borderId="0" xfId="0" applyFont="1" applyBorder="1" applyAlignment="1" applyProtection="1">
      <alignment vertical="top"/>
      <protection hidden="1"/>
    </xf>
    <xf numFmtId="0" fontId="20" fillId="0" borderId="0" xfId="0" applyFont="1" applyBorder="1" applyProtection="1">
      <protection hidden="1"/>
    </xf>
    <xf numFmtId="0" fontId="12" fillId="0" borderId="0" xfId="0" applyFont="1" applyBorder="1" applyAlignment="1" applyProtection="1">
      <alignment horizontal="right" vertical="top"/>
      <protection hidden="1"/>
    </xf>
    <xf numFmtId="0" fontId="12" fillId="0" borderId="0" xfId="0" applyFont="1" applyBorder="1" applyAlignment="1" applyProtection="1">
      <alignment vertical="top"/>
      <protection hidden="1"/>
    </xf>
    <xf numFmtId="0" fontId="23" fillId="0" borderId="0" xfId="0" applyFont="1" applyBorder="1" applyProtection="1">
      <protection hidden="1"/>
    </xf>
    <xf numFmtId="0" fontId="12" fillId="0" borderId="0" xfId="0" applyFont="1" applyBorder="1" applyAlignment="1" applyProtection="1">
      <alignment horizontal="right" vertical="center"/>
      <protection hidden="1"/>
    </xf>
    <xf numFmtId="0" fontId="15" fillId="0" borderId="0" xfId="0" applyFont="1" applyBorder="1" applyAlignment="1" applyProtection="1">
      <alignment vertical="top"/>
      <protection hidden="1"/>
    </xf>
    <xf numFmtId="0" fontId="9" fillId="0" borderId="0" xfId="0" applyFont="1" applyBorder="1" applyAlignment="1" applyProtection="1">
      <alignment horizontal="right"/>
      <protection hidden="1"/>
    </xf>
    <xf numFmtId="0" fontId="9" fillId="0" borderId="0" xfId="0" applyFont="1" applyBorder="1" applyAlignment="1" applyProtection="1">
      <alignment horizontal="left" vertical="justify"/>
      <protection hidden="1"/>
    </xf>
    <xf numFmtId="0" fontId="21" fillId="0" borderId="0" xfId="0" applyFont="1" applyBorder="1" applyAlignment="1" applyProtection="1">
      <alignment vertical="center"/>
      <protection hidden="1"/>
    </xf>
    <xf numFmtId="0" fontId="22" fillId="0" borderId="0"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2" fillId="0" borderId="0"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1" fillId="0" borderId="0" xfId="0" applyFont="1" applyBorder="1" applyAlignment="1" applyProtection="1">
      <alignment horizontal="left" vertical="center"/>
      <protection hidden="1"/>
    </xf>
    <xf numFmtId="0" fontId="24" fillId="0" borderId="0" xfId="0" applyFont="1" applyBorder="1" applyProtection="1">
      <protection hidden="1"/>
    </xf>
    <xf numFmtId="0" fontId="9"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29" fillId="0" borderId="0" xfId="0" applyFont="1" applyBorder="1" applyAlignment="1" applyProtection="1">
      <alignment horizontal="left" vertical="top" wrapText="1"/>
      <protection hidden="1"/>
    </xf>
    <xf numFmtId="0" fontId="3" fillId="0" borderId="0" xfId="0" applyFont="1" applyBorder="1" applyAlignment="1" applyProtection="1">
      <alignment vertical="top" wrapText="1"/>
      <protection hidden="1"/>
    </xf>
    <xf numFmtId="0" fontId="23" fillId="0" borderId="0" xfId="0" applyFont="1" applyBorder="1" applyAlignment="1" applyProtection="1">
      <alignment wrapText="1"/>
      <protection hidden="1"/>
    </xf>
    <xf numFmtId="0" fontId="9" fillId="0" borderId="0" xfId="0" applyFont="1" applyBorder="1" applyProtection="1">
      <protection hidden="1"/>
    </xf>
    <xf numFmtId="0" fontId="9" fillId="0" borderId="0" xfId="0" applyFont="1" applyBorder="1" applyAlignment="1" applyProtection="1">
      <alignment horizontal="left" vertical="top" wrapText="1"/>
      <protection hidden="1"/>
    </xf>
    <xf numFmtId="0" fontId="0" fillId="0" borderId="0" xfId="0" applyNumberFormat="1"/>
    <xf numFmtId="0" fontId="9" fillId="0" borderId="0" xfId="0" applyFont="1" applyAlignment="1" applyProtection="1">
      <alignment horizontal="center"/>
      <protection hidden="1"/>
    </xf>
    <xf numFmtId="0" fontId="9" fillId="0" borderId="0" xfId="0" applyFont="1" applyProtection="1">
      <protection hidden="1"/>
    </xf>
    <xf numFmtId="0" fontId="9" fillId="0" borderId="0" xfId="0" applyFont="1" applyAlignment="1" applyProtection="1">
      <alignment horizontal="right"/>
      <protection hidden="1"/>
    </xf>
    <xf numFmtId="0" fontId="9" fillId="0" borderId="0" xfId="0" applyFont="1" applyAlignment="1" applyProtection="1">
      <alignment horizontal="left"/>
      <protection hidden="1"/>
    </xf>
    <xf numFmtId="0" fontId="9" fillId="0" borderId="0" xfId="0" applyFont="1" applyAlignment="1" applyProtection="1">
      <alignment horizontal="left" vertical="justify"/>
      <protection hidden="1"/>
    </xf>
    <xf numFmtId="0" fontId="3" fillId="0" borderId="0" xfId="0" applyFont="1" applyProtection="1">
      <protection hidden="1"/>
    </xf>
    <xf numFmtId="0" fontId="9" fillId="0" borderId="0"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center" vertical="center"/>
      <protection locked="0"/>
    </xf>
    <xf numFmtId="0" fontId="9" fillId="0" borderId="0" xfId="0" applyFont="1" applyFill="1" applyBorder="1" applyProtection="1">
      <protection hidden="1"/>
    </xf>
    <xf numFmtId="0" fontId="3" fillId="0" borderId="0" xfId="0" applyFont="1" applyFill="1" applyProtection="1">
      <protection hidden="1"/>
    </xf>
    <xf numFmtId="0" fontId="9" fillId="0" borderId="0" xfId="0" applyFont="1" applyFill="1" applyProtection="1">
      <protection hidden="1"/>
    </xf>
    <xf numFmtId="0" fontId="9" fillId="0" borderId="0" xfId="0" applyFont="1" applyFill="1" applyAlignment="1" applyProtection="1">
      <alignment horizontal="right" vertical="center"/>
      <protection hidden="1"/>
    </xf>
    <xf numFmtId="0" fontId="9" fillId="0" borderId="0" xfId="0" applyFont="1" applyFill="1" applyAlignment="1" applyProtection="1">
      <alignment vertical="center"/>
      <protection hidden="1"/>
    </xf>
    <xf numFmtId="0" fontId="9" fillId="0" borderId="0" xfId="0" applyFont="1" applyFill="1" applyBorder="1" applyAlignment="1" applyProtection="1">
      <alignment horizontal="left" vertical="center" wrapText="1"/>
      <protection locked="0" hidden="1"/>
    </xf>
    <xf numFmtId="0" fontId="9" fillId="0" borderId="0" xfId="0" applyFont="1" applyFill="1" applyBorder="1" applyAlignment="1" applyProtection="1">
      <alignment horizontal="left" vertical="top" wrapText="1"/>
      <protection hidden="1"/>
    </xf>
    <xf numFmtId="0" fontId="3" fillId="0" borderId="0" xfId="0" applyFont="1" applyFill="1" applyBorder="1" applyProtection="1">
      <protection hidden="1"/>
    </xf>
    <xf numFmtId="0" fontId="12" fillId="0" borderId="0" xfId="0" applyFont="1" applyProtection="1">
      <protection hidden="1"/>
    </xf>
    <xf numFmtId="0" fontId="15" fillId="0" borderId="0" xfId="0" applyFont="1" applyProtection="1">
      <protection hidden="1"/>
    </xf>
    <xf numFmtId="0" fontId="24" fillId="0" borderId="0" xfId="0" applyFont="1" applyProtection="1">
      <protection hidden="1"/>
    </xf>
    <xf numFmtId="0" fontId="12" fillId="0" borderId="0" xfId="0" applyFont="1" applyAlignment="1" applyProtection="1">
      <alignment horizontal="right"/>
      <protection hidden="1"/>
    </xf>
    <xf numFmtId="0" fontId="9" fillId="0" borderId="0" xfId="0" quotePrefix="1" applyFont="1" applyFill="1" applyBorder="1" applyProtection="1">
      <protection hidden="1"/>
    </xf>
    <xf numFmtId="0" fontId="9" fillId="0" borderId="0" xfId="0" applyFont="1" applyFill="1" applyBorder="1" applyAlignment="1" applyProtection="1">
      <alignment horizontal="left" vertical="top" wrapText="1"/>
      <protection locked="0"/>
    </xf>
    <xf numFmtId="0" fontId="9" fillId="0" borderId="0" xfId="0" applyFont="1" applyFill="1" applyBorder="1" applyAlignment="1" applyProtection="1">
      <alignment horizontal="justify" vertical="justify"/>
      <protection hidden="1"/>
    </xf>
    <xf numFmtId="0" fontId="12" fillId="0" borderId="0" xfId="0" applyFont="1" applyAlignment="1" applyProtection="1">
      <alignment vertical="top"/>
      <protection hidden="1"/>
    </xf>
    <xf numFmtId="0" fontId="26" fillId="0" borderId="0" xfId="0" applyFont="1" applyProtection="1">
      <protection hidden="1"/>
    </xf>
    <xf numFmtId="0" fontId="15" fillId="0" borderId="0" xfId="0" applyFont="1" applyAlignment="1" applyProtection="1">
      <alignment vertical="center"/>
      <protection hidden="1"/>
    </xf>
    <xf numFmtId="0" fontId="0" fillId="0" borderId="0" xfId="0" applyAlignment="1" applyProtection="1">
      <alignment vertical="center"/>
      <protection hidden="1"/>
    </xf>
    <xf numFmtId="0" fontId="15" fillId="0" borderId="0" xfId="0" quotePrefix="1" applyFont="1" applyAlignment="1" applyProtection="1">
      <alignment horizontal="right"/>
      <protection hidden="1"/>
    </xf>
    <xf numFmtId="0" fontId="15" fillId="0" borderId="0" xfId="0" quotePrefix="1" applyFont="1" applyProtection="1">
      <protection hidden="1"/>
    </xf>
    <xf numFmtId="0" fontId="27" fillId="0" borderId="0" xfId="0" applyFont="1" applyProtection="1">
      <protection hidden="1"/>
    </xf>
    <xf numFmtId="0" fontId="9" fillId="0" borderId="0" xfId="0" applyFont="1" applyAlignment="1" applyProtection="1">
      <alignment vertical="top"/>
      <protection hidden="1"/>
    </xf>
    <xf numFmtId="0" fontId="15" fillId="0" borderId="0" xfId="0" quotePrefix="1" applyFont="1" applyAlignment="1" applyProtection="1">
      <alignment horizontal="right" vertical="top"/>
      <protection hidden="1"/>
    </xf>
    <xf numFmtId="0" fontId="15" fillId="0" borderId="0" xfId="0" applyFont="1" applyAlignment="1" applyProtection="1">
      <alignment vertical="top"/>
      <protection hidden="1"/>
    </xf>
    <xf numFmtId="0" fontId="15" fillId="0" borderId="0" xfId="0" quotePrefix="1" applyFont="1" applyAlignment="1" applyProtection="1">
      <alignment horizontal="right" vertical="center"/>
      <protection hidden="1"/>
    </xf>
    <xf numFmtId="0" fontId="28" fillId="0" borderId="0" xfId="0" applyFont="1" applyAlignment="1" applyProtection="1">
      <alignment horizontal="left" vertical="top"/>
      <protection hidden="1"/>
    </xf>
    <xf numFmtId="0" fontId="0" fillId="0" borderId="0" xfId="0" applyProtection="1">
      <protection hidden="1"/>
    </xf>
    <xf numFmtId="0" fontId="9" fillId="0" borderId="0" xfId="0" applyFont="1" applyAlignment="1" applyProtection="1">
      <alignment horizontal="right" vertical="center"/>
      <protection hidden="1"/>
    </xf>
    <xf numFmtId="0" fontId="9" fillId="0" borderId="0" xfId="0" applyFont="1" applyAlignment="1" applyProtection="1">
      <alignment vertical="center"/>
      <protection hidden="1"/>
    </xf>
    <xf numFmtId="0" fontId="9" fillId="0" borderId="0" xfId="0" applyFont="1" applyProtection="1">
      <protection hidden="1"/>
    </xf>
    <xf numFmtId="0" fontId="9" fillId="0" borderId="0" xfId="0" applyFont="1" applyAlignment="1" applyProtection="1">
      <alignment horizontal="left" vertical="top" wrapText="1"/>
      <protection hidden="1"/>
    </xf>
    <xf numFmtId="0" fontId="9" fillId="0" borderId="0" xfId="0" applyFont="1" applyBorder="1" applyProtection="1">
      <protection hidden="1"/>
    </xf>
    <xf numFmtId="164" fontId="9" fillId="0" borderId="0" xfId="0" applyNumberFormat="1" applyFont="1" applyBorder="1" applyAlignment="1" applyProtection="1">
      <alignment vertical="center"/>
      <protection hidden="1"/>
    </xf>
    <xf numFmtId="0" fontId="9" fillId="0" borderId="0" xfId="0" applyFont="1" applyProtection="1">
      <protection hidden="1"/>
    </xf>
    <xf numFmtId="0" fontId="21" fillId="0" borderId="0" xfId="0" applyFont="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Protection="1">
      <protection hidden="1"/>
    </xf>
    <xf numFmtId="0" fontId="1" fillId="0" borderId="0" xfId="0" applyFont="1" applyAlignment="1" applyProtection="1">
      <alignment vertical="center"/>
      <protection hidden="1"/>
    </xf>
    <xf numFmtId="0" fontId="12"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locked="0" hidden="1"/>
    </xf>
    <xf numFmtId="0" fontId="3" fillId="0" borderId="0" xfId="0" applyFont="1" applyAlignment="1" applyProtection="1">
      <alignment vertical="center"/>
      <protection hidden="1"/>
    </xf>
    <xf numFmtId="164" fontId="9" fillId="0" borderId="0" xfId="0" applyNumberFormat="1" applyFont="1" applyAlignment="1" applyProtection="1">
      <alignment vertical="center"/>
      <protection hidden="1"/>
    </xf>
    <xf numFmtId="0" fontId="9" fillId="0" borderId="0" xfId="0" applyFont="1" applyProtection="1">
      <protection hidden="1"/>
    </xf>
    <xf numFmtId="0" fontId="32" fillId="0" borderId="0" xfId="2" applyProtection="1">
      <protection hidden="1"/>
    </xf>
    <xf numFmtId="14" fontId="32" fillId="0" borderId="0" xfId="2" applyNumberFormat="1"/>
    <xf numFmtId="0" fontId="6" fillId="0" borderId="0" xfId="2" applyFont="1"/>
    <xf numFmtId="1" fontId="32" fillId="0" borderId="0" xfId="2" applyNumberFormat="1"/>
    <xf numFmtId="165" fontId="32" fillId="0" borderId="0" xfId="2" applyNumberFormat="1" applyProtection="1">
      <protection hidden="1"/>
    </xf>
    <xf numFmtId="0" fontId="6" fillId="0" borderId="0" xfId="2" applyFont="1" applyProtection="1">
      <protection hidden="1"/>
    </xf>
    <xf numFmtId="0" fontId="34" fillId="0" borderId="0" xfId="0" applyFont="1" applyAlignment="1" applyProtection="1">
      <alignment horizontal="left"/>
      <protection hidden="1"/>
    </xf>
    <xf numFmtId="0" fontId="34" fillId="0" borderId="0" xfId="0" applyFont="1" applyAlignment="1" applyProtection="1">
      <alignment horizontal="left" vertical="center"/>
      <protection hidden="1"/>
    </xf>
    <xf numFmtId="0" fontId="34" fillId="0" borderId="0" xfId="0" applyFont="1" applyAlignment="1" applyProtection="1">
      <alignment horizontal="left" vertical="center"/>
      <protection hidden="1"/>
    </xf>
    <xf numFmtId="0" fontId="9" fillId="0" borderId="0" xfId="0" applyFont="1" applyBorder="1" applyProtection="1">
      <protection hidden="1"/>
    </xf>
    <xf numFmtId="164" fontId="23" fillId="0" borderId="0" xfId="0" applyNumberFormat="1" applyFont="1" applyBorder="1" applyAlignment="1" applyProtection="1">
      <alignment vertical="center"/>
      <protection hidden="1"/>
    </xf>
    <xf numFmtId="0" fontId="38" fillId="0" borderId="0" xfId="0" applyFont="1" applyAlignment="1" applyProtection="1">
      <alignment horizontal="left" vertical="center"/>
      <protection hidden="1"/>
    </xf>
    <xf numFmtId="0" fontId="35" fillId="0" borderId="0" xfId="0" applyFont="1" applyAlignment="1" applyProtection="1">
      <alignment horizontal="left"/>
      <protection hidden="1"/>
    </xf>
    <xf numFmtId="0" fontId="23" fillId="0" borderId="0" xfId="0" applyFont="1" applyAlignment="1" applyProtection="1">
      <alignment horizontal="left" vertical="center"/>
      <protection hidden="1"/>
    </xf>
    <xf numFmtId="0" fontId="19" fillId="2" borderId="0" xfId="0" applyFont="1" applyFill="1" applyBorder="1" applyAlignment="1" applyProtection="1">
      <alignment vertical="center" wrapText="1"/>
      <protection hidden="1"/>
    </xf>
    <xf numFmtId="0" fontId="0" fillId="0" borderId="0" xfId="0" applyAlignment="1">
      <alignment wrapText="1"/>
    </xf>
    <xf numFmtId="0" fontId="23" fillId="0" borderId="0" xfId="0" applyFont="1" applyBorder="1" applyAlignment="1" applyProtection="1">
      <alignment horizontal="left" vertical="justify" wrapText="1"/>
      <protection hidden="1"/>
    </xf>
    <xf numFmtId="0" fontId="39" fillId="0" borderId="0" xfId="0" applyFont="1" applyAlignment="1">
      <alignment wrapText="1"/>
    </xf>
    <xf numFmtId="0" fontId="19" fillId="2" borderId="0" xfId="0" applyFont="1" applyFill="1" applyBorder="1" applyAlignment="1" applyProtection="1">
      <alignment vertical="center"/>
      <protection hidden="1"/>
    </xf>
    <xf numFmtId="0" fontId="9" fillId="0" borderId="0" xfId="0" applyFont="1" applyAlignment="1" applyProtection="1">
      <alignment horizontal="right" vertical="center"/>
      <protection hidden="1"/>
    </xf>
    <xf numFmtId="0" fontId="9" fillId="0" borderId="0" xfId="0" applyFont="1" applyAlignment="1" applyProtection="1">
      <alignment vertical="center"/>
      <protection hidden="1"/>
    </xf>
    <xf numFmtId="0" fontId="9" fillId="0" borderId="0" xfId="0" applyFont="1" applyAlignment="1" applyProtection="1">
      <alignment horizontal="left"/>
      <protection hidden="1"/>
    </xf>
    <xf numFmtId="0" fontId="9" fillId="0" borderId="0" xfId="0" applyFont="1" applyProtection="1">
      <protection hidden="1"/>
    </xf>
    <xf numFmtId="0" fontId="9" fillId="0" borderId="0" xfId="0" applyFont="1" applyAlignment="1" applyProtection="1">
      <protection hidden="1"/>
    </xf>
    <xf numFmtId="1" fontId="9" fillId="3" borderId="1" xfId="0" applyNumberFormat="1" applyFont="1" applyFill="1" applyBorder="1" applyAlignment="1" applyProtection="1">
      <alignment horizontal="center" vertical="center" wrapText="1"/>
      <protection locked="0"/>
    </xf>
    <xf numFmtId="1" fontId="9" fillId="3" borderId="3" xfId="0" applyNumberFormat="1" applyFont="1" applyFill="1" applyBorder="1" applyAlignment="1" applyProtection="1">
      <alignment horizontal="center" vertical="center" wrapText="1"/>
      <protection locked="0"/>
    </xf>
    <xf numFmtId="0" fontId="34" fillId="0" borderId="0" xfId="0" applyFont="1" applyAlignment="1" applyProtection="1">
      <alignment horizontal="left" vertical="center"/>
      <protection hidden="1"/>
    </xf>
    <xf numFmtId="0" fontId="9" fillId="4" borderId="1" xfId="0" applyFont="1" applyFill="1" applyBorder="1" applyAlignment="1" applyProtection="1">
      <alignment horizontal="center"/>
      <protection locked="0"/>
    </xf>
    <xf numFmtId="0" fontId="9" fillId="4" borderId="2" xfId="0" applyFont="1" applyFill="1" applyBorder="1" applyAlignment="1" applyProtection="1">
      <alignment horizontal="center"/>
      <protection locked="0"/>
    </xf>
    <xf numFmtId="0" fontId="9" fillId="4" borderId="3" xfId="0" applyFont="1" applyFill="1" applyBorder="1" applyAlignment="1" applyProtection="1">
      <alignment horizontal="center"/>
      <protection locked="0"/>
    </xf>
    <xf numFmtId="0" fontId="9" fillId="0" borderId="0" xfId="0" applyFont="1" applyAlignment="1" applyProtection="1">
      <alignment horizontal="left" vertical="top" wrapText="1"/>
      <protection hidden="1"/>
    </xf>
    <xf numFmtId="0" fontId="15" fillId="0" borderId="0" xfId="0" applyFont="1" applyBorder="1" applyAlignment="1" applyProtection="1">
      <alignment vertical="top" wrapText="1"/>
      <protection hidden="1"/>
    </xf>
    <xf numFmtId="0" fontId="4" fillId="0" borderId="0" xfId="0" applyFont="1" applyBorder="1" applyAlignment="1" applyProtection="1">
      <alignment horizontal="right" vertical="center"/>
      <protection hidden="1"/>
    </xf>
    <xf numFmtId="0" fontId="7" fillId="0" borderId="0" xfId="0" applyFont="1" applyBorder="1" applyAlignment="1" applyProtection="1">
      <alignment horizontal="right" vertical="center"/>
      <protection hidden="1"/>
    </xf>
    <xf numFmtId="0" fontId="8" fillId="0" borderId="0" xfId="0" applyFont="1" applyBorder="1" applyAlignment="1" applyProtection="1">
      <alignment horizontal="left" vertical="top" wrapText="1"/>
      <protection hidden="1"/>
    </xf>
    <xf numFmtId="0" fontId="10" fillId="0" borderId="0" xfId="0" quotePrefix="1" applyFont="1" applyBorder="1" applyAlignment="1" applyProtection="1">
      <alignment vertical="center"/>
      <protection hidden="1"/>
    </xf>
    <xf numFmtId="0" fontId="9" fillId="0" borderId="0" xfId="0" applyFont="1" applyBorder="1" applyAlignment="1" applyProtection="1">
      <alignment wrapText="1"/>
      <protection hidden="1"/>
    </xf>
    <xf numFmtId="0" fontId="9" fillId="0" borderId="0" xfId="0" applyFont="1" applyBorder="1" applyProtection="1">
      <protection hidden="1"/>
    </xf>
    <xf numFmtId="0" fontId="39" fillId="0" borderId="0" xfId="0" applyFont="1" applyBorder="1" applyAlignment="1" applyProtection="1">
      <alignment horizontal="center" vertical="center" wrapText="1"/>
      <protection hidden="1"/>
    </xf>
    <xf numFmtId="0" fontId="39" fillId="0" borderId="0" xfId="0" applyFont="1" applyAlignment="1">
      <alignment horizontal="center" vertical="center" wrapText="1"/>
    </xf>
    <xf numFmtId="0" fontId="13" fillId="0" borderId="0" xfId="1" applyNumberFormat="1" applyFont="1" applyBorder="1" applyAlignment="1" applyProtection="1">
      <alignment horizontal="left"/>
      <protection hidden="1"/>
    </xf>
    <xf numFmtId="0" fontId="15" fillId="0" borderId="0" xfId="0" applyFont="1" applyBorder="1" applyAlignment="1" applyProtection="1">
      <alignment horizontal="justify" vertical="top" wrapText="1"/>
      <protection hidden="1"/>
    </xf>
    <xf numFmtId="0" fontId="37" fillId="0" borderId="0" xfId="1" applyFont="1" applyBorder="1" applyAlignment="1" applyProtection="1">
      <alignment horizontal="left" vertical="top" wrapText="1"/>
      <protection hidden="1"/>
    </xf>
    <xf numFmtId="0" fontId="33" fillId="0" borderId="0" xfId="1" applyFont="1" applyBorder="1" applyAlignment="1" applyProtection="1">
      <alignment horizontal="left" vertical="top" wrapText="1"/>
      <protection hidden="1"/>
    </xf>
    <xf numFmtId="0" fontId="14" fillId="0" borderId="0" xfId="0" applyFont="1" applyBorder="1" applyAlignment="1" applyProtection="1">
      <alignment horizontal="left" vertical="center"/>
      <protection hidden="1"/>
    </xf>
    <xf numFmtId="0" fontId="19" fillId="5" borderId="0" xfId="0" applyFont="1" applyFill="1" applyProtection="1">
      <protection hidden="1"/>
    </xf>
    <xf numFmtId="0" fontId="30" fillId="5" borderId="0" xfId="0" applyFont="1" applyFill="1" applyProtection="1">
      <protection hidden="1"/>
    </xf>
    <xf numFmtId="0" fontId="9" fillId="0" borderId="0" xfId="0" applyFont="1" applyFill="1" applyAlignment="1" applyProtection="1">
      <alignment wrapText="1"/>
      <protection hidden="1"/>
    </xf>
    <xf numFmtId="0" fontId="35" fillId="0" borderId="0" xfId="0" applyFont="1" applyAlignment="1" applyProtection="1">
      <alignment horizontal="center" vertical="center" wrapText="1"/>
      <protection hidden="1"/>
    </xf>
    <xf numFmtId="0" fontId="36" fillId="0" borderId="0" xfId="0" applyFont="1" applyAlignment="1">
      <alignment horizontal="center" wrapText="1"/>
    </xf>
    <xf numFmtId="0" fontId="11" fillId="0" borderId="5"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0" fontId="11" fillId="0" borderId="6" xfId="0" applyFont="1" applyBorder="1" applyAlignment="1" applyProtection="1">
      <alignment horizontal="left" vertical="center" wrapText="1"/>
      <protection hidden="1"/>
    </xf>
    <xf numFmtId="0" fontId="29" fillId="0" borderId="0" xfId="0" applyFont="1" applyAlignment="1" applyProtection="1">
      <alignment horizontal="left" vertical="top" wrapText="1"/>
      <protection hidden="1"/>
    </xf>
    <xf numFmtId="0" fontId="0" fillId="0" borderId="0" xfId="0" applyAlignment="1" applyProtection="1">
      <alignment wrapText="1"/>
      <protection hidden="1"/>
    </xf>
    <xf numFmtId="0" fontId="15" fillId="0" borderId="0" xfId="0" applyFont="1" applyAlignment="1" applyProtection="1">
      <alignment horizontal="left" vertical="center" wrapText="1"/>
      <protection hidden="1"/>
    </xf>
    <xf numFmtId="165" fontId="23" fillId="0" borderId="10" xfId="0" applyNumberFormat="1" applyFont="1" applyBorder="1" applyAlignment="1" applyProtection="1">
      <alignment horizontal="left" vertical="center" wrapText="1"/>
      <protection hidden="1"/>
    </xf>
    <xf numFmtId="0" fontId="0" fillId="0" borderId="11" xfId="0" applyBorder="1" applyAlignment="1" applyProtection="1">
      <alignment wrapText="1"/>
      <protection hidden="1"/>
    </xf>
    <xf numFmtId="0" fontId="0" fillId="0" borderId="12" xfId="0" applyBorder="1" applyAlignment="1" applyProtection="1">
      <alignment wrapText="1"/>
      <protection hidden="1"/>
    </xf>
    <xf numFmtId="0" fontId="11" fillId="0" borderId="5" xfId="0" applyFont="1" applyBorder="1" applyAlignment="1" applyProtection="1">
      <alignment vertical="center" wrapText="1"/>
      <protection hidden="1"/>
    </xf>
    <xf numFmtId="0" fontId="0" fillId="0" borderId="0" xfId="0" applyBorder="1" applyAlignment="1" applyProtection="1">
      <alignment wrapText="1"/>
      <protection hidden="1"/>
    </xf>
    <xf numFmtId="0" fontId="0" fillId="0" borderId="6" xfId="0" applyBorder="1" applyAlignment="1" applyProtection="1">
      <alignment wrapText="1"/>
      <protection hidden="1"/>
    </xf>
    <xf numFmtId="0" fontId="11" fillId="0" borderId="7" xfId="0" applyFont="1" applyBorder="1" applyAlignment="1" applyProtection="1">
      <alignment vertical="center" wrapText="1"/>
      <protection hidden="1"/>
    </xf>
    <xf numFmtId="0" fontId="0" fillId="0" borderId="8" xfId="0" applyBorder="1" applyAlignment="1" applyProtection="1">
      <alignment wrapText="1"/>
      <protection hidden="1"/>
    </xf>
    <xf numFmtId="0" fontId="0" fillId="0" borderId="9" xfId="0" applyBorder="1" applyAlignment="1" applyProtection="1">
      <alignment wrapText="1"/>
      <protection hidden="1"/>
    </xf>
    <xf numFmtId="0" fontId="15" fillId="0" borderId="0" xfId="0" applyFont="1" applyAlignment="1" applyProtection="1">
      <alignment horizontal="left" vertical="top" wrapText="1"/>
      <protection hidden="1"/>
    </xf>
    <xf numFmtId="0" fontId="15" fillId="0" borderId="0" xfId="0" applyFont="1" applyAlignment="1" applyProtection="1">
      <alignment vertical="top" wrapText="1"/>
      <protection hidden="1"/>
    </xf>
    <xf numFmtId="0" fontId="15" fillId="0" borderId="0" xfId="0" applyFont="1" applyAlignment="1" applyProtection="1">
      <alignment vertical="center" wrapText="1"/>
      <protection hidden="1"/>
    </xf>
    <xf numFmtId="0" fontId="0" fillId="0" borderId="0" xfId="0" applyAlignment="1">
      <alignment vertical="center" wrapText="1"/>
    </xf>
    <xf numFmtId="0" fontId="15" fillId="0" borderId="0" xfId="0" quotePrefix="1" applyFont="1" applyAlignment="1" applyProtection="1">
      <alignment horizontal="left" vertical="center" wrapText="1"/>
      <protection hidden="1"/>
    </xf>
    <xf numFmtId="0" fontId="0" fillId="0" borderId="0" xfId="0" applyAlignment="1">
      <alignment horizontal="left" vertical="top" wrapText="1"/>
    </xf>
  </cellXfs>
  <cellStyles count="3">
    <cellStyle name="Hyperlink" xfId="1" builtinId="8"/>
    <cellStyle name="Standaard" xfId="0" builtinId="0"/>
    <cellStyle name="Standaard 2" xfId="2" xr:uid="{FB8810AD-D307-454F-B412-43FF54450718}"/>
  </cellStyles>
  <dxfs count="7">
    <dxf>
      <numFmt numFmtId="0" formatCode="General"/>
    </dxf>
    <dxf>
      <numFmt numFmtId="0" formatCode="General"/>
    </dxf>
    <dxf>
      <numFmt numFmtId="0" formatCode="General"/>
    </dxf>
    <dxf>
      <font>
        <color rgb="FF00B050"/>
      </font>
    </dxf>
    <dxf>
      <font>
        <color rgb="FF00B050"/>
      </font>
    </dxf>
    <dxf>
      <font>
        <color rgb="FF00B050"/>
      </font>
    </dxf>
    <dxf>
      <font>
        <color rgb="FF00B050"/>
      </font>
    </dxf>
  </dxfs>
  <tableStyles count="0" defaultTableStyle="TableStyleMedium2" defaultPivotStyle="PivotStyleLight16"/>
  <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3EEF65E9-8036-40C4-B925-48D7A557683F}" autoFormatId="16" applyNumberFormats="0" applyBorderFormats="0" applyFontFormats="0" applyPatternFormats="0" applyAlignmentFormats="0" applyWidthHeightFormats="0">
  <queryTableRefresh nextId="6">
    <queryTableFields count="5">
      <queryTableField id="1" name="soort_instelling" tableColumnId="1"/>
      <queryTableField id="2" name="nummer_instelling" tableColumnId="2"/>
      <queryTableField id="3" name="naam_instelling" tableColumnId="3"/>
      <queryTableField id="4" name="Adres" tableColumnId="4"/>
      <queryTableField id="5" name="Gemeente"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A6D529-6B81-4D6C-81E9-BF67101E79BE}" name="Leersteuncentra_2324" displayName="Leersteuncentra_2324" ref="A1:E44" tableType="queryTable" totalsRowShown="0">
  <autoFilter ref="A1:E44" xr:uid="{81A6D529-6B81-4D6C-81E9-BF67101E79BE}"/>
  <tableColumns count="5">
    <tableColumn id="1" xr3:uid="{4BDA09BB-FE29-4C8C-A7FF-B3FDC0E920D9}" uniqueName="1" name="soort_instelling" queryTableFieldId="1"/>
    <tableColumn id="2" xr3:uid="{5371F1FB-B075-4CA0-897D-336EFD80273C}" uniqueName="2" name="nummer_instelling" queryTableFieldId="2"/>
    <tableColumn id="3" xr3:uid="{0B8BCBC8-2C7E-4755-A53A-075FC51ED18A}" uniqueName="3" name="naam_instelling" queryTableFieldId="3" dataDxfId="2"/>
    <tableColumn id="4" xr3:uid="{8DFCF6FC-C73F-487C-AB9A-BE14E16CCE12}" uniqueName="4" name="Adres" queryTableFieldId="4" dataDxfId="1"/>
    <tableColumn id="5" xr3:uid="{ADF29633-725C-4C3D-891A-7985E4B03E40}" uniqueName="5" name="Gemeente" queryTableFieldId="5" dataDxfId="0"/>
  </tableColumns>
  <tableStyleInfo name="TableStyleMedium7"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onderwijs.vlaanderen.be/edulex/document/16028" TargetMode="External"/><Relationship Id="rId1" Type="http://schemas.openxmlformats.org/officeDocument/2006/relationships/hyperlink" Target="mailto:ondersteuningsnetwerken.agodi@vlaanderen.b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89DE6-76DD-4A64-8457-EC8D97777EAD}">
  <dimension ref="A1:AT197"/>
  <sheetViews>
    <sheetView showGridLines="0" tabSelected="1" zoomScaleNormal="100" workbookViewId="0">
      <selection activeCell="C57" sqref="C57:D57"/>
    </sheetView>
  </sheetViews>
  <sheetFormatPr defaultColWidth="2.109375" defaultRowHeight="14.4" x14ac:dyDescent="0.3"/>
  <cols>
    <col min="1" max="1" width="2.88671875" style="1" customWidth="1"/>
    <col min="2" max="2" width="2.5546875" style="1" customWidth="1"/>
    <col min="3" max="3" width="2.44140625" style="1" customWidth="1"/>
    <col min="4" max="4" width="1.44140625" style="1" customWidth="1"/>
    <col min="5" max="8" width="2.44140625" style="1" customWidth="1"/>
    <col min="9" max="9" width="1.5546875" style="1" customWidth="1"/>
    <col min="10" max="11" width="2.44140625" style="1" customWidth="1"/>
    <col min="12" max="12" width="3.21875" style="1" customWidth="1"/>
    <col min="13" max="13" width="1.77734375" style="1" customWidth="1"/>
    <col min="14" max="14" width="2.6640625" style="1" customWidth="1"/>
    <col min="15" max="15" width="2.5546875" style="1" customWidth="1"/>
    <col min="16" max="17" width="2.33203125" style="1" customWidth="1"/>
    <col min="18" max="18" width="3.21875" style="1" customWidth="1"/>
    <col min="19" max="19" width="2.77734375" style="1" customWidth="1"/>
    <col min="20" max="20" width="2" style="1" customWidth="1"/>
    <col min="21" max="21" width="2.33203125" style="1" customWidth="1"/>
    <col min="22" max="22" width="3" style="1" customWidth="1"/>
    <col min="23" max="23" width="2.109375" style="1"/>
    <col min="24" max="24" width="3.6640625" style="1" customWidth="1"/>
    <col min="25" max="25" width="3.109375" style="1" customWidth="1"/>
    <col min="26" max="27" width="2.33203125" style="1" customWidth="1"/>
    <col min="28" max="28" width="3.5546875" style="1" customWidth="1"/>
    <col min="29" max="29" width="2.77734375" style="1" customWidth="1"/>
    <col min="30" max="30" width="5.44140625" style="1" customWidth="1"/>
    <col min="31" max="32" width="2.33203125" style="1" customWidth="1"/>
    <col min="33" max="33" width="2.109375" style="1"/>
    <col min="34" max="34" width="2.88671875" style="1" customWidth="1"/>
    <col min="35" max="35" width="3.6640625" style="1" customWidth="1"/>
    <col min="36" max="37" width="2.33203125" style="1" customWidth="1"/>
    <col min="38" max="38" width="2.109375" style="1"/>
    <col min="39" max="39" width="3.109375" style="1" customWidth="1"/>
    <col min="40" max="40" width="3.6640625" style="1" customWidth="1"/>
    <col min="41" max="42" width="2.33203125" style="1" customWidth="1"/>
    <col min="43" max="43" width="2.6640625" style="1" customWidth="1"/>
    <col min="44" max="44" width="5.109375" style="1" customWidth="1"/>
    <col min="45" max="45" width="3.6640625" style="1" customWidth="1"/>
    <col min="46" max="46" width="2.109375" style="1"/>
    <col min="47" max="47" width="2.5546875" style="1" customWidth="1"/>
    <col min="48" max="16384" width="2.109375" style="1"/>
  </cols>
  <sheetData>
    <row r="1" spans="2:45" ht="10.5" customHeight="1" x14ac:dyDescent="0.3">
      <c r="AM1" s="124" t="s">
        <v>198</v>
      </c>
      <c r="AN1" s="124"/>
      <c r="AO1" s="124"/>
      <c r="AP1" s="124"/>
      <c r="AQ1" s="124"/>
      <c r="AR1" s="124"/>
      <c r="AS1" s="124"/>
    </row>
    <row r="2" spans="2:45" ht="10.5" customHeight="1" x14ac:dyDescent="0.3">
      <c r="AM2" s="2"/>
      <c r="AN2" s="3"/>
      <c r="AO2" s="3"/>
      <c r="AP2" s="3"/>
      <c r="AQ2" s="3"/>
      <c r="AR2" s="3"/>
      <c r="AS2" s="2" t="s">
        <v>165</v>
      </c>
    </row>
    <row r="3" spans="2:45" ht="4.8" customHeight="1" x14ac:dyDescent="0.3">
      <c r="AM3" s="125"/>
      <c r="AN3" s="125"/>
      <c r="AO3" s="125"/>
      <c r="AP3" s="125"/>
      <c r="AQ3" s="125"/>
      <c r="AR3" s="125"/>
      <c r="AS3" s="125"/>
    </row>
    <row r="4" spans="2:45" ht="46.8" customHeight="1" x14ac:dyDescent="0.3">
      <c r="B4" s="126" t="s">
        <v>153</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row>
    <row r="5" spans="2:45" ht="18.75" customHeight="1" x14ac:dyDescent="0.3">
      <c r="B5" s="127" t="s">
        <v>0</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row>
    <row r="6" spans="2:45" ht="14.4" customHeight="1" x14ac:dyDescent="0.3">
      <c r="B6" s="128" t="s">
        <v>1</v>
      </c>
      <c r="C6" s="128"/>
      <c r="D6" s="128"/>
      <c r="E6" s="128"/>
      <c r="F6" s="128"/>
      <c r="G6" s="128"/>
      <c r="H6" s="128"/>
      <c r="I6" s="128"/>
      <c r="J6" s="128"/>
      <c r="K6" s="128"/>
      <c r="L6" s="128"/>
      <c r="M6" s="128"/>
      <c r="N6" s="128"/>
      <c r="O6" s="128"/>
      <c r="P6" s="128"/>
      <c r="Q6" s="128"/>
      <c r="R6" s="128"/>
      <c r="S6" s="128"/>
      <c r="T6" s="128"/>
      <c r="U6" s="128"/>
      <c r="V6" s="128"/>
      <c r="W6" s="128"/>
      <c r="Z6" s="130" t="str">
        <f ca="1">IF(TODAY()&gt;45519,"U gebruikt niet de meest recente versie van dit formulier! 
Een recente versie vindt u als bijlage bij de hieronder vermelde omzendbrief.","")</f>
        <v/>
      </c>
      <c r="AA6" s="131"/>
      <c r="AB6" s="131"/>
      <c r="AC6" s="131"/>
      <c r="AD6" s="131"/>
      <c r="AE6" s="131"/>
      <c r="AF6" s="131"/>
      <c r="AG6" s="131"/>
      <c r="AH6" s="131"/>
      <c r="AI6" s="131"/>
      <c r="AJ6" s="131"/>
      <c r="AK6" s="131"/>
      <c r="AL6" s="131"/>
      <c r="AM6" s="131"/>
      <c r="AN6" s="131"/>
      <c r="AO6" s="131"/>
      <c r="AP6" s="131"/>
      <c r="AQ6" s="131"/>
      <c r="AR6" s="131"/>
      <c r="AS6" s="131"/>
    </row>
    <row r="7" spans="2:45" x14ac:dyDescent="0.3">
      <c r="B7" s="5" t="s">
        <v>2</v>
      </c>
      <c r="C7" s="4"/>
      <c r="Z7" s="131"/>
      <c r="AA7" s="131"/>
      <c r="AB7" s="131"/>
      <c r="AC7" s="131"/>
      <c r="AD7" s="131"/>
      <c r="AE7" s="131"/>
      <c r="AF7" s="131"/>
      <c r="AG7" s="131"/>
      <c r="AH7" s="131"/>
      <c r="AI7" s="131"/>
      <c r="AJ7" s="131"/>
      <c r="AK7" s="131"/>
      <c r="AL7" s="131"/>
      <c r="AM7" s="131"/>
      <c r="AN7" s="131"/>
      <c r="AO7" s="131"/>
      <c r="AP7" s="131"/>
      <c r="AQ7" s="131"/>
      <c r="AR7" s="131"/>
      <c r="AS7" s="131"/>
    </row>
    <row r="8" spans="2:45" x14ac:dyDescent="0.3">
      <c r="B8" s="5" t="s">
        <v>3</v>
      </c>
      <c r="C8" s="4"/>
      <c r="Z8" s="131"/>
      <c r="AA8" s="131"/>
      <c r="AB8" s="131"/>
      <c r="AC8" s="131"/>
      <c r="AD8" s="131"/>
      <c r="AE8" s="131"/>
      <c r="AF8" s="131"/>
      <c r="AG8" s="131"/>
      <c r="AH8" s="131"/>
      <c r="AI8" s="131"/>
      <c r="AJ8" s="131"/>
      <c r="AK8" s="131"/>
      <c r="AL8" s="131"/>
      <c r="AM8" s="131"/>
      <c r="AN8" s="131"/>
      <c r="AO8" s="131"/>
      <c r="AP8" s="131"/>
      <c r="AQ8" s="131"/>
      <c r="AR8" s="131"/>
      <c r="AS8" s="131"/>
    </row>
    <row r="9" spans="2:45" x14ac:dyDescent="0.3">
      <c r="B9" s="4" t="s">
        <v>186</v>
      </c>
      <c r="C9" s="4"/>
      <c r="Z9" s="131"/>
      <c r="AA9" s="131"/>
      <c r="AB9" s="131"/>
      <c r="AC9" s="131"/>
      <c r="AD9" s="131"/>
      <c r="AE9" s="131"/>
      <c r="AF9" s="131"/>
      <c r="AG9" s="131"/>
      <c r="AH9" s="131"/>
      <c r="AI9" s="131"/>
      <c r="AJ9" s="131"/>
      <c r="AK9" s="131"/>
      <c r="AL9" s="131"/>
      <c r="AM9" s="131"/>
      <c r="AN9" s="131"/>
      <c r="AO9" s="131"/>
      <c r="AP9" s="131"/>
      <c r="AQ9" s="131"/>
      <c r="AR9" s="131"/>
      <c r="AS9" s="131"/>
    </row>
    <row r="10" spans="2:45" x14ac:dyDescent="0.3">
      <c r="B10" s="101" t="s">
        <v>185</v>
      </c>
      <c r="C10" s="101"/>
      <c r="Z10" s="131"/>
      <c r="AA10" s="131"/>
      <c r="AB10" s="131"/>
      <c r="AC10" s="131"/>
      <c r="AD10" s="131"/>
      <c r="AE10" s="131"/>
      <c r="AF10" s="131"/>
      <c r="AG10" s="131"/>
      <c r="AH10" s="131"/>
      <c r="AI10" s="131"/>
      <c r="AJ10" s="131"/>
      <c r="AK10" s="131"/>
      <c r="AL10" s="131"/>
      <c r="AM10" s="131"/>
      <c r="AN10" s="131"/>
      <c r="AO10" s="131"/>
      <c r="AP10" s="131"/>
      <c r="AQ10" s="131"/>
      <c r="AR10" s="131"/>
      <c r="AS10" s="131"/>
    </row>
    <row r="11" spans="2:45" x14ac:dyDescent="0.3">
      <c r="B11" s="5" t="s">
        <v>4</v>
      </c>
      <c r="C11" s="129" t="s">
        <v>151</v>
      </c>
      <c r="D11" s="129"/>
      <c r="E11" s="129"/>
      <c r="F11" s="129"/>
      <c r="G11" s="129"/>
      <c r="H11" s="129"/>
      <c r="I11" s="129"/>
      <c r="J11" s="129"/>
      <c r="K11" s="129"/>
      <c r="L11" s="129"/>
      <c r="M11" s="129"/>
      <c r="N11" s="129"/>
      <c r="O11" s="4"/>
      <c r="P11" s="4"/>
      <c r="Q11" s="4"/>
      <c r="R11" s="4"/>
      <c r="S11" s="4"/>
      <c r="T11" s="4"/>
      <c r="Z11" s="131"/>
      <c r="AA11" s="131"/>
      <c r="AB11" s="131"/>
      <c r="AC11" s="131"/>
      <c r="AD11" s="131"/>
      <c r="AE11" s="131"/>
      <c r="AF11" s="131"/>
      <c r="AG11" s="131"/>
      <c r="AH11" s="131"/>
      <c r="AI11" s="131"/>
      <c r="AJ11" s="131"/>
      <c r="AK11" s="131"/>
      <c r="AL11" s="131"/>
      <c r="AM11" s="131"/>
      <c r="AN11" s="131"/>
      <c r="AO11" s="131"/>
      <c r="AP11" s="131"/>
      <c r="AQ11" s="131"/>
      <c r="AR11" s="131"/>
      <c r="AS11" s="131"/>
    </row>
    <row r="12" spans="2:45" x14ac:dyDescent="0.3">
      <c r="B12" s="5" t="s">
        <v>4</v>
      </c>
      <c r="C12" s="129" t="s">
        <v>152</v>
      </c>
      <c r="D12" s="129"/>
      <c r="E12" s="129"/>
      <c r="F12" s="129"/>
      <c r="G12" s="129"/>
      <c r="H12" s="129"/>
      <c r="I12" s="129"/>
      <c r="J12" s="129"/>
      <c r="K12" s="129"/>
      <c r="L12" s="129"/>
      <c r="M12" s="129"/>
      <c r="N12" s="129"/>
      <c r="O12" s="4"/>
      <c r="P12" s="4"/>
      <c r="Q12" s="4"/>
      <c r="R12" s="4"/>
      <c r="S12" s="4"/>
      <c r="T12" s="4"/>
      <c r="AD12" s="6"/>
      <c r="AE12" s="8"/>
      <c r="AF12" s="8"/>
      <c r="AG12" s="8"/>
      <c r="AH12" s="8"/>
      <c r="AI12" s="8"/>
      <c r="AJ12" s="8"/>
      <c r="AK12" s="8"/>
      <c r="AL12" s="8"/>
      <c r="AM12" s="8"/>
      <c r="AN12" s="8"/>
      <c r="AO12" s="8"/>
      <c r="AP12" s="8"/>
      <c r="AQ12" s="8"/>
      <c r="AR12" s="8"/>
      <c r="AS12" s="8"/>
    </row>
    <row r="13" spans="2:45" ht="14.4" hidden="1" customHeight="1" x14ac:dyDescent="0.3">
      <c r="B13" s="132" t="s">
        <v>5</v>
      </c>
      <c r="C13" s="132"/>
      <c r="D13" s="132"/>
      <c r="E13" s="132"/>
      <c r="F13" s="132"/>
      <c r="G13" s="132"/>
      <c r="H13" s="132"/>
      <c r="I13" s="132"/>
      <c r="J13" s="132"/>
      <c r="K13" s="132"/>
      <c r="L13" s="132"/>
      <c r="M13" s="132"/>
      <c r="N13" s="132"/>
      <c r="O13" s="132"/>
      <c r="P13" s="132"/>
      <c r="Q13" s="132"/>
      <c r="R13" s="132"/>
      <c r="S13" s="132"/>
      <c r="T13" s="132"/>
      <c r="U13" s="9"/>
      <c r="V13" s="9"/>
      <c r="W13" s="9"/>
      <c r="X13" s="9"/>
      <c r="Y13" s="9"/>
      <c r="AD13" s="6"/>
      <c r="AE13" s="6"/>
      <c r="AF13" s="6"/>
      <c r="AG13" s="6"/>
      <c r="AH13" s="6"/>
      <c r="AI13" s="6"/>
      <c r="AJ13" s="6"/>
      <c r="AK13" s="6"/>
      <c r="AL13" s="6"/>
      <c r="AM13" s="6"/>
      <c r="AN13" s="6"/>
      <c r="AO13" s="6"/>
      <c r="AP13" s="6"/>
      <c r="AQ13" s="6"/>
      <c r="AR13" s="6"/>
      <c r="AS13" s="6"/>
    </row>
    <row r="14" spans="2:45" ht="3" customHeight="1" x14ac:dyDescent="0.3">
      <c r="B14" s="4"/>
      <c r="AD14" s="6"/>
      <c r="AE14" s="6"/>
      <c r="AF14" s="6"/>
      <c r="AG14" s="6"/>
      <c r="AH14" s="6"/>
      <c r="AI14" s="6"/>
      <c r="AJ14" s="6"/>
      <c r="AK14" s="6"/>
      <c r="AL14" s="6"/>
      <c r="AM14" s="6"/>
      <c r="AN14" s="6"/>
      <c r="AO14" s="6"/>
      <c r="AP14" s="6"/>
      <c r="AQ14" s="6"/>
      <c r="AR14" s="6"/>
      <c r="AS14" s="6"/>
    </row>
    <row r="15" spans="2:45" ht="16.8" customHeight="1" x14ac:dyDescent="0.3">
      <c r="B15" s="10" t="s">
        <v>6</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4"/>
      <c r="AR15" s="4"/>
      <c r="AS15" s="4"/>
    </row>
    <row r="16" spans="2:45" ht="16.8" customHeight="1" x14ac:dyDescent="0.3">
      <c r="B16" s="133" t="str">
        <f>"Met dit formulier deelt u de overdracht van punten mee in geval van een ad-hocsamenwerking tussen leersteuncentra gedurende het lopende schooljaar."</f>
        <v>Met dit formulier deelt u de overdracht van punten mee in geval van een ad-hocsamenwerking tussen leersteuncentra gedurende het lopende schooljaar.</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row>
    <row r="17" spans="1:45" s="12" customFormat="1" ht="16.8" customHeight="1" x14ac:dyDescent="0.3">
      <c r="B17" s="136" t="s">
        <v>7</v>
      </c>
      <c r="C17" s="136"/>
      <c r="D17" s="136"/>
      <c r="E17" s="136"/>
      <c r="F17" s="136"/>
      <c r="G17" s="136"/>
      <c r="H17" s="136"/>
      <c r="I17" s="136"/>
      <c r="J17" s="136"/>
      <c r="K17" s="136"/>
      <c r="L17" s="136"/>
      <c r="M17" s="136"/>
      <c r="N17" s="136"/>
      <c r="O17" s="136"/>
      <c r="P17" s="136"/>
      <c r="Q17" s="136"/>
      <c r="R17" s="136"/>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4"/>
      <c r="AR17" s="4"/>
      <c r="AS17" s="4"/>
    </row>
    <row r="18" spans="1:45" s="14" customFormat="1" ht="28.2" customHeight="1" x14ac:dyDescent="0.25">
      <c r="B18" s="134" t="s">
        <v>184</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row>
    <row r="19" spans="1:45" ht="16.8" customHeight="1" x14ac:dyDescent="0.3">
      <c r="B19" s="10" t="s">
        <v>8</v>
      </c>
      <c r="C19" s="15"/>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4"/>
      <c r="AR19" s="4"/>
      <c r="AS19" s="4"/>
    </row>
    <row r="20" spans="1:45" ht="29.4" customHeight="1" x14ac:dyDescent="0.3">
      <c r="B20" s="123" t="s">
        <v>9</v>
      </c>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row>
    <row r="21" spans="1:45" ht="9" customHeight="1" x14ac:dyDescent="0.3">
      <c r="B21" s="16"/>
    </row>
    <row r="22" spans="1:45" ht="15.6" customHeight="1" x14ac:dyDescent="0.3">
      <c r="B22" s="110" t="s">
        <v>24</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row>
    <row r="23" spans="1:45" ht="4.2" customHeight="1" x14ac:dyDescent="0.3">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row>
    <row r="24" spans="1:45" ht="14.4" customHeight="1" x14ac:dyDescent="0.3">
      <c r="A24" s="21">
        <v>1</v>
      </c>
      <c r="B24" s="28" t="s">
        <v>154</v>
      </c>
      <c r="C24" s="7"/>
      <c r="D24" s="7"/>
      <c r="E24" s="7"/>
      <c r="F24" s="7"/>
      <c r="G24" s="7"/>
      <c r="H24" s="7"/>
      <c r="I24" s="7"/>
      <c r="J24" s="7"/>
      <c r="K24" s="7"/>
      <c r="L24" s="7"/>
      <c r="M24" s="23"/>
      <c r="N24" s="7"/>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7"/>
      <c r="AR24" s="7"/>
      <c r="AS24" s="7"/>
    </row>
    <row r="25" spans="1:45" ht="4.2" customHeight="1" x14ac:dyDescent="0.3">
      <c r="A25" s="21"/>
      <c r="B25" s="28"/>
      <c r="C25" s="7"/>
      <c r="D25" s="7"/>
      <c r="E25" s="7"/>
      <c r="F25" s="7"/>
      <c r="G25" s="7"/>
      <c r="H25" s="7"/>
      <c r="I25" s="7"/>
      <c r="J25" s="7"/>
      <c r="K25" s="7"/>
      <c r="L25" s="7"/>
      <c r="M25" s="23"/>
      <c r="N25" s="7"/>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7"/>
      <c r="AR25" s="7"/>
      <c r="AS25" s="7"/>
    </row>
    <row r="26" spans="1:45" ht="14.4" customHeight="1" x14ac:dyDescent="0.3">
      <c r="A26" s="21"/>
      <c r="B26" s="29" t="s">
        <v>197</v>
      </c>
      <c r="C26" s="7"/>
      <c r="D26" s="7"/>
      <c r="E26" s="7"/>
      <c r="F26" s="7"/>
      <c r="G26" s="7"/>
      <c r="H26" s="7"/>
      <c r="I26" s="7"/>
      <c r="J26" s="7"/>
      <c r="K26" s="7"/>
      <c r="L26" s="7"/>
      <c r="M26" s="23"/>
      <c r="N26" s="7"/>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7"/>
      <c r="AR26" s="7"/>
    </row>
    <row r="27" spans="1:45" ht="14.4" customHeight="1" x14ac:dyDescent="0.3">
      <c r="A27" s="21"/>
      <c r="B27" s="29" t="s">
        <v>155</v>
      </c>
      <c r="C27" s="7"/>
      <c r="D27" s="7"/>
      <c r="E27" s="7"/>
      <c r="F27" s="7"/>
      <c r="G27" s="7"/>
      <c r="H27" s="7"/>
      <c r="I27" s="7"/>
      <c r="J27" s="7"/>
      <c r="K27" s="7"/>
      <c r="L27" s="7"/>
      <c r="M27" s="23"/>
      <c r="N27" s="7"/>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7"/>
      <c r="AR27" s="7"/>
    </row>
    <row r="28" spans="1:45" ht="4.2" customHeight="1" x14ac:dyDescent="0.3">
      <c r="A28" s="21"/>
      <c r="B28" s="29"/>
      <c r="C28" s="7"/>
      <c r="D28" s="7"/>
      <c r="E28" s="7"/>
      <c r="F28" s="7"/>
      <c r="G28" s="7"/>
      <c r="H28" s="7"/>
      <c r="I28" s="7"/>
      <c r="J28" s="7"/>
      <c r="K28" s="7"/>
      <c r="L28" s="7"/>
      <c r="M28" s="23"/>
      <c r="N28" s="7"/>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7"/>
      <c r="AR28" s="7"/>
    </row>
    <row r="29" spans="1:45" x14ac:dyDescent="0.3">
      <c r="A29" s="111" t="s">
        <v>156</v>
      </c>
      <c r="B29" s="112"/>
      <c r="C29" s="112"/>
      <c r="D29" s="112"/>
      <c r="E29" s="112"/>
      <c r="F29" s="112"/>
      <c r="G29" s="112"/>
      <c r="H29" s="112"/>
      <c r="I29" s="112"/>
      <c r="J29" s="112"/>
      <c r="K29" s="112"/>
      <c r="L29" s="112"/>
      <c r="M29" s="112"/>
      <c r="N29" s="112"/>
      <c r="O29" s="40"/>
      <c r="P29" s="119"/>
      <c r="Q29" s="120"/>
      <c r="R29" s="120"/>
      <c r="S29" s="121"/>
      <c r="T29" s="105" t="str">
        <f>IF(AND(P29="",P44&lt;&gt;"")," &lt;= Vul het nummer in van het leersteuncentrum dat de punten overdraagt!","")</f>
        <v/>
      </c>
      <c r="U29" s="104"/>
      <c r="V29" s="40"/>
      <c r="W29" s="40"/>
      <c r="X29" s="40"/>
      <c r="Y29" s="40"/>
      <c r="Z29" s="40"/>
      <c r="AA29" s="40"/>
      <c r="AB29" s="40"/>
      <c r="AC29" s="40"/>
      <c r="AD29" s="40"/>
      <c r="AE29" s="40"/>
      <c r="AF29" s="40"/>
      <c r="AG29" s="40"/>
      <c r="AH29" s="40"/>
      <c r="AI29" s="40"/>
      <c r="AJ29" s="40"/>
      <c r="AK29" s="40"/>
      <c r="AL29" s="40"/>
      <c r="AM29" s="40"/>
      <c r="AN29" s="40"/>
      <c r="AO29" s="40"/>
      <c r="AP29" s="41"/>
      <c r="AQ29" s="41"/>
      <c r="AR29" s="41"/>
    </row>
    <row r="30" spans="1:45" ht="4.2" customHeight="1" x14ac:dyDescent="0.3">
      <c r="A30" s="41"/>
      <c r="B30" s="41"/>
      <c r="C30" s="41"/>
      <c r="D30" s="41"/>
      <c r="E30" s="41"/>
      <c r="F30" s="41"/>
      <c r="G30" s="41"/>
      <c r="H30" s="41"/>
      <c r="I30" s="41"/>
      <c r="J30" s="41"/>
      <c r="K30" s="41"/>
      <c r="L30" s="42"/>
      <c r="M30" s="41"/>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1"/>
      <c r="AN30" s="41"/>
      <c r="AO30" s="41"/>
      <c r="AP30" s="41"/>
      <c r="AQ30" s="41"/>
      <c r="AR30" s="41"/>
    </row>
    <row r="31" spans="1:45" ht="13.8" customHeight="1" x14ac:dyDescent="0.3">
      <c r="A31" s="111" t="s">
        <v>147</v>
      </c>
      <c r="B31" s="112"/>
      <c r="C31" s="112"/>
      <c r="D31" s="112"/>
      <c r="E31" s="112"/>
      <c r="F31" s="112"/>
      <c r="G31" s="112"/>
      <c r="H31" s="112"/>
      <c r="I31" s="112"/>
      <c r="J31" s="112"/>
      <c r="K31" s="112"/>
      <c r="L31" s="112"/>
      <c r="M31" s="112"/>
      <c r="N31" s="112"/>
      <c r="O31" s="44"/>
      <c r="P31" s="122" t="str">
        <f>IF(ISBLANK(P29),"",VLOOKUP(P29,Leersteuncentra_2324!B2:E44,2,FALSE))</f>
        <v/>
      </c>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row>
    <row r="32" spans="1:45" ht="6" customHeight="1" x14ac:dyDescent="0.3">
      <c r="A32" s="41"/>
      <c r="B32" s="41"/>
      <c r="C32" s="41"/>
      <c r="D32" s="41"/>
      <c r="E32" s="41"/>
      <c r="F32" s="41"/>
      <c r="G32" s="41"/>
      <c r="H32" s="41"/>
      <c r="I32" s="41"/>
      <c r="J32" s="41"/>
      <c r="K32" s="41"/>
      <c r="L32" s="42"/>
      <c r="M32" s="41"/>
      <c r="N32" s="44"/>
      <c r="O32" s="44"/>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row>
    <row r="33" spans="1:46" ht="5.4" customHeight="1" x14ac:dyDescent="0.3">
      <c r="A33" s="41"/>
      <c r="B33" s="41"/>
      <c r="C33" s="41"/>
      <c r="D33" s="41"/>
      <c r="E33" s="41"/>
      <c r="F33" s="41"/>
      <c r="G33" s="41"/>
      <c r="H33" s="41"/>
      <c r="I33" s="41"/>
      <c r="J33" s="41"/>
      <c r="K33" s="41"/>
      <c r="L33" s="42"/>
      <c r="M33" s="41"/>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1"/>
      <c r="AN33" s="41"/>
      <c r="AO33" s="41"/>
      <c r="AP33" s="41"/>
      <c r="AQ33" s="41"/>
      <c r="AR33" s="41"/>
    </row>
    <row r="34" spans="1:46" ht="12.6" customHeight="1" x14ac:dyDescent="0.3">
      <c r="A34" s="111" t="s">
        <v>10</v>
      </c>
      <c r="B34" s="112"/>
      <c r="C34" s="112"/>
      <c r="D34" s="112"/>
      <c r="E34" s="112"/>
      <c r="F34" s="112"/>
      <c r="G34" s="112"/>
      <c r="H34" s="112"/>
      <c r="I34" s="112"/>
      <c r="J34" s="112"/>
      <c r="K34" s="112"/>
      <c r="L34" s="112"/>
      <c r="M34" s="112"/>
      <c r="N34" s="112"/>
      <c r="O34" s="43"/>
      <c r="P34" s="113" t="str">
        <f>IF(ISBLANK(P29),"",VLOOKUP(P29,Leersteuncentra_2324!B2:E44,3,FALSE))</f>
        <v/>
      </c>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row>
    <row r="35" spans="1:46" ht="4.2" customHeight="1" x14ac:dyDescent="0.3">
      <c r="A35" s="112"/>
      <c r="B35" s="112"/>
      <c r="C35" s="112"/>
      <c r="D35" s="112"/>
      <c r="E35" s="112"/>
      <c r="F35" s="112"/>
      <c r="G35" s="112"/>
      <c r="H35" s="112"/>
      <c r="I35" s="112"/>
      <c r="J35" s="112"/>
      <c r="K35" s="112"/>
      <c r="L35" s="112"/>
      <c r="M35" s="112"/>
      <c r="N35" s="112"/>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1"/>
      <c r="AN35" s="41"/>
      <c r="AO35" s="41"/>
      <c r="AP35" s="41"/>
      <c r="AQ35" s="41"/>
      <c r="AR35" s="41"/>
    </row>
    <row r="36" spans="1:46" ht="14.4" customHeight="1" x14ac:dyDescent="0.3">
      <c r="A36" s="111" t="s">
        <v>11</v>
      </c>
      <c r="B36" s="112"/>
      <c r="C36" s="112"/>
      <c r="D36" s="112"/>
      <c r="E36" s="112"/>
      <c r="F36" s="112"/>
      <c r="G36" s="112"/>
      <c r="H36" s="112"/>
      <c r="I36" s="112"/>
      <c r="J36" s="112"/>
      <c r="K36" s="112"/>
      <c r="L36" s="112"/>
      <c r="M36" s="112"/>
      <c r="N36" s="112"/>
      <c r="O36" s="43"/>
      <c r="P36" s="115" t="str">
        <f>IF(ISBLANK(P29),"",VLOOKUP(P29,Leersteuncentra_2324!B2:E44,4,FALSE))</f>
        <v/>
      </c>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row>
    <row r="37" spans="1:46" ht="4.2" customHeight="1" x14ac:dyDescent="0.3">
      <c r="A37" s="42"/>
      <c r="B37" s="41"/>
      <c r="C37" s="41"/>
      <c r="D37" s="41"/>
      <c r="E37" s="41"/>
      <c r="F37" s="41"/>
      <c r="G37" s="41"/>
      <c r="H37" s="41"/>
      <c r="I37" s="41"/>
      <c r="J37" s="41"/>
      <c r="K37" s="41"/>
      <c r="L37" s="41"/>
      <c r="M37" s="41"/>
      <c r="N37" s="41"/>
      <c r="O37" s="43"/>
      <c r="P37" s="43"/>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row>
    <row r="38" spans="1:46" ht="4.2" customHeight="1" x14ac:dyDescent="0.3">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row>
    <row r="39" spans="1:46" ht="14.4" customHeight="1" x14ac:dyDescent="0.3">
      <c r="A39" s="21">
        <v>2</v>
      </c>
      <c r="B39" s="28" t="s">
        <v>157</v>
      </c>
      <c r="C39" s="37"/>
      <c r="D39" s="37"/>
      <c r="E39" s="37"/>
      <c r="F39" s="37"/>
      <c r="G39" s="37"/>
      <c r="H39" s="37"/>
      <c r="I39" s="37"/>
      <c r="J39" s="37"/>
      <c r="K39" s="37"/>
      <c r="L39" s="37"/>
      <c r="M39" s="23"/>
      <c r="N39" s="37"/>
      <c r="O39" s="24"/>
      <c r="P39" s="24"/>
      <c r="Q39" s="24"/>
      <c r="R39" s="24"/>
      <c r="S39" s="24"/>
      <c r="T39" s="24"/>
      <c r="U39" s="24"/>
      <c r="V39" s="24"/>
      <c r="W39" s="24"/>
      <c r="X39" s="24"/>
      <c r="Y39" s="24"/>
      <c r="Z39" s="108" t="str">
        <f>IF(AND(P29="",P44=""),"",IF(P29=P44,"U kunt geen punten overdragen aan uw eigen leersteuncentrum!",""))</f>
        <v/>
      </c>
      <c r="AA39" s="109"/>
      <c r="AB39" s="109"/>
      <c r="AC39" s="109"/>
      <c r="AD39" s="109"/>
      <c r="AE39" s="109"/>
      <c r="AF39" s="109"/>
      <c r="AG39" s="109"/>
      <c r="AH39" s="109"/>
      <c r="AI39" s="109"/>
      <c r="AJ39" s="109"/>
      <c r="AK39" s="109"/>
      <c r="AL39" s="109"/>
      <c r="AM39" s="109"/>
      <c r="AN39" s="109"/>
      <c r="AO39" s="109"/>
      <c r="AP39" s="109"/>
      <c r="AQ39" s="109"/>
      <c r="AR39" s="109"/>
      <c r="AS39" s="109"/>
    </row>
    <row r="40" spans="1:46" ht="4.2" customHeight="1" x14ac:dyDescent="0.3">
      <c r="A40" s="21"/>
      <c r="B40" s="28"/>
      <c r="C40" s="37"/>
      <c r="D40" s="37"/>
      <c r="E40" s="37"/>
      <c r="F40" s="37"/>
      <c r="G40" s="37"/>
      <c r="H40" s="37"/>
      <c r="I40" s="37"/>
      <c r="J40" s="37"/>
      <c r="K40" s="37"/>
      <c r="L40" s="37"/>
      <c r="M40" s="23"/>
      <c r="N40" s="37"/>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37"/>
      <c r="AR40" s="37"/>
      <c r="AS40" s="37"/>
    </row>
    <row r="41" spans="1:46" x14ac:dyDescent="0.3">
      <c r="A41" s="21"/>
      <c r="B41" s="29" t="s">
        <v>149</v>
      </c>
      <c r="C41" s="37"/>
      <c r="D41" s="37"/>
      <c r="E41" s="37"/>
      <c r="F41" s="37"/>
      <c r="G41" s="37"/>
      <c r="H41" s="37"/>
      <c r="I41" s="37"/>
      <c r="J41" s="37"/>
      <c r="K41" s="37"/>
      <c r="L41" s="37"/>
      <c r="M41" s="23"/>
      <c r="N41" s="37"/>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37"/>
      <c r="AR41" s="37"/>
    </row>
    <row r="42" spans="1:46" x14ac:dyDescent="0.3">
      <c r="A42" s="21"/>
      <c r="B42" s="29" t="s">
        <v>155</v>
      </c>
      <c r="C42" s="37"/>
      <c r="D42" s="37"/>
      <c r="E42" s="37"/>
      <c r="F42" s="37"/>
      <c r="G42" s="37"/>
      <c r="H42" s="37"/>
      <c r="I42" s="37"/>
      <c r="J42" s="37"/>
      <c r="K42" s="37"/>
      <c r="L42" s="37"/>
      <c r="M42" s="23"/>
      <c r="N42" s="37"/>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37"/>
      <c r="AR42" s="37"/>
    </row>
    <row r="43" spans="1:46" ht="4.2" customHeight="1" x14ac:dyDescent="0.3">
      <c r="A43" s="21"/>
      <c r="B43" s="29"/>
      <c r="C43" s="37"/>
      <c r="D43" s="37"/>
      <c r="E43" s="37"/>
      <c r="F43" s="37"/>
      <c r="G43" s="37"/>
      <c r="H43" s="37"/>
      <c r="I43" s="37"/>
      <c r="J43" s="37"/>
      <c r="K43" s="37"/>
      <c r="L43" s="37"/>
      <c r="M43" s="23"/>
      <c r="N43" s="37"/>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37"/>
      <c r="AR43" s="37"/>
    </row>
    <row r="44" spans="1:46" ht="13.8" customHeight="1" x14ac:dyDescent="0.3">
      <c r="A44" s="111" t="s">
        <v>156</v>
      </c>
      <c r="B44" s="112"/>
      <c r="C44" s="112"/>
      <c r="D44" s="112"/>
      <c r="E44" s="112"/>
      <c r="F44" s="112"/>
      <c r="G44" s="112"/>
      <c r="H44" s="112"/>
      <c r="I44" s="112"/>
      <c r="J44" s="112"/>
      <c r="K44" s="112"/>
      <c r="L44" s="112"/>
      <c r="M44" s="112"/>
      <c r="N44" s="112"/>
      <c r="O44" s="40"/>
      <c r="P44" s="119"/>
      <c r="Q44" s="120"/>
      <c r="R44" s="120"/>
      <c r="S44" s="121"/>
      <c r="T44" s="100" t="str">
        <f>IF(OR(AND(P29&lt;&gt;"",P44=""),AND(P44="",C57&lt;&gt;""))," &lt;= Vul het nummer in van het leersteuncentrum dat de punten ontvangt.","")</f>
        <v/>
      </c>
      <c r="U44" s="98"/>
      <c r="V44" s="40"/>
      <c r="W44" s="40"/>
      <c r="X44" s="40"/>
      <c r="Y44" s="40"/>
      <c r="Z44" s="40"/>
      <c r="AA44" s="40"/>
      <c r="AB44" s="40"/>
      <c r="AC44" s="40"/>
      <c r="AD44" s="40"/>
      <c r="AE44" s="40"/>
      <c r="AF44" s="40"/>
      <c r="AG44" s="40"/>
      <c r="AH44" s="40"/>
      <c r="AI44" s="40"/>
      <c r="AJ44" s="40"/>
      <c r="AK44" s="40"/>
      <c r="AL44" s="40"/>
      <c r="AM44" s="40"/>
      <c r="AN44" s="40"/>
      <c r="AO44" s="40"/>
      <c r="AP44" s="41"/>
      <c r="AQ44" s="41"/>
      <c r="AR44" s="41"/>
      <c r="AT44" s="30"/>
    </row>
    <row r="45" spans="1:46" ht="4.2" customHeight="1" x14ac:dyDescent="0.3">
      <c r="A45" s="41"/>
      <c r="B45" s="41"/>
      <c r="C45" s="41"/>
      <c r="D45" s="41"/>
      <c r="E45" s="41"/>
      <c r="F45" s="41"/>
      <c r="G45" s="41"/>
      <c r="H45" s="41"/>
      <c r="I45" s="41"/>
      <c r="J45" s="41"/>
      <c r="K45" s="41"/>
      <c r="L45" s="42"/>
      <c r="M45" s="41"/>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1"/>
      <c r="AN45" s="41"/>
      <c r="AO45" s="41"/>
      <c r="AP45" s="41"/>
      <c r="AQ45" s="41"/>
      <c r="AR45" s="41"/>
    </row>
    <row r="46" spans="1:46" x14ac:dyDescent="0.3">
      <c r="A46" s="111" t="s">
        <v>147</v>
      </c>
      <c r="B46" s="112"/>
      <c r="C46" s="112"/>
      <c r="D46" s="112"/>
      <c r="E46" s="112"/>
      <c r="F46" s="112"/>
      <c r="G46" s="112"/>
      <c r="H46" s="112"/>
      <c r="I46" s="112"/>
      <c r="J46" s="112"/>
      <c r="K46" s="112"/>
      <c r="L46" s="112"/>
      <c r="M46" s="112"/>
      <c r="N46" s="112"/>
      <c r="O46" s="44"/>
      <c r="P46" s="122" t="str">
        <f>IF(ISBLANK(P44),"",VLOOKUP(P44,Leersteuncentra_2324!B2:E44,2,FALSE))</f>
        <v/>
      </c>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row>
    <row r="47" spans="1:46" ht="4.8" customHeight="1" x14ac:dyDescent="0.3">
      <c r="A47" s="41"/>
      <c r="B47" s="41"/>
      <c r="C47" s="41"/>
      <c r="D47" s="41"/>
      <c r="E47" s="41"/>
      <c r="F47" s="41"/>
      <c r="G47" s="41"/>
      <c r="H47" s="41"/>
      <c r="I47" s="41"/>
      <c r="J47" s="41"/>
      <c r="K47" s="41"/>
      <c r="L47" s="42"/>
      <c r="M47" s="41"/>
      <c r="N47" s="44"/>
      <c r="O47" s="44"/>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row>
    <row r="48" spans="1:46" ht="4.2" customHeight="1" x14ac:dyDescent="0.3">
      <c r="A48" s="41"/>
      <c r="B48" s="41"/>
      <c r="C48" s="41"/>
      <c r="D48" s="41"/>
      <c r="E48" s="41"/>
      <c r="F48" s="41"/>
      <c r="G48" s="41"/>
      <c r="H48" s="41"/>
      <c r="I48" s="41"/>
      <c r="J48" s="41"/>
      <c r="K48" s="41"/>
      <c r="L48" s="42"/>
      <c r="M48" s="41"/>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1"/>
      <c r="AN48" s="41"/>
      <c r="AO48" s="41"/>
      <c r="AP48" s="41"/>
      <c r="AQ48" s="41"/>
      <c r="AR48" s="41"/>
    </row>
    <row r="49" spans="1:46" x14ac:dyDescent="0.3">
      <c r="A49" s="111" t="s">
        <v>10</v>
      </c>
      <c r="B49" s="112"/>
      <c r="C49" s="112"/>
      <c r="D49" s="112"/>
      <c r="E49" s="112"/>
      <c r="F49" s="112"/>
      <c r="G49" s="112"/>
      <c r="H49" s="112"/>
      <c r="I49" s="112"/>
      <c r="J49" s="112"/>
      <c r="K49" s="112"/>
      <c r="L49" s="112"/>
      <c r="M49" s="112"/>
      <c r="N49" s="112"/>
      <c r="O49" s="43"/>
      <c r="P49" s="113" t="str">
        <f>IF(ISBLANK(P44),"",VLOOKUP(P44,Leersteuncentra_2324!B2:E44,3,FALSE))</f>
        <v/>
      </c>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row>
    <row r="50" spans="1:46" ht="4.2" customHeight="1" x14ac:dyDescent="0.3">
      <c r="A50" s="112"/>
      <c r="B50" s="112"/>
      <c r="C50" s="112"/>
      <c r="D50" s="112"/>
      <c r="E50" s="112"/>
      <c r="F50" s="112"/>
      <c r="G50" s="112"/>
      <c r="H50" s="112"/>
      <c r="I50" s="112"/>
      <c r="J50" s="112"/>
      <c r="K50" s="112"/>
      <c r="L50" s="112"/>
      <c r="M50" s="112"/>
      <c r="N50" s="112"/>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1"/>
      <c r="AN50" s="41"/>
      <c r="AO50" s="41"/>
      <c r="AP50" s="41"/>
      <c r="AQ50" s="41"/>
      <c r="AR50" s="41"/>
    </row>
    <row r="51" spans="1:46" x14ac:dyDescent="0.3">
      <c r="A51" s="111" t="s">
        <v>11</v>
      </c>
      <c r="B51" s="112"/>
      <c r="C51" s="112"/>
      <c r="D51" s="112"/>
      <c r="E51" s="112"/>
      <c r="F51" s="112"/>
      <c r="G51" s="112"/>
      <c r="H51" s="112"/>
      <c r="I51" s="112"/>
      <c r="J51" s="112"/>
      <c r="K51" s="112"/>
      <c r="L51" s="112"/>
      <c r="M51" s="112"/>
      <c r="N51" s="112"/>
      <c r="O51" s="43"/>
      <c r="P51" s="115" t="str">
        <f>IF(ISBLANK(P44),"",VLOOKUP(P44,Leersteuncentra_2324!B2:E44,4,FALSE))</f>
        <v/>
      </c>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row>
    <row r="52" spans="1:46" ht="9" customHeight="1" x14ac:dyDescent="0.3">
      <c r="A52" s="42"/>
      <c r="B52" s="41"/>
      <c r="C52" s="41"/>
      <c r="D52" s="41"/>
      <c r="E52" s="41"/>
      <c r="F52" s="41"/>
      <c r="G52" s="41"/>
      <c r="H52" s="41"/>
      <c r="I52" s="41"/>
      <c r="J52" s="41"/>
      <c r="K52" s="41"/>
      <c r="L52" s="41"/>
      <c r="M52" s="41"/>
      <c r="N52" s="41"/>
      <c r="O52" s="43"/>
      <c r="P52" s="43"/>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row>
    <row r="53" spans="1:46" ht="15.6" x14ac:dyDescent="0.3">
      <c r="A53" s="18"/>
      <c r="B53" s="110" t="s">
        <v>148</v>
      </c>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row>
    <row r="54" spans="1:46" ht="4.2" customHeight="1" x14ac:dyDescent="0.3">
      <c r="A54" s="18"/>
      <c r="B54" s="19"/>
      <c r="C54" s="4"/>
      <c r="D54" s="4"/>
      <c r="E54" s="4"/>
      <c r="F54" s="4"/>
      <c r="G54" s="4"/>
      <c r="H54" s="4"/>
      <c r="I54" s="4"/>
      <c r="J54" s="4"/>
      <c r="K54" s="4"/>
      <c r="L54" s="4"/>
      <c r="M54" s="4"/>
      <c r="N54" s="4"/>
      <c r="O54" s="4"/>
      <c r="P54" s="4"/>
      <c r="Q54" s="4"/>
      <c r="R54" s="4"/>
      <c r="S54" s="4"/>
      <c r="T54" s="4"/>
      <c r="U54" s="20"/>
      <c r="V54" s="4"/>
      <c r="W54" s="4"/>
      <c r="X54" s="4"/>
      <c r="Y54" s="4"/>
      <c r="Z54" s="4"/>
      <c r="AA54" s="4"/>
      <c r="AB54" s="4"/>
      <c r="AC54" s="4"/>
      <c r="AD54" s="4"/>
      <c r="AE54" s="4"/>
      <c r="AF54" s="4"/>
      <c r="AG54" s="4"/>
      <c r="AH54" s="4"/>
      <c r="AI54" s="4"/>
      <c r="AJ54" s="4"/>
      <c r="AK54" s="4"/>
      <c r="AL54" s="4"/>
      <c r="AM54" s="4"/>
      <c r="AN54" s="4"/>
      <c r="AO54" s="4"/>
      <c r="AP54" s="4"/>
      <c r="AQ54" s="4"/>
      <c r="AR54" s="4"/>
      <c r="AS54" s="4"/>
    </row>
    <row r="55" spans="1:46" ht="13.8" customHeight="1" x14ac:dyDescent="0.3">
      <c r="A55" s="18">
        <v>3</v>
      </c>
      <c r="B55" s="19" t="s">
        <v>158</v>
      </c>
      <c r="C55" s="4"/>
      <c r="D55" s="4"/>
      <c r="E55" s="4"/>
      <c r="F55" s="4"/>
      <c r="G55" s="4"/>
      <c r="H55" s="4"/>
      <c r="I55" s="4"/>
      <c r="J55" s="4"/>
      <c r="K55" s="4"/>
      <c r="L55" s="4"/>
      <c r="M55" s="4"/>
      <c r="N55" s="4"/>
      <c r="O55" s="4"/>
      <c r="P55" s="4"/>
      <c r="Q55" s="4"/>
      <c r="R55" s="4"/>
      <c r="S55" s="4"/>
      <c r="T55" s="4"/>
      <c r="U55" s="20"/>
      <c r="V55" s="4"/>
      <c r="W55" s="4"/>
      <c r="X55" s="4"/>
      <c r="Y55" s="4"/>
      <c r="Z55" s="4"/>
      <c r="AA55" s="4"/>
      <c r="AB55" s="4"/>
      <c r="AC55" s="4"/>
      <c r="AD55" s="4"/>
      <c r="AE55" s="4"/>
      <c r="AF55" s="4"/>
      <c r="AG55" s="4"/>
      <c r="AH55" s="4"/>
      <c r="AI55" s="4"/>
      <c r="AJ55" s="4"/>
      <c r="AK55" s="4"/>
      <c r="AL55" s="4"/>
      <c r="AM55" s="4"/>
      <c r="AN55" s="4"/>
      <c r="AO55" s="4"/>
      <c r="AP55" s="4"/>
      <c r="AQ55" s="4"/>
      <c r="AR55" s="4"/>
      <c r="AS55" s="4"/>
    </row>
    <row r="56" spans="1:46" ht="4.2" customHeight="1" x14ac:dyDescent="0.3">
      <c r="A56" s="21"/>
      <c r="B56" s="22"/>
      <c r="C56" s="4"/>
      <c r="D56" s="4"/>
      <c r="E56" s="4"/>
      <c r="F56" s="4"/>
      <c r="G56" s="4"/>
      <c r="H56" s="4"/>
      <c r="I56" s="4"/>
      <c r="J56" s="4"/>
      <c r="K56" s="4"/>
      <c r="L56" s="4"/>
      <c r="M56" s="4"/>
      <c r="N56" s="4"/>
      <c r="O56" s="4"/>
      <c r="P56" s="4"/>
      <c r="Q56" s="4"/>
      <c r="R56" s="4"/>
      <c r="S56" s="4"/>
      <c r="T56" s="4"/>
      <c r="U56" s="20"/>
      <c r="V56" s="4"/>
      <c r="W56" s="4"/>
      <c r="X56" s="4"/>
      <c r="Y56" s="4"/>
      <c r="Z56" s="4"/>
      <c r="AA56" s="4"/>
      <c r="AB56" s="4"/>
      <c r="AC56" s="4"/>
      <c r="AD56" s="4"/>
      <c r="AE56" s="4"/>
      <c r="AF56" s="4"/>
      <c r="AG56" s="4"/>
      <c r="AH56" s="4"/>
      <c r="AI56" s="4"/>
      <c r="AJ56" s="4"/>
      <c r="AK56" s="4"/>
      <c r="AL56" s="4"/>
      <c r="AM56" s="4"/>
      <c r="AN56" s="4"/>
      <c r="AO56" s="4"/>
      <c r="AP56" s="4"/>
      <c r="AQ56" s="4"/>
      <c r="AR56" s="4"/>
      <c r="AS56" s="4"/>
    </row>
    <row r="57" spans="1:46" ht="14.4" customHeight="1" x14ac:dyDescent="0.3">
      <c r="A57" s="4"/>
      <c r="C57" s="116"/>
      <c r="D57" s="117"/>
      <c r="E57" s="99" t="str">
        <f>IF(Z39&lt;&gt;"","",IF(OR(AND(P44&lt;&gt;"",C57=""),AND(C57="",COUNTIF(C62:C64,"X")&gt;0))," &lt;= Vul het aantal over te dragen punten in.",""))</f>
        <v/>
      </c>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
    </row>
    <row r="58" spans="1:46" ht="9" customHeight="1" x14ac:dyDescent="0.3">
      <c r="A58" s="4"/>
      <c r="B58" s="4"/>
      <c r="C58" s="4"/>
      <c r="D58" s="4"/>
      <c r="E58" s="4"/>
      <c r="F58" s="4"/>
      <c r="G58" s="4"/>
      <c r="H58" s="4"/>
      <c r="I58" s="4"/>
      <c r="J58" s="4"/>
      <c r="K58" s="4"/>
      <c r="L58" s="4"/>
      <c r="M58" s="23"/>
      <c r="N58" s="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4"/>
      <c r="AR58" s="4"/>
      <c r="AS58" s="4"/>
    </row>
    <row r="59" spans="1:46" s="45" customFormat="1" ht="14.4" customHeight="1" x14ac:dyDescent="0.3">
      <c r="B59" s="110" t="s">
        <v>150</v>
      </c>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row>
    <row r="60" spans="1:46" s="45" customFormat="1" ht="4.8" customHeight="1" x14ac:dyDescent="0.3">
      <c r="B60" s="83"/>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row>
    <row r="61" spans="1:46" s="45" customFormat="1" ht="14.4" customHeight="1" x14ac:dyDescent="0.3">
      <c r="A61" s="63">
        <v>4</v>
      </c>
      <c r="B61" s="63" t="s">
        <v>159</v>
      </c>
      <c r="C61" s="78"/>
      <c r="D61" s="78"/>
      <c r="E61" s="78"/>
      <c r="F61" s="78"/>
      <c r="G61" s="78"/>
      <c r="H61" s="78"/>
      <c r="I61" s="78"/>
      <c r="J61" s="78"/>
      <c r="K61" s="78"/>
      <c r="L61" s="78"/>
      <c r="M61" s="78"/>
      <c r="N61" s="78"/>
      <c r="O61" s="78"/>
      <c r="P61" s="78"/>
      <c r="Q61" s="78"/>
      <c r="R61" s="78"/>
      <c r="S61" s="78"/>
      <c r="T61" s="78"/>
      <c r="U61" s="85"/>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86"/>
    </row>
    <row r="62" spans="1:46" s="45" customFormat="1" ht="14.4" customHeight="1" x14ac:dyDescent="0.3">
      <c r="A62" s="140" t="str">
        <f>IF(OR(AND(C57&lt;&gt;"",COUNTIF(C62:C64,"X")=0),AND(COUNTIF(C62:C64,"X")=0,COUNTIF(C69:Y69,"X")&gt;0)),"Kruis aan.","")</f>
        <v/>
      </c>
      <c r="B62" s="141"/>
      <c r="C62" s="47"/>
      <c r="E62" s="81" t="s">
        <v>160</v>
      </c>
      <c r="F62" s="81"/>
      <c r="G62" s="81"/>
      <c r="H62" s="81"/>
      <c r="I62" s="81"/>
      <c r="J62" s="81"/>
      <c r="K62" s="81"/>
      <c r="L62" s="81"/>
      <c r="M62" s="81"/>
      <c r="N62" s="81"/>
      <c r="O62" s="81"/>
      <c r="P62" s="81"/>
      <c r="Q62" s="81"/>
      <c r="R62" s="81"/>
      <c r="S62" s="81"/>
      <c r="T62" s="81"/>
      <c r="U62" s="81"/>
      <c r="W62" s="81"/>
      <c r="X62" s="81"/>
      <c r="Y62" s="81"/>
      <c r="Z62" s="81"/>
      <c r="AA62" s="78"/>
      <c r="AB62" s="78"/>
      <c r="AC62" s="78"/>
      <c r="AD62" s="78"/>
      <c r="AE62" s="78"/>
      <c r="AF62" s="78"/>
      <c r="AG62" s="78"/>
      <c r="AH62" s="78"/>
      <c r="AI62" s="78"/>
      <c r="AJ62" s="78"/>
      <c r="AK62" s="78"/>
      <c r="AL62" s="78"/>
      <c r="AM62" s="78"/>
      <c r="AN62" s="78"/>
      <c r="AO62" s="78"/>
      <c r="AP62" s="78"/>
      <c r="AQ62" s="78"/>
      <c r="AR62" s="78"/>
      <c r="AS62" s="79"/>
    </row>
    <row r="63" spans="1:46" s="45" customFormat="1" ht="14.4" customHeight="1" x14ac:dyDescent="0.3">
      <c r="A63" s="141"/>
      <c r="B63" s="141"/>
      <c r="C63" s="78"/>
      <c r="D63" s="76"/>
      <c r="F63" s="77"/>
      <c r="G63" s="77"/>
      <c r="H63" s="77"/>
      <c r="I63" s="88"/>
      <c r="J63" s="88"/>
      <c r="K63" s="88"/>
      <c r="L63" s="88"/>
      <c r="M63" s="88"/>
      <c r="N63" s="88"/>
      <c r="O63" s="88"/>
      <c r="P63" s="88"/>
      <c r="Q63" s="88"/>
      <c r="R63" s="88"/>
      <c r="S63" s="88"/>
      <c r="T63" s="88"/>
      <c r="U63" s="88"/>
      <c r="V63" s="102" t="str">
        <f>IF(AND(C62="X",C64="X"),"U mag bij vraag "&amp;A61&amp;" maar één vakje aankruisen!","")</f>
        <v/>
      </c>
      <c r="W63" s="88"/>
      <c r="X63" s="88"/>
      <c r="Y63" s="88"/>
      <c r="Z63" s="88"/>
      <c r="AA63" s="88"/>
      <c r="AB63" s="88"/>
      <c r="AC63" s="88"/>
      <c r="AD63" s="88"/>
      <c r="AE63" s="88"/>
      <c r="AF63" s="88"/>
      <c r="AG63" s="88"/>
      <c r="AH63" s="88"/>
      <c r="AI63" s="88"/>
      <c r="AJ63" s="88"/>
      <c r="AK63" s="88"/>
      <c r="AL63" s="88"/>
      <c r="AM63" s="88"/>
      <c r="AN63" s="88"/>
      <c r="AO63" s="88"/>
      <c r="AP63" s="88"/>
      <c r="AQ63" s="88"/>
      <c r="AR63" s="88"/>
      <c r="AS63" s="79"/>
    </row>
    <row r="64" spans="1:46" s="45" customFormat="1" ht="14.4" customHeight="1" x14ac:dyDescent="0.3">
      <c r="A64" s="141"/>
      <c r="B64" s="141"/>
      <c r="C64" s="47"/>
      <c r="E64" s="81" t="s">
        <v>161</v>
      </c>
      <c r="F64" s="90"/>
      <c r="G64" s="90"/>
      <c r="H64" s="90"/>
      <c r="I64" s="90"/>
      <c r="J64" s="90"/>
      <c r="K64" s="90"/>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78"/>
      <c r="AT64" s="89"/>
    </row>
    <row r="65" spans="1:46" ht="9" customHeight="1" x14ac:dyDescent="0.3">
      <c r="A65" s="80"/>
      <c r="B65" s="80"/>
      <c r="C65" s="80"/>
      <c r="D65" s="80"/>
      <c r="E65" s="80"/>
      <c r="F65" s="80"/>
      <c r="G65" s="80"/>
      <c r="H65" s="80"/>
      <c r="I65" s="80"/>
      <c r="J65" s="80"/>
      <c r="K65" s="80"/>
      <c r="L65" s="80"/>
      <c r="M65" s="23"/>
      <c r="N65" s="80"/>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80"/>
      <c r="AR65" s="80"/>
      <c r="AS65" s="80"/>
    </row>
    <row r="66" spans="1:46" s="45" customFormat="1" ht="14.4" customHeight="1" x14ac:dyDescent="0.3">
      <c r="B66" s="110" t="s">
        <v>166</v>
      </c>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row>
    <row r="67" spans="1:46" s="45" customFormat="1" ht="4.8" customHeight="1" x14ac:dyDescent="0.3">
      <c r="B67" s="83"/>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row>
    <row r="68" spans="1:46" s="45" customFormat="1" ht="14.4" customHeight="1" x14ac:dyDescent="0.3">
      <c r="A68" s="63">
        <v>5</v>
      </c>
      <c r="B68" s="63" t="s">
        <v>187</v>
      </c>
      <c r="C68" s="91"/>
      <c r="D68" s="91"/>
      <c r="E68" s="91"/>
      <c r="F68" s="91"/>
      <c r="G68" s="91"/>
      <c r="H68" s="91"/>
      <c r="I68" s="91"/>
      <c r="J68" s="91"/>
      <c r="K68" s="91"/>
      <c r="L68" s="91"/>
      <c r="M68" s="91"/>
      <c r="N68" s="91"/>
      <c r="O68" s="91"/>
      <c r="P68" s="91"/>
      <c r="Q68" s="91"/>
      <c r="R68" s="91"/>
      <c r="S68" s="91"/>
      <c r="T68" s="91"/>
      <c r="U68" s="85"/>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86"/>
    </row>
    <row r="69" spans="1:46" s="45" customFormat="1" ht="14.4" customHeight="1" x14ac:dyDescent="0.3">
      <c r="A69" s="87"/>
      <c r="C69" s="47"/>
      <c r="D69" s="81" t="s">
        <v>167</v>
      </c>
      <c r="E69" s="81"/>
      <c r="F69" s="47"/>
      <c r="G69" s="81" t="s">
        <v>188</v>
      </c>
      <c r="J69" s="47"/>
      <c r="K69" s="81" t="s">
        <v>189</v>
      </c>
      <c r="N69" s="47"/>
      <c r="O69" s="81" t="s">
        <v>190</v>
      </c>
      <c r="R69" s="47"/>
      <c r="S69" s="81" t="s">
        <v>191</v>
      </c>
      <c r="V69" s="47"/>
      <c r="W69" s="81" t="s">
        <v>192</v>
      </c>
      <c r="Y69" s="47"/>
      <c r="Z69" s="81" t="s">
        <v>193</v>
      </c>
      <c r="AC69" s="118" t="str">
        <f>IF(V63&lt;&gt;"","",IF(OR(AND(COUNTIF(C69:Y69,"X")=0,C74&lt;&gt;""),AND(COUNTIF(C62:C64,"X")&gt;0,COUNTIF(C69:Y69,"X")=0)),"&lt;= Kruis één of meer type(s) aan.",""))</f>
        <v/>
      </c>
      <c r="AD69" s="118"/>
      <c r="AE69" s="118"/>
      <c r="AF69" s="118"/>
      <c r="AG69" s="118"/>
      <c r="AH69" s="118"/>
      <c r="AI69" s="118"/>
      <c r="AJ69" s="118"/>
      <c r="AK69" s="118"/>
      <c r="AL69" s="118"/>
      <c r="AM69" s="118"/>
      <c r="AN69" s="118"/>
      <c r="AO69" s="118"/>
      <c r="AP69" s="118"/>
      <c r="AQ69" s="118"/>
      <c r="AR69" s="118"/>
      <c r="AS69" s="118"/>
    </row>
    <row r="70" spans="1:46" s="45" customFormat="1" ht="9" customHeight="1" x14ac:dyDescent="0.3">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91"/>
      <c r="AT70" s="89"/>
    </row>
    <row r="71" spans="1:46" ht="14.4" customHeight="1" x14ac:dyDescent="0.3">
      <c r="B71" s="110" t="s">
        <v>162</v>
      </c>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row>
    <row r="72" spans="1:46" ht="4.8" customHeight="1" x14ac:dyDescent="0.3">
      <c r="B72" s="25"/>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row>
    <row r="73" spans="1:46" ht="14.4" customHeight="1" x14ac:dyDescent="0.3">
      <c r="A73" s="19">
        <v>6</v>
      </c>
      <c r="B73" s="19" t="s">
        <v>163</v>
      </c>
      <c r="C73" s="4"/>
      <c r="D73" s="4"/>
      <c r="E73" s="4"/>
      <c r="F73" s="4"/>
      <c r="G73" s="4"/>
      <c r="H73" s="4"/>
      <c r="I73" s="4"/>
      <c r="J73" s="4"/>
      <c r="K73" s="4"/>
      <c r="L73" s="4"/>
      <c r="M73" s="4"/>
      <c r="N73" s="4"/>
      <c r="O73" s="4"/>
      <c r="P73" s="4"/>
      <c r="Q73" s="103" t="str">
        <f>IF(AND(COUNTIF(C69:Y69,"X")&gt;0,C74=""),"Kruis de verklaring op erewoord aan.","")</f>
        <v/>
      </c>
      <c r="R73" s="4"/>
      <c r="S73" s="4"/>
      <c r="T73" s="4"/>
      <c r="U73" s="20"/>
      <c r="V73" s="4"/>
      <c r="W73" s="4"/>
      <c r="X73" s="4"/>
      <c r="Y73" s="4"/>
      <c r="Z73" s="4"/>
      <c r="AA73" s="4"/>
      <c r="AB73" s="4"/>
      <c r="AC73" s="4"/>
      <c r="AD73" s="4"/>
      <c r="AE73" s="4"/>
      <c r="AF73" s="4"/>
      <c r="AG73" s="4"/>
      <c r="AH73" s="4"/>
      <c r="AI73" s="4"/>
      <c r="AJ73" s="4"/>
      <c r="AK73" s="4"/>
      <c r="AL73" s="4"/>
      <c r="AM73" s="4"/>
      <c r="AN73" s="4"/>
      <c r="AO73" s="4"/>
      <c r="AP73" s="4"/>
      <c r="AQ73" s="4"/>
      <c r="AR73" s="4"/>
      <c r="AS73" s="4"/>
      <c r="AT73" s="27"/>
    </row>
    <row r="74" spans="1:46" ht="14.4" customHeight="1" x14ac:dyDescent="0.3">
      <c r="A74" s="21"/>
      <c r="B74" s="45"/>
      <c r="C74" s="47"/>
      <c r="E74" s="81" t="s">
        <v>164</v>
      </c>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4"/>
      <c r="AS74" s="38"/>
    </row>
    <row r="75" spans="1:46" s="55" customFormat="1" ht="14.4" customHeight="1" x14ac:dyDescent="0.3">
      <c r="A75" s="48"/>
      <c r="B75" s="49"/>
      <c r="C75" s="50"/>
      <c r="D75" s="51"/>
      <c r="E75" s="50" t="str">
        <f>"- er is overlegd met het bevoegde lokaal comité;"</f>
        <v>- er is overlegd met het bevoegde lokaal comité;</v>
      </c>
      <c r="F75" s="52"/>
      <c r="G75" s="52"/>
      <c r="H75" s="52"/>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4"/>
    </row>
    <row r="76" spans="1:46" s="55" customFormat="1" ht="14.4" customHeight="1" x14ac:dyDescent="0.3">
      <c r="A76" s="48"/>
      <c r="B76" s="49"/>
      <c r="C76" s="50"/>
      <c r="D76" s="51"/>
      <c r="E76" s="50" t="str">
        <f>"- de overdracht heeft niet tot gevolg dat personeelsleden ter beschikking worden gesteld wegens ontstentenis van betrekking;"</f>
        <v>- de overdracht heeft niet tot gevolg dat personeelsleden ter beschikking worden gesteld wegens ontstentenis van betrekking;</v>
      </c>
      <c r="F76" s="52"/>
      <c r="G76" s="52"/>
      <c r="H76" s="52"/>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4"/>
    </row>
    <row r="77" spans="1:46" s="55" customFormat="1" ht="25.2" customHeight="1" x14ac:dyDescent="0.3">
      <c r="A77" s="48"/>
      <c r="B77" s="49"/>
      <c r="C77" s="50"/>
      <c r="D77" s="51"/>
      <c r="E77" s="139" t="str">
        <f>"- het ontvangende leersteuncentrum is ervan op de hoogte dat de betrekkingen die op basis van overgedragen punten worden opgericht, niet in aanmerking komen voor vacantverklaring, vaste benoeming, mutatie of affectatie."</f>
        <v>- het ontvangende leersteuncentrum is ervan op de hoogte dat de betrekkingen die op basis van overgedragen punten worden opgericht, niet in aanmerking komen voor vacantverklaring, vaste benoeming, mutatie of affectatie.</v>
      </c>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row>
    <row r="78" spans="1:46" s="55" customFormat="1" ht="9" customHeight="1" x14ac:dyDescent="0.3">
      <c r="A78" s="60"/>
      <c r="B78" s="61"/>
      <c r="C78" s="61"/>
      <c r="D78" s="61"/>
      <c r="E78" s="61"/>
      <c r="F78" s="61"/>
      <c r="G78" s="61"/>
      <c r="H78" s="61"/>
      <c r="I78" s="62"/>
      <c r="J78" s="62"/>
      <c r="K78" s="62"/>
      <c r="L78" s="62"/>
      <c r="M78" s="62"/>
      <c r="N78" s="62"/>
      <c r="O78" s="62"/>
      <c r="P78" s="62"/>
      <c r="Q78" s="62"/>
      <c r="R78" s="62"/>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row>
    <row r="79" spans="1:46" ht="14.4" customHeight="1" x14ac:dyDescent="0.3">
      <c r="A79" s="45"/>
      <c r="B79" s="137" t="s">
        <v>12</v>
      </c>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row>
    <row r="80" spans="1:46" ht="4.8" customHeight="1" x14ac:dyDescent="0.3">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row>
    <row r="81" spans="1:46" ht="14.4" customHeight="1" x14ac:dyDescent="0.3">
      <c r="A81" s="56">
        <v>7</v>
      </c>
      <c r="B81" s="57" t="s">
        <v>13</v>
      </c>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58"/>
      <c r="AE81" s="58"/>
      <c r="AF81" s="58"/>
      <c r="AG81" s="58"/>
      <c r="AH81" s="58"/>
      <c r="AI81" s="58"/>
      <c r="AJ81" s="58"/>
      <c r="AK81" s="58"/>
      <c r="AL81" s="58"/>
      <c r="AM81" s="58"/>
      <c r="AN81" s="58"/>
      <c r="AO81" s="58"/>
      <c r="AP81" s="58"/>
      <c r="AQ81" s="58"/>
      <c r="AR81" s="58"/>
      <c r="AS81" s="58"/>
    </row>
    <row r="82" spans="1:46" ht="14.4" customHeight="1" x14ac:dyDescent="0.3">
      <c r="A82" s="59"/>
      <c r="B82" s="147" t="s">
        <v>194</v>
      </c>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row>
    <row r="83" spans="1:46" ht="4.2" customHeight="1" x14ac:dyDescent="0.3">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row>
    <row r="84" spans="1:46" ht="14.4" customHeight="1" x14ac:dyDescent="0.3">
      <c r="A84" s="41"/>
      <c r="B84" s="148" t="str">
        <f>IF(T29="","","U hebt vraag "&amp;A24&amp;" nog niet beantwoord!")</f>
        <v/>
      </c>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50"/>
    </row>
    <row r="85" spans="1:46" ht="14.4" customHeight="1" x14ac:dyDescent="0.3">
      <c r="A85" s="41"/>
      <c r="B85" s="142" t="str">
        <f>IF(Z39&lt;&gt;"","U hebt vraag "&amp;A39&amp;" foutief beantwoord!",IF(T44&lt;&gt;"","U hebt vraag "&amp;A39&amp;" nog niet beantwoord!",""))</f>
        <v/>
      </c>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4"/>
    </row>
    <row r="86" spans="1:46" ht="14.4" customHeight="1" x14ac:dyDescent="0.3">
      <c r="A86" s="82"/>
      <c r="B86" s="142" t="str">
        <f>IF(E57="","", "U hebt vraag "&amp;A55&amp;" nog niet beantwoord!")</f>
        <v/>
      </c>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4"/>
    </row>
    <row r="87" spans="1:46" ht="14.4" customHeight="1" x14ac:dyDescent="0.3">
      <c r="A87" s="82"/>
      <c r="B87" s="151" t="str">
        <f>IF(AND(A62="",V63=""),"",IF(A62&lt;&gt;"","U hebt vraag "&amp;A61&amp;" nog niet beantwoord!",IF(V63&lt;&gt;"","U hebt vraag "&amp;A61&amp;" foutief beantwoord!","")))</f>
        <v/>
      </c>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3"/>
    </row>
    <row r="88" spans="1:46" ht="14.4" customHeight="1" x14ac:dyDescent="0.3">
      <c r="A88" s="91"/>
      <c r="B88" s="142" t="str">
        <f>IF(AC69="", "", "U hebt vraag "&amp;A68&amp;" nog niet beantwoord!")</f>
        <v/>
      </c>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4"/>
    </row>
    <row r="89" spans="1:46" ht="14.4" customHeight="1" x14ac:dyDescent="0.3">
      <c r="A89" s="41"/>
      <c r="B89" s="154" t="str">
        <f>IF(Q73="","","U hebt de verklaring op erewoord nog niet aangekruist bij vraag "&amp;A73&amp;"!")</f>
        <v/>
      </c>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6"/>
    </row>
    <row r="90" spans="1:46" ht="9" customHeight="1" x14ac:dyDescent="0.3">
      <c r="A90" s="4"/>
      <c r="B90" s="36"/>
      <c r="C90" s="36"/>
      <c r="D90" s="36"/>
      <c r="E90" s="36"/>
      <c r="F90" s="36"/>
      <c r="G90" s="36"/>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row>
    <row r="91" spans="1:46" ht="15.6" customHeight="1" x14ac:dyDescent="0.3">
      <c r="B91" s="106" t="s">
        <v>14</v>
      </c>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row>
    <row r="92" spans="1:46" ht="3.75" customHeight="1" x14ac:dyDescent="0.3">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S92" s="34"/>
    </row>
    <row r="93" spans="1:46" s="64" customFormat="1" ht="60.6" customHeight="1" x14ac:dyDescent="0.3">
      <c r="A93" s="63">
        <v>8</v>
      </c>
      <c r="B93" s="158" t="s">
        <v>195</v>
      </c>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c r="AQ93" s="146"/>
      <c r="AR93" s="146"/>
      <c r="AS93" s="146"/>
      <c r="AT93" s="58"/>
    </row>
    <row r="94" spans="1:46" s="58" customFormat="1" ht="18" customHeight="1" x14ac:dyDescent="0.3">
      <c r="A94" s="63"/>
      <c r="B94" s="72" t="s">
        <v>15</v>
      </c>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spans="1:46" s="41" customFormat="1" ht="13.8" x14ac:dyDescent="0.3">
      <c r="B95" s="67" t="s">
        <v>16</v>
      </c>
      <c r="C95" s="68" t="s">
        <v>17</v>
      </c>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spans="1:46" s="70" customFormat="1" ht="13.8" customHeight="1" x14ac:dyDescent="0.3">
      <c r="B96" s="71" t="s">
        <v>16</v>
      </c>
      <c r="C96" s="72" t="s">
        <v>18</v>
      </c>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row>
    <row r="97" spans="1:46" s="41" customFormat="1" ht="13.8" customHeight="1" x14ac:dyDescent="0.3">
      <c r="C97" s="73" t="s">
        <v>16</v>
      </c>
      <c r="D97" s="65" t="s">
        <v>19</v>
      </c>
      <c r="G97" s="65"/>
      <c r="H97" s="65"/>
      <c r="I97" s="65"/>
      <c r="J97" s="65"/>
      <c r="K97" s="65"/>
      <c r="L97" s="65"/>
      <c r="M97" s="65"/>
      <c r="N97" s="65"/>
      <c r="O97" s="65"/>
      <c r="P97" s="65"/>
      <c r="Q97" s="65"/>
      <c r="R97" s="65"/>
      <c r="S97" s="65"/>
      <c r="T97" s="65"/>
      <c r="U97" s="65"/>
      <c r="V97" s="65"/>
      <c r="W97" s="65"/>
      <c r="X97" s="65"/>
      <c r="Y97" s="65"/>
      <c r="Z97" s="65"/>
      <c r="AA97" s="57"/>
      <c r="AB97" s="57"/>
      <c r="AC97" s="57"/>
      <c r="AD97" s="57"/>
      <c r="AE97" s="57"/>
      <c r="AF97" s="57"/>
      <c r="AG97" s="57"/>
      <c r="AH97" s="57"/>
      <c r="AI97" s="57"/>
      <c r="AJ97" s="57"/>
      <c r="AK97" s="57"/>
      <c r="AL97" s="57"/>
      <c r="AM97" s="57"/>
      <c r="AN97" s="57"/>
      <c r="AO97" s="57"/>
    </row>
    <row r="98" spans="1:46" s="41" customFormat="1" ht="29.4" customHeight="1" x14ac:dyDescent="0.3">
      <c r="C98" s="71" t="s">
        <v>16</v>
      </c>
      <c r="D98" s="157" t="s">
        <v>196</v>
      </c>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row>
    <row r="99" spans="1:46" s="41" customFormat="1" ht="29.4" customHeight="1" x14ac:dyDescent="0.3">
      <c r="C99" s="71" t="s">
        <v>16</v>
      </c>
      <c r="D99" s="159" t="s">
        <v>20</v>
      </c>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row>
    <row r="100" spans="1:46" s="41" customFormat="1" ht="28.8" customHeight="1" x14ac:dyDescent="0.3">
      <c r="B100" s="71" t="s">
        <v>16</v>
      </c>
      <c r="C100" s="161" t="s">
        <v>21</v>
      </c>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row>
    <row r="101" spans="1:46" s="41" customFormat="1" ht="28.8" customHeight="1" x14ac:dyDescent="0.3">
      <c r="B101" s="71" t="s">
        <v>16</v>
      </c>
      <c r="C101" s="157" t="s">
        <v>22</v>
      </c>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row>
    <row r="102" spans="1:46" s="41" customFormat="1" ht="16.8" customHeight="1" x14ac:dyDescent="0.3">
      <c r="B102" s="71" t="s">
        <v>16</v>
      </c>
      <c r="C102" s="72" t="s">
        <v>23</v>
      </c>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row>
    <row r="103" spans="1:46" s="41" customFormat="1" ht="15" customHeight="1" x14ac:dyDescent="0.3">
      <c r="B103" s="74"/>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row>
    <row r="104" spans="1:46" s="41" customFormat="1" ht="13.8" customHeight="1" x14ac:dyDescent="0.3">
      <c r="B104" s="145"/>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row>
    <row r="105" spans="1:46" s="31" customFormat="1" ht="18"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46" s="4" customForma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46" s="32" customFormat="1" ht="13.8"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46" s="4" customFormat="1" ht="13.8"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s="4" customFormat="1" ht="13.8"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46" s="4" customFormat="1" ht="13.8"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46" s="4" customFormat="1" ht="28.8"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46" s="4" customFormat="1" ht="28.8"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1:46" s="4" customFormat="1" ht="16.8"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1:46" s="4" customFormat="1" ht="1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1:46" s="4" customFormat="1" ht="13.8"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35" spans="45:45" x14ac:dyDescent="0.3">
      <c r="AS135" s="35"/>
    </row>
    <row r="147" spans="2:46" x14ac:dyDescent="0.3">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row>
    <row r="157" spans="2:46" x14ac:dyDescent="0.3">
      <c r="AT157" s="33"/>
    </row>
    <row r="159" spans="2:46" ht="31.2" customHeight="1" x14ac:dyDescent="0.3"/>
    <row r="197" ht="41.4" customHeight="1" x14ac:dyDescent="0.3"/>
  </sheetData>
  <sheetProtection algorithmName="SHA-512" hashValue="i2Epl+pExExph1QDZoUROd8+u1v1uSfeoQzsBsCAC61DS1jpZ6DcKsEJPVZtu41Nm4gcHBrFwIgZrN+t0Gy/nA==" saltValue="AsxrD6fUzyXH0WjOPHnUmQ==" spinCount="100000" sheet="1" objects="1" scenarios="1"/>
  <mergeCells count="54">
    <mergeCell ref="B79:AS79"/>
    <mergeCell ref="E77:AS77"/>
    <mergeCell ref="A62:B64"/>
    <mergeCell ref="B88:AS88"/>
    <mergeCell ref="B104:AS104"/>
    <mergeCell ref="B82:AS82"/>
    <mergeCell ref="B84:AS84"/>
    <mergeCell ref="B85:AS85"/>
    <mergeCell ref="B87:AS87"/>
    <mergeCell ref="B89:AS89"/>
    <mergeCell ref="C101:AS101"/>
    <mergeCell ref="B93:AS93"/>
    <mergeCell ref="D99:AS99"/>
    <mergeCell ref="C100:AS100"/>
    <mergeCell ref="D98:AS98"/>
    <mergeCell ref="B86:AS86"/>
    <mergeCell ref="A34:N35"/>
    <mergeCell ref="P34:AR34"/>
    <mergeCell ref="A36:N36"/>
    <mergeCell ref="P36:AR36"/>
    <mergeCell ref="AM1:AS1"/>
    <mergeCell ref="AM3:AS3"/>
    <mergeCell ref="B4:AS4"/>
    <mergeCell ref="B5:AS5"/>
    <mergeCell ref="B6:W6"/>
    <mergeCell ref="C11:N11"/>
    <mergeCell ref="Z6:AS11"/>
    <mergeCell ref="C12:N12"/>
    <mergeCell ref="B13:T13"/>
    <mergeCell ref="B16:AS16"/>
    <mergeCell ref="B18:AS18"/>
    <mergeCell ref="B17:R17"/>
    <mergeCell ref="B20:AS20"/>
    <mergeCell ref="B22:AS22"/>
    <mergeCell ref="A29:N29"/>
    <mergeCell ref="P29:S29"/>
    <mergeCell ref="A31:N31"/>
    <mergeCell ref="P31:AR32"/>
    <mergeCell ref="B91:AS91"/>
    <mergeCell ref="Z39:AS39"/>
    <mergeCell ref="B53:AS53"/>
    <mergeCell ref="B59:AS59"/>
    <mergeCell ref="B71:AS71"/>
    <mergeCell ref="A49:N50"/>
    <mergeCell ref="P49:AR49"/>
    <mergeCell ref="A51:N51"/>
    <mergeCell ref="P51:AR51"/>
    <mergeCell ref="C57:D57"/>
    <mergeCell ref="B66:AS66"/>
    <mergeCell ref="AC69:AS69"/>
    <mergeCell ref="A44:N44"/>
    <mergeCell ref="P44:S44"/>
    <mergeCell ref="A46:N46"/>
    <mergeCell ref="P46:AR47"/>
  </mergeCells>
  <phoneticPr fontId="31" type="noConversion"/>
  <conditionalFormatting sqref="AT44">
    <cfRule type="expression" dxfId="6" priority="6">
      <formula>$AT$44="&lt;= Vul dit vak in."</formula>
    </cfRule>
  </conditionalFormatting>
  <conditionalFormatting sqref="AT73">
    <cfRule type="expression" dxfId="5" priority="5">
      <formula>$AT$73="&lt;= Vul dit vak in."</formula>
    </cfRule>
  </conditionalFormatting>
  <conditionalFormatting sqref="AT61">
    <cfRule type="expression" dxfId="4" priority="2">
      <formula>$AT$63="&lt;= Vul dit vak in."</formula>
    </cfRule>
  </conditionalFormatting>
  <conditionalFormatting sqref="AT68">
    <cfRule type="expression" dxfId="3" priority="1">
      <formula>$AT$63="&lt;= Vul dit vak in."</formula>
    </cfRule>
  </conditionalFormatting>
  <dataValidations count="2">
    <dataValidation type="list" allowBlank="1" showInputMessage="1" showErrorMessage="1" error="U mag enkel de hoofdletter X als waarde aanduiden." prompt="Klik op het pijltje naar de cel en kies &quot;X&quot;." sqref="C74 C62 C64 C69 F69 J69 N69 R69 Y69 V69" xr:uid="{443F56B1-3C10-4218-8A42-FB3D8B7CDBA5}">
      <formula1>"X,"</formula1>
    </dataValidation>
    <dataValidation type="whole" allowBlank="1" showInputMessage="1" showErrorMessage="1" error="Je kan enkel gehele punten overdragen. " sqref="C57:D57" xr:uid="{EFE56ADB-0D36-44F6-A151-138F97F59579}">
      <formula1>0</formula1>
      <formula2>1000</formula2>
    </dataValidation>
  </dataValidations>
  <hyperlinks>
    <hyperlink ref="B13" r:id="rId1" xr:uid="{99BE5A4B-16C7-47D5-AAC9-45CC2D0D9C0D}"/>
    <hyperlink ref="B18:AS18" r:id="rId2" location="21" display="Meer  informatie en de meest recente versie van dit formulier vindt u in de omzendbrief NO/2023/01 leersteun in het basis- en secundair onderwijs. " xr:uid="{746D487C-5FF9-49BB-BA43-ECFC817AECB2}"/>
  </hyperlinks>
  <pageMargins left="0.19685039370078741" right="0.19685039370078741" top="0.74803149606299213" bottom="0.74803149606299213" header="0.31496062992125984" footer="0.51181102362204722"/>
  <pageSetup paperSize="9" scale="80" orientation="portrait" r:id="rId3"/>
  <headerFooter differentFirst="1" alignWithMargins="0">
    <oddFooter>&amp;LMelding van de overdracht van punten in geval van een ad-hocsamenwerking tussen leersteuncentra</oddFooter>
    <firstFooter>&amp;L&amp;G</firstFooter>
  </headerFooter>
  <rowBreaks count="1" manualBreakCount="1">
    <brk id="70" max="45" man="1"/>
  </rowBreak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4272-5E08-409C-9535-1161E9E3D855}">
  <dimension ref="A1:E44"/>
  <sheetViews>
    <sheetView workbookViewId="0"/>
  </sheetViews>
  <sheetFormatPr defaultRowHeight="14.4" x14ac:dyDescent="0.3"/>
  <cols>
    <col min="1" max="1" width="16.109375" bestFit="1" customWidth="1"/>
    <col min="2" max="2" width="19" bestFit="1" customWidth="1"/>
    <col min="3" max="3" width="66.6640625" bestFit="1" customWidth="1"/>
    <col min="4" max="4" width="24.44140625" bestFit="1" customWidth="1"/>
    <col min="5" max="5" width="23" bestFit="1" customWidth="1"/>
  </cols>
  <sheetData>
    <row r="1" spans="1:5" x14ac:dyDescent="0.3">
      <c r="A1" t="s">
        <v>25</v>
      </c>
      <c r="B1" t="s">
        <v>26</v>
      </c>
      <c r="C1" t="s">
        <v>27</v>
      </c>
      <c r="D1" t="s">
        <v>28</v>
      </c>
      <c r="E1" t="s">
        <v>29</v>
      </c>
    </row>
    <row r="2" spans="1:5" x14ac:dyDescent="0.3">
      <c r="A2">
        <v>8</v>
      </c>
      <c r="B2">
        <v>145243</v>
      </c>
      <c r="C2" s="39" t="s">
        <v>30</v>
      </c>
      <c r="D2" s="39" t="s">
        <v>31</v>
      </c>
      <c r="E2" s="39" t="s">
        <v>32</v>
      </c>
    </row>
    <row r="3" spans="1:5" x14ac:dyDescent="0.3">
      <c r="A3">
        <v>8</v>
      </c>
      <c r="B3">
        <v>145251</v>
      </c>
      <c r="C3" s="39" t="s">
        <v>33</v>
      </c>
      <c r="D3" s="39" t="s">
        <v>34</v>
      </c>
      <c r="E3" s="39" t="s">
        <v>35</v>
      </c>
    </row>
    <row r="4" spans="1:5" x14ac:dyDescent="0.3">
      <c r="A4">
        <v>8</v>
      </c>
      <c r="B4">
        <v>145268</v>
      </c>
      <c r="C4" s="39" t="s">
        <v>36</v>
      </c>
      <c r="D4" s="39" t="s">
        <v>37</v>
      </c>
      <c r="E4" s="39" t="s">
        <v>38</v>
      </c>
    </row>
    <row r="5" spans="1:5" x14ac:dyDescent="0.3">
      <c r="A5">
        <v>8</v>
      </c>
      <c r="B5">
        <v>145276</v>
      </c>
      <c r="C5" s="39" t="s">
        <v>39</v>
      </c>
      <c r="D5" s="39" t="s">
        <v>40</v>
      </c>
      <c r="E5" s="39" t="s">
        <v>41</v>
      </c>
    </row>
    <row r="6" spans="1:5" x14ac:dyDescent="0.3">
      <c r="A6">
        <v>8</v>
      </c>
      <c r="B6">
        <v>145284</v>
      </c>
      <c r="C6" s="39" t="s">
        <v>42</v>
      </c>
      <c r="D6" s="39" t="s">
        <v>43</v>
      </c>
      <c r="E6" s="39" t="s">
        <v>44</v>
      </c>
    </row>
    <row r="7" spans="1:5" x14ac:dyDescent="0.3">
      <c r="A7">
        <v>8</v>
      </c>
      <c r="B7">
        <v>145292</v>
      </c>
      <c r="C7" s="39" t="s">
        <v>45</v>
      </c>
      <c r="D7" s="39" t="s">
        <v>46</v>
      </c>
      <c r="E7" s="39" t="s">
        <v>47</v>
      </c>
    </row>
    <row r="8" spans="1:5" x14ac:dyDescent="0.3">
      <c r="A8">
        <v>8</v>
      </c>
      <c r="B8">
        <v>145301</v>
      </c>
      <c r="C8" s="39" t="s">
        <v>48</v>
      </c>
      <c r="D8" s="39" t="s">
        <v>49</v>
      </c>
      <c r="E8" s="39" t="s">
        <v>50</v>
      </c>
    </row>
    <row r="9" spans="1:5" x14ac:dyDescent="0.3">
      <c r="A9">
        <v>8</v>
      </c>
      <c r="B9">
        <v>145318</v>
      </c>
      <c r="C9" s="39" t="s">
        <v>51</v>
      </c>
      <c r="D9" s="39" t="s">
        <v>52</v>
      </c>
      <c r="E9" s="39" t="s">
        <v>53</v>
      </c>
    </row>
    <row r="10" spans="1:5" x14ac:dyDescent="0.3">
      <c r="A10">
        <v>8</v>
      </c>
      <c r="B10">
        <v>145326</v>
      </c>
      <c r="C10" s="39" t="s">
        <v>54</v>
      </c>
      <c r="D10" s="39" t="s">
        <v>55</v>
      </c>
      <c r="E10" s="39" t="s">
        <v>56</v>
      </c>
    </row>
    <row r="11" spans="1:5" x14ac:dyDescent="0.3">
      <c r="A11">
        <v>8</v>
      </c>
      <c r="B11">
        <v>145334</v>
      </c>
      <c r="C11" s="39" t="s">
        <v>57</v>
      </c>
      <c r="D11" s="39" t="s">
        <v>58</v>
      </c>
      <c r="E11" s="39" t="s">
        <v>59</v>
      </c>
    </row>
    <row r="12" spans="1:5" x14ac:dyDescent="0.3">
      <c r="A12">
        <v>8</v>
      </c>
      <c r="B12">
        <v>145342</v>
      </c>
      <c r="C12" s="39" t="s">
        <v>60</v>
      </c>
      <c r="D12" s="39" t="s">
        <v>61</v>
      </c>
      <c r="E12" s="39" t="s">
        <v>62</v>
      </c>
    </row>
    <row r="13" spans="1:5" x14ac:dyDescent="0.3">
      <c r="A13">
        <v>8</v>
      </c>
      <c r="B13">
        <v>145359</v>
      </c>
      <c r="C13" s="39" t="s">
        <v>63</v>
      </c>
      <c r="D13" s="39" t="s">
        <v>64</v>
      </c>
      <c r="E13" s="39" t="s">
        <v>65</v>
      </c>
    </row>
    <row r="14" spans="1:5" x14ac:dyDescent="0.3">
      <c r="A14">
        <v>8</v>
      </c>
      <c r="B14">
        <v>145367</v>
      </c>
      <c r="C14" s="39" t="s">
        <v>66</v>
      </c>
      <c r="D14" s="39" t="s">
        <v>67</v>
      </c>
      <c r="E14" s="39" t="s">
        <v>65</v>
      </c>
    </row>
    <row r="15" spans="1:5" x14ac:dyDescent="0.3">
      <c r="A15">
        <v>8</v>
      </c>
      <c r="B15">
        <v>145375</v>
      </c>
      <c r="C15" s="39" t="s">
        <v>68</v>
      </c>
      <c r="D15" s="39" t="s">
        <v>69</v>
      </c>
      <c r="E15" s="39" t="s">
        <v>56</v>
      </c>
    </row>
    <row r="16" spans="1:5" x14ac:dyDescent="0.3">
      <c r="A16">
        <v>8</v>
      </c>
      <c r="B16">
        <v>145383</v>
      </c>
      <c r="C16" s="39" t="s">
        <v>70</v>
      </c>
      <c r="D16" s="39" t="s">
        <v>71</v>
      </c>
      <c r="E16" s="39" t="s">
        <v>72</v>
      </c>
    </row>
    <row r="17" spans="1:5" x14ac:dyDescent="0.3">
      <c r="A17">
        <v>8</v>
      </c>
      <c r="B17">
        <v>145391</v>
      </c>
      <c r="C17" s="39" t="s">
        <v>73</v>
      </c>
      <c r="D17" s="39" t="s">
        <v>74</v>
      </c>
      <c r="E17" s="39" t="s">
        <v>75</v>
      </c>
    </row>
    <row r="18" spans="1:5" x14ac:dyDescent="0.3">
      <c r="A18">
        <v>8</v>
      </c>
      <c r="B18">
        <v>145417</v>
      </c>
      <c r="C18" s="39" t="s">
        <v>76</v>
      </c>
      <c r="D18" s="39" t="s">
        <v>77</v>
      </c>
      <c r="E18" s="39" t="s">
        <v>56</v>
      </c>
    </row>
    <row r="19" spans="1:5" x14ac:dyDescent="0.3">
      <c r="A19">
        <v>8</v>
      </c>
      <c r="B19">
        <v>145425</v>
      </c>
      <c r="C19" s="39" t="s">
        <v>78</v>
      </c>
      <c r="D19" s="39" t="s">
        <v>79</v>
      </c>
      <c r="E19" s="39" t="s">
        <v>80</v>
      </c>
    </row>
    <row r="20" spans="1:5" x14ac:dyDescent="0.3">
      <c r="A20">
        <v>8</v>
      </c>
      <c r="B20">
        <v>145433</v>
      </c>
      <c r="C20" s="39" t="s">
        <v>81</v>
      </c>
      <c r="D20" s="39" t="s">
        <v>82</v>
      </c>
      <c r="E20" s="39" t="s">
        <v>83</v>
      </c>
    </row>
    <row r="21" spans="1:5" x14ac:dyDescent="0.3">
      <c r="A21">
        <v>8</v>
      </c>
      <c r="B21">
        <v>145441</v>
      </c>
      <c r="C21" s="39" t="s">
        <v>84</v>
      </c>
      <c r="D21" s="39" t="s">
        <v>85</v>
      </c>
      <c r="E21" s="39" t="s">
        <v>86</v>
      </c>
    </row>
    <row r="22" spans="1:5" x14ac:dyDescent="0.3">
      <c r="A22">
        <v>8</v>
      </c>
      <c r="B22">
        <v>145458</v>
      </c>
      <c r="C22" s="39" t="s">
        <v>87</v>
      </c>
      <c r="D22" s="39" t="s">
        <v>88</v>
      </c>
      <c r="E22" s="39" t="s">
        <v>89</v>
      </c>
    </row>
    <row r="23" spans="1:5" x14ac:dyDescent="0.3">
      <c r="A23">
        <v>8</v>
      </c>
      <c r="B23">
        <v>145466</v>
      </c>
      <c r="C23" s="39" t="s">
        <v>90</v>
      </c>
      <c r="D23" s="39" t="s">
        <v>91</v>
      </c>
      <c r="E23" s="39" t="s">
        <v>92</v>
      </c>
    </row>
    <row r="24" spans="1:5" x14ac:dyDescent="0.3">
      <c r="A24">
        <v>8</v>
      </c>
      <c r="B24">
        <v>145474</v>
      </c>
      <c r="C24" s="39" t="s">
        <v>93</v>
      </c>
      <c r="D24" s="39" t="s">
        <v>94</v>
      </c>
      <c r="E24" s="39" t="s">
        <v>65</v>
      </c>
    </row>
    <row r="25" spans="1:5" x14ac:dyDescent="0.3">
      <c r="A25">
        <v>8</v>
      </c>
      <c r="B25">
        <v>145482</v>
      </c>
      <c r="C25" s="39" t="s">
        <v>95</v>
      </c>
      <c r="D25" s="39" t="s">
        <v>96</v>
      </c>
      <c r="E25" s="39" t="s">
        <v>97</v>
      </c>
    </row>
    <row r="26" spans="1:5" x14ac:dyDescent="0.3">
      <c r="A26">
        <v>8</v>
      </c>
      <c r="B26">
        <v>145491</v>
      </c>
      <c r="C26" s="39" t="s">
        <v>98</v>
      </c>
      <c r="D26" s="39" t="s">
        <v>99</v>
      </c>
      <c r="E26" s="39" t="s">
        <v>59</v>
      </c>
    </row>
    <row r="27" spans="1:5" x14ac:dyDescent="0.3">
      <c r="A27">
        <v>8</v>
      </c>
      <c r="B27">
        <v>145508</v>
      </c>
      <c r="C27" s="39" t="s">
        <v>100</v>
      </c>
      <c r="D27" s="39" t="s">
        <v>101</v>
      </c>
      <c r="E27" s="39" t="s">
        <v>102</v>
      </c>
    </row>
    <row r="28" spans="1:5" x14ac:dyDescent="0.3">
      <c r="A28">
        <v>8</v>
      </c>
      <c r="B28">
        <v>145516</v>
      </c>
      <c r="C28" s="39" t="s">
        <v>103</v>
      </c>
      <c r="D28" s="39" t="s">
        <v>104</v>
      </c>
      <c r="E28" s="39" t="s">
        <v>105</v>
      </c>
    </row>
    <row r="29" spans="1:5" x14ac:dyDescent="0.3">
      <c r="A29">
        <v>8</v>
      </c>
      <c r="B29">
        <v>145524</v>
      </c>
      <c r="C29" s="39" t="s">
        <v>106</v>
      </c>
      <c r="D29" s="39" t="s">
        <v>107</v>
      </c>
      <c r="E29" s="39" t="s">
        <v>108</v>
      </c>
    </row>
    <row r="30" spans="1:5" x14ac:dyDescent="0.3">
      <c r="A30">
        <v>8</v>
      </c>
      <c r="B30">
        <v>145532</v>
      </c>
      <c r="C30" s="39" t="s">
        <v>109</v>
      </c>
      <c r="D30" s="39" t="s">
        <v>110</v>
      </c>
      <c r="E30" s="39" t="s">
        <v>111</v>
      </c>
    </row>
    <row r="31" spans="1:5" x14ac:dyDescent="0.3">
      <c r="A31">
        <v>8</v>
      </c>
      <c r="B31">
        <v>145541</v>
      </c>
      <c r="C31" s="39" t="s">
        <v>112</v>
      </c>
      <c r="D31" s="39" t="s">
        <v>113</v>
      </c>
      <c r="E31" s="39" t="s">
        <v>114</v>
      </c>
    </row>
    <row r="32" spans="1:5" x14ac:dyDescent="0.3">
      <c r="A32">
        <v>8</v>
      </c>
      <c r="B32">
        <v>145557</v>
      </c>
      <c r="C32" s="39" t="s">
        <v>115</v>
      </c>
      <c r="D32" s="39" t="s">
        <v>116</v>
      </c>
      <c r="E32" s="39" t="s">
        <v>56</v>
      </c>
    </row>
    <row r="33" spans="1:5" x14ac:dyDescent="0.3">
      <c r="A33">
        <v>8</v>
      </c>
      <c r="B33">
        <v>145565</v>
      </c>
      <c r="C33" s="39" t="s">
        <v>117</v>
      </c>
      <c r="D33" s="39" t="s">
        <v>118</v>
      </c>
      <c r="E33" s="39" t="s">
        <v>102</v>
      </c>
    </row>
    <row r="34" spans="1:5" x14ac:dyDescent="0.3">
      <c r="A34">
        <v>8</v>
      </c>
      <c r="B34">
        <v>145573</v>
      </c>
      <c r="C34" s="39" t="s">
        <v>119</v>
      </c>
      <c r="D34" s="39" t="s">
        <v>120</v>
      </c>
      <c r="E34" s="39" t="s">
        <v>121</v>
      </c>
    </row>
    <row r="35" spans="1:5" x14ac:dyDescent="0.3">
      <c r="A35">
        <v>8</v>
      </c>
      <c r="B35">
        <v>145581</v>
      </c>
      <c r="C35" s="39" t="s">
        <v>122</v>
      </c>
      <c r="D35" s="39" t="s">
        <v>123</v>
      </c>
      <c r="E35" s="39" t="s">
        <v>124</v>
      </c>
    </row>
    <row r="36" spans="1:5" x14ac:dyDescent="0.3">
      <c r="A36">
        <v>8</v>
      </c>
      <c r="B36">
        <v>145599</v>
      </c>
      <c r="C36" s="39" t="s">
        <v>125</v>
      </c>
      <c r="D36" s="39" t="s">
        <v>126</v>
      </c>
      <c r="E36" s="39" t="s">
        <v>38</v>
      </c>
    </row>
    <row r="37" spans="1:5" x14ac:dyDescent="0.3">
      <c r="A37">
        <v>8</v>
      </c>
      <c r="B37">
        <v>145607</v>
      </c>
      <c r="C37" s="39" t="s">
        <v>127</v>
      </c>
      <c r="D37" s="39" t="s">
        <v>128</v>
      </c>
      <c r="E37" s="39" t="s">
        <v>44</v>
      </c>
    </row>
    <row r="38" spans="1:5" x14ac:dyDescent="0.3">
      <c r="A38">
        <v>8</v>
      </c>
      <c r="B38">
        <v>145615</v>
      </c>
      <c r="C38" s="39" t="s">
        <v>129</v>
      </c>
      <c r="D38" s="39" t="s">
        <v>130</v>
      </c>
      <c r="E38" s="39" t="s">
        <v>65</v>
      </c>
    </row>
    <row r="39" spans="1:5" x14ac:dyDescent="0.3">
      <c r="A39">
        <v>8</v>
      </c>
      <c r="B39">
        <v>145623</v>
      </c>
      <c r="C39" s="39" t="s">
        <v>131</v>
      </c>
      <c r="D39" s="39" t="s">
        <v>132</v>
      </c>
      <c r="E39" s="39" t="s">
        <v>75</v>
      </c>
    </row>
    <row r="40" spans="1:5" x14ac:dyDescent="0.3">
      <c r="A40">
        <v>8</v>
      </c>
      <c r="B40">
        <v>145631</v>
      </c>
      <c r="C40" s="39" t="s">
        <v>133</v>
      </c>
      <c r="D40" s="39" t="s">
        <v>134</v>
      </c>
      <c r="E40" s="39" t="s">
        <v>135</v>
      </c>
    </row>
    <row r="41" spans="1:5" x14ac:dyDescent="0.3">
      <c r="A41">
        <v>8</v>
      </c>
      <c r="B41">
        <v>145649</v>
      </c>
      <c r="C41" s="39" t="s">
        <v>136</v>
      </c>
      <c r="D41" s="39" t="s">
        <v>137</v>
      </c>
      <c r="E41" s="39" t="s">
        <v>138</v>
      </c>
    </row>
    <row r="42" spans="1:5" x14ac:dyDescent="0.3">
      <c r="A42">
        <v>8</v>
      </c>
      <c r="B42">
        <v>145656</v>
      </c>
      <c r="C42" s="39" t="s">
        <v>139</v>
      </c>
      <c r="D42" s="39" t="s">
        <v>140</v>
      </c>
      <c r="E42" s="39" t="s">
        <v>141</v>
      </c>
    </row>
    <row r="43" spans="1:5" x14ac:dyDescent="0.3">
      <c r="A43">
        <v>8</v>
      </c>
      <c r="B43">
        <v>145664</v>
      </c>
      <c r="C43" s="39" t="s">
        <v>142</v>
      </c>
      <c r="D43" s="39" t="s">
        <v>143</v>
      </c>
      <c r="E43" s="39" t="s">
        <v>144</v>
      </c>
    </row>
    <row r="44" spans="1:5" x14ac:dyDescent="0.3">
      <c r="A44">
        <v>8</v>
      </c>
      <c r="B44">
        <v>145672</v>
      </c>
      <c r="C44" s="39" t="s">
        <v>145</v>
      </c>
      <c r="D44" s="39" t="s">
        <v>146</v>
      </c>
      <c r="E44" s="39" t="s">
        <v>83</v>
      </c>
    </row>
  </sheetData>
  <sheetProtection algorithmName="SHA-512" hashValue="eaCre9brkJZhdn2QPJira9EMdqDgIgpPHKabf1FRI+5Q9wev3Ta5x7svDwGyw0kuTeRnKfHWfflMNvgCudOzVg==" saltValue="kFP5fp39D/j45U133itPmg==" spinCount="100000" sheet="1" objects="1" scenarios="1"/>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FE055-2503-450B-9972-8345528346C6}">
  <dimension ref="A1:E15"/>
  <sheetViews>
    <sheetView workbookViewId="0">
      <selection activeCell="B9" sqref="B9"/>
    </sheetView>
  </sheetViews>
  <sheetFormatPr defaultColWidth="9.109375" defaultRowHeight="13.2" x14ac:dyDescent="0.25"/>
  <cols>
    <col min="1" max="1" width="18.88671875" style="92" bestFit="1" customWidth="1"/>
    <col min="2" max="2" width="10.109375" style="92" bestFit="1" customWidth="1"/>
    <col min="3" max="3" width="18.88671875" style="92" bestFit="1" customWidth="1"/>
    <col min="4" max="4" width="9.6640625" style="92" customWidth="1"/>
    <col min="5" max="5" width="17.21875" style="92" customWidth="1"/>
    <col min="6" max="16384" width="9.109375" style="92"/>
  </cols>
  <sheetData>
    <row r="1" spans="1:5" x14ac:dyDescent="0.25">
      <c r="A1" s="97" t="s">
        <v>183</v>
      </c>
      <c r="B1" s="92">
        <v>42597</v>
      </c>
      <c r="C1" s="97" t="s">
        <v>182</v>
      </c>
      <c r="E1" s="96">
        <v>42597</v>
      </c>
    </row>
    <row r="2" spans="1:5" x14ac:dyDescent="0.25">
      <c r="A2" s="97" t="s">
        <v>182</v>
      </c>
      <c r="B2" s="92">
        <v>42962</v>
      </c>
      <c r="C2" s="97" t="s">
        <v>181</v>
      </c>
      <c r="E2" s="96">
        <v>42962</v>
      </c>
    </row>
    <row r="3" spans="1:5" x14ac:dyDescent="0.25">
      <c r="A3" s="97" t="s">
        <v>181</v>
      </c>
      <c r="B3" s="92">
        <v>43327</v>
      </c>
      <c r="C3" s="97" t="s">
        <v>180</v>
      </c>
      <c r="E3" s="96">
        <v>43327</v>
      </c>
    </row>
    <row r="4" spans="1:5" x14ac:dyDescent="0.25">
      <c r="A4" s="97" t="s">
        <v>180</v>
      </c>
      <c r="B4" s="92">
        <v>43692</v>
      </c>
      <c r="C4" s="97" t="s">
        <v>179</v>
      </c>
      <c r="E4" s="96">
        <v>43692</v>
      </c>
    </row>
    <row r="5" spans="1:5" x14ac:dyDescent="0.25">
      <c r="A5" s="97" t="s">
        <v>179</v>
      </c>
      <c r="B5" s="92">
        <v>44058</v>
      </c>
      <c r="C5" s="97" t="s">
        <v>178</v>
      </c>
      <c r="E5" s="96">
        <v>44058</v>
      </c>
    </row>
    <row r="6" spans="1:5" x14ac:dyDescent="0.25">
      <c r="A6" s="97" t="s">
        <v>178</v>
      </c>
      <c r="B6" s="92">
        <v>44423</v>
      </c>
      <c r="C6" s="97" t="s">
        <v>177</v>
      </c>
      <c r="E6" s="96">
        <v>44423</v>
      </c>
    </row>
    <row r="7" spans="1:5" x14ac:dyDescent="0.25">
      <c r="A7" s="97" t="s">
        <v>177</v>
      </c>
      <c r="B7" s="92">
        <v>44788</v>
      </c>
      <c r="C7" s="97" t="s">
        <v>176</v>
      </c>
      <c r="E7" s="96">
        <v>44788</v>
      </c>
    </row>
    <row r="8" spans="1:5" x14ac:dyDescent="0.25">
      <c r="A8" s="94" t="s">
        <v>176</v>
      </c>
      <c r="B8" s="95">
        <f t="shared" ref="B8:B15" si="0">E8</f>
        <v>45153</v>
      </c>
      <c r="C8" s="94" t="s">
        <v>175</v>
      </c>
      <c r="E8" s="93">
        <v>45153</v>
      </c>
    </row>
    <row r="9" spans="1:5" x14ac:dyDescent="0.25">
      <c r="A9" s="94" t="s">
        <v>175</v>
      </c>
      <c r="B9" s="95">
        <f t="shared" si="0"/>
        <v>45519</v>
      </c>
      <c r="C9" s="94" t="s">
        <v>174</v>
      </c>
      <c r="E9" s="93">
        <v>45519</v>
      </c>
    </row>
    <row r="10" spans="1:5" x14ac:dyDescent="0.25">
      <c r="A10" s="94" t="s">
        <v>174</v>
      </c>
      <c r="B10" s="95">
        <f t="shared" si="0"/>
        <v>45884</v>
      </c>
      <c r="C10" s="94" t="s">
        <v>173</v>
      </c>
      <c r="E10" s="93">
        <v>45884</v>
      </c>
    </row>
    <row r="11" spans="1:5" x14ac:dyDescent="0.25">
      <c r="A11" s="94" t="s">
        <v>173</v>
      </c>
      <c r="B11" s="95">
        <f t="shared" si="0"/>
        <v>46249</v>
      </c>
      <c r="C11" s="94" t="s">
        <v>172</v>
      </c>
      <c r="E11" s="93">
        <v>46249</v>
      </c>
    </row>
    <row r="12" spans="1:5" x14ac:dyDescent="0.25">
      <c r="A12" s="94" t="s">
        <v>172</v>
      </c>
      <c r="B12" s="95">
        <f t="shared" si="0"/>
        <v>46614</v>
      </c>
      <c r="C12" s="94" t="s">
        <v>171</v>
      </c>
      <c r="E12" s="93">
        <v>46614</v>
      </c>
    </row>
    <row r="13" spans="1:5" x14ac:dyDescent="0.25">
      <c r="A13" s="94" t="s">
        <v>171</v>
      </c>
      <c r="B13" s="95">
        <f t="shared" si="0"/>
        <v>46980</v>
      </c>
      <c r="C13" s="94" t="s">
        <v>170</v>
      </c>
      <c r="E13" s="93">
        <v>46980</v>
      </c>
    </row>
    <row r="14" spans="1:5" x14ac:dyDescent="0.25">
      <c r="A14" s="94" t="s">
        <v>170</v>
      </c>
      <c r="B14" s="95">
        <f t="shared" si="0"/>
        <v>47345</v>
      </c>
      <c r="C14" s="94" t="s">
        <v>169</v>
      </c>
      <c r="E14" s="93">
        <v>47345</v>
      </c>
    </row>
    <row r="15" spans="1:5" x14ac:dyDescent="0.25">
      <c r="A15" s="94" t="s">
        <v>169</v>
      </c>
      <c r="B15" s="95">
        <f t="shared" si="0"/>
        <v>47710</v>
      </c>
      <c r="C15" s="94" t="s">
        <v>168</v>
      </c>
      <c r="E15" s="93">
        <v>47710</v>
      </c>
    </row>
  </sheetData>
  <sheetProtection algorithmName="SHA-512" hashValue="BwS5B3bEjhKzQ7xJqltbozpTN1ELXrP6litaPASWJfCbR/JvyUjKyu49L+zq0uvRF/Uy+PhNS4hEDNicQomXxA==" saltValue="mNh4d4aySoHP75VefYxC2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F U E A A B Q S w M E F A A C A A g A X U c y V / z g q N K m A A A A 9 g A A A B I A H A B D b 2 5 m a W c v U G F j a 2 F n Z S 5 4 b W w g o h g A K K A U A A A A A A A A A A A A A A A A A A A A A A A A A A A A h Y / B C o J A G I R f R f b u 7 m o Q J r 8 r F N 0 S g i C 6 L u u m S / o b 7 p q + W 4 c e q V f I K K t b x 5 n 5 B m b u 1 x u k Q 1 1 5 F 9 1 a 0 2 B C A s q J p 1 E 1 u c E i I Z 0 7 + h F J B W y l O s l C e y O M N h 6 s S U j p 3 D l m r O 9 7 2 s 9 o 0 x Y s 5 D x g h 2 y z U 6 W u p W / Q O o l K k 0 8 r / 9 8 i A v a v M S K k A Y / o I p p T D m w y I T P 4 B c J x 7 z P 9 M W H V V a 5 r t c D K X 6 6 B T R L Y + 4 N 4 A F B L A w Q U A A I A C A B d R z J 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X U c y V 9 X G t C p N A Q A A c w I A A B M A H A B G b 3 J t d W x h c y 9 T Z W N 0 a W 9 u M S 5 t I K I Y A C i g F A A A A A A A A A A A A A A A A A A A A A A A A A A A A H 2 Q z 0 v D M B T H 7 4 X + D y F e W g g F 5 / D g 6 K F 2 T o c 7 C C 1 4 2 M b I 2 m c X l x + S p L N a 9 r + b b k O Z z u U S y P u 8 7 / u 8 G C g s U x J l + / t y 4 H u + Z 1 Z U Q 4 k m A N p Y q G U B 0 m q 6 6 F 3 1 + i h G H K z v I X d u t W u M 0 V 1 T A I + e l V 4 v l V o H I 8 Y h S p W 0 r s k E O L 2 Z D Z M 8 m Y 2 U F j V n o E G i S Z b O f o W j L j x q u G l w S J C s O S f I 6 h p C s p 9 1 y m W R r Q C s M + h E 2 u n Y g o j x K R C T R y b L G O 9 4 P N 9 O h 9 T S + S H 5 A j 8 A L V 0 T E i 5 s A 3 q l V F U i y T Z A a + z S c 7 p 0 G z 1 p J Z S F A x v 8 7 0 P Q 9 M A m n G c F 5 V S b u F t l H n 5 P z D / e A F X w z l 4 / W V X + D M k 1 l e b F / V S q e C 1 k h 5 n g v C B p W 2 y U 0 n b B p B P i n M k K E z S W 9 r o f d Q F b g l o s a y F A n 0 c o F c e A 7 S w t N H Z X T 0 o N 5 s / r P Q h w P w B H h W 3 o e 0 z + s + z g C 1 B L A Q I t A B Q A A g A I A F 1 H M l f 8 4 K j S p g A A A P Y A A A A S A A A A A A A A A A A A A A A A A A A A A A B D b 2 5 m a W c v U G F j a 2 F n Z S 5 4 b W x Q S w E C L Q A U A A I A C A B d R z J X D 8 r p q 6 Q A A A D p A A A A E w A A A A A A A A A A A A A A A A D y A A A A W 0 N v b n R l b n R f V H l w Z X N d L n h t b F B L A Q I t A B Q A A g A I A F 1 H M l f V x r Q q T Q E A A H M C A A A T A A A A A A A A A A A A A A A A A O M B A A B G b 3 J t d W x h c y 9 T Z W N 0 a W 9 u M S 5 t U E s F B g A A A A A D A A M A w g A A A H 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o I M A A A A A A A A Y A 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x l Z X J z d G V 1 b m N l b n R y Y V 8 y M z I 0 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G V l c n N 0 Z X V u Y 2 V u d H J h X z I z M j Q i I C 8 + P E V u d H J 5 I F R 5 c G U 9 I k Z p b G x l Z E N v b X B s Z X R l U m V z d W x 0 V G 9 X b 3 J r c 2 h l Z X Q i I F Z h b H V l P S J s M S I g L z 4 8 R W 5 0 c n k g V H l w Z T 0 i Q W R k Z W R U b 0 R h d G F N b 2 R l b C I g V m F s d W U 9 I m w w I i A v P j x F b n R y e S B U e X B l P S J G a W x s Q 2 9 1 b n Q i I F Z h b H V l P S J s N D M i I C 8 + P E V u d H J 5 I F R 5 c G U 9 I k Z p b G x F c n J v c k N v Z G U i I F Z h b H V l P S J z V W 5 r b m 9 3 b i I g L z 4 8 R W 5 0 c n k g V H l w Z T 0 i R m l s b E V y c m 9 y Q 2 9 1 b n Q i I F Z h b H V l P S J s M C I g L z 4 8 R W 5 0 c n k g V H l w Z T 0 i R m l s b E x h c 3 R V c G R h d G V k I i B W Y W x 1 Z T 0 i Z D I w M j M t M D k t M T h U M D Y 6 N T g 6 N T g u M D I z N j Q 4 N F o i I C 8 + P E V u d H J 5 I F R 5 c G U 9 I k Z p b G x D b 2 x 1 b W 5 U e X B l c y I g V m F s d W U 9 I n N B d 0 1 H Q m d Z P S I g L z 4 8 R W 5 0 c n k g V H l w Z T 0 i R m l s b E N v b H V t b k 5 h b W V z I i B W Y W x 1 Z T 0 i c 1 s m c X V v d D t z b 2 9 y d F 9 p b n N 0 Z W x s a W 5 n J n F 1 b 3 Q 7 L C Z x d W 9 0 O 2 5 1 b W 1 l c l 9 p b n N 0 Z W x s a W 5 n J n F 1 b 3 Q 7 L C Z x d W 9 0 O 2 5 h Y W 1 f a W 5 z d G V s b G l u Z y Z x d W 9 0 O y w m c X V v d D t B Z H J l c y Z x d W 9 0 O y w m c X V v d D t H Z W 1 l Z W 5 0 Z 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0 x l Z X J z d G V 1 b m N l b n R y Y V 8 y M z I 0 L 0 F 1 d G 9 S Z W 1 v d m V k Q 2 9 s d W 1 u c z E u e 3 N v b 3 J 0 X 2 l u c 3 R l b G x p b m c s M H 0 m c X V v d D s s J n F 1 b 3 Q 7 U 2 V j d G l v b j E v T G V l c n N 0 Z X V u Y 2 V u d H J h X z I z M j Q v Q X V 0 b 1 J l b W 9 2 Z W R D b 2 x 1 b W 5 z M S 5 7 b n V t b W V y X 2 l u c 3 R l b G x p b m c s M X 0 m c X V v d D s s J n F 1 b 3 Q 7 U 2 V j d G l v b j E v T G V l c n N 0 Z X V u Y 2 V u d H J h X z I z M j Q v Q X V 0 b 1 J l b W 9 2 Z W R D b 2 x 1 b W 5 z M S 5 7 b m F h b V 9 p b n N 0 Z W x s a W 5 n L D J 9 J n F 1 b 3 Q 7 L C Z x d W 9 0 O 1 N l Y 3 R p b 2 4 x L 0 x l Z X J z d G V 1 b m N l b n R y Y V 8 y M z I 0 L 0 F 1 d G 9 S Z W 1 v d m V k Q 2 9 s d W 1 u c z E u e 0 F k c m V z L D N 9 J n F 1 b 3 Q 7 L C Z x d W 9 0 O 1 N l Y 3 R p b 2 4 x L 0 x l Z X J z d G V 1 b m N l b n R y Y V 8 y M z I 0 L 0 F 1 d G 9 S Z W 1 v d m V k Q 2 9 s d W 1 u c z E u e 0 d l b W V l b n R l L D R 9 J n F 1 b 3 Q 7 X S w m c X V v d D t D b 2 x 1 b W 5 D b 3 V u d C Z x d W 9 0 O z o 1 L C Z x d W 9 0 O 0 t l e U N v b H V t b k 5 h b W V z J n F 1 b 3 Q 7 O l t d L C Z x d W 9 0 O 0 N v b H V t b k l k Z W 5 0 a X R p Z X M m c X V v d D s 6 W y Z x d W 9 0 O 1 N l Y 3 R p b 2 4 x L 0 x l Z X J z d G V 1 b m N l b n R y Y V 8 y M z I 0 L 0 F 1 d G 9 S Z W 1 v d m V k Q 2 9 s d W 1 u c z E u e 3 N v b 3 J 0 X 2 l u c 3 R l b G x p b m c s M H 0 m c X V v d D s s J n F 1 b 3 Q 7 U 2 V j d G l v b j E v T G V l c n N 0 Z X V u Y 2 V u d H J h X z I z M j Q v Q X V 0 b 1 J l b W 9 2 Z W R D b 2 x 1 b W 5 z M S 5 7 b n V t b W V y X 2 l u c 3 R l b G x p b m c s M X 0 m c X V v d D s s J n F 1 b 3 Q 7 U 2 V j d G l v b j E v T G V l c n N 0 Z X V u Y 2 V u d H J h X z I z M j Q v Q X V 0 b 1 J l b W 9 2 Z W R D b 2 x 1 b W 5 z M S 5 7 b m F h b V 9 p b n N 0 Z W x s a W 5 n L D J 9 J n F 1 b 3 Q 7 L C Z x d W 9 0 O 1 N l Y 3 R p b 2 4 x L 0 x l Z X J z d G V 1 b m N l b n R y Y V 8 y M z I 0 L 0 F 1 d G 9 S Z W 1 v d m V k Q 2 9 s d W 1 u c z E u e 0 F k c m V z L D N 9 J n F 1 b 3 Q 7 L C Z x d W 9 0 O 1 N l Y 3 R p b 2 4 x L 0 x l Z X J z d G V 1 b m N l b n R y Y V 8 y M z I 0 L 0 F 1 d G 9 S Z W 1 v d m V k Q 2 9 s d W 1 u c z E u e 0 d l b W V l b n R l L D R 9 J n F 1 b 3 Q 7 X S w m c X V v d D t S Z W x h d G l v b n N o a X B J b m Z v J n F 1 b 3 Q 7 O l t d f S I g L z 4 8 L 1 N 0 Y W J s Z U V u d H J p Z X M + P C 9 J d G V t P j x J d G V t P j x J d G V t T G 9 j Y X R p b 2 4 + P E l 0 Z W 1 U e X B l P k Z v c m 1 1 b G E 8 L 0 l 0 Z W 1 U e X B l P j x J d G V t U G F 0 a D 5 T Z W N 0 a W 9 u M S 9 M Z W V y c 3 R l d W 5 j Z W 5 0 c m F f M j M y N C 9 C c m 9 u P C 9 J d G V t U G F 0 a D 4 8 L 0 l 0 Z W 1 M b 2 N h d G l v b j 4 8 U 3 R h Y m x l R W 5 0 c m l l c y A v P j w v S X R l b T 4 8 S X R l b T 4 8 S X R l b U x v Y 2 F 0 a W 9 u P j x J d G V t V H l w Z T 5 G b 3 J t d W x h P C 9 J d G V t V H l w Z T 4 8 S X R l b V B h d G g + U 2 V j d G l v b j E v T G V l c n N 0 Z X V u Y 2 V u d H J h X z I z M j Q v T G V l c n N 0 Z X V u Y 2 V u d H J h X z I z M j R f U 2 h l Z X Q 8 L 0 l 0 Z W 1 Q Y X R o P j w v S X R l b U x v Y 2 F 0 a W 9 u P j x T d G F i b G V F b n R y a W V z I C 8 + P C 9 J d G V t P j x J d G V t P j x J d G V t T G 9 j Y X R p b 2 4 + P E l 0 Z W 1 U e X B l P k Z v c m 1 1 b G E 8 L 0 l 0 Z W 1 U e X B l P j x J d G V t U G F 0 a D 5 T Z W N 0 a W 9 u M S 9 M Z W V y c 3 R l d W 5 j Z W 5 0 c m F f M j M y N C 9 I Z W F k Z X J z J T I w b W V 0 J T I w d m V y a G 9 v Z 2 Q l M j B u a X Z l Y X U 8 L 0 l 0 Z W 1 Q Y X R o P j w v S X R l b U x v Y 2 F 0 a W 9 u P j x T d G F i b G V F b n R y a W V z I C 8 + P C 9 J d G V t P j x J d G V t P j x J d G V t T G 9 j Y X R p b 2 4 + P E l 0 Z W 1 U e X B l P k Z v c m 1 1 b G E 8 L 0 l 0 Z W 1 U e X B l P j x J d G V t U G F 0 a D 5 T Z W N 0 a W 9 u M S 9 M Z W V y c 3 R l d W 5 j Z W 5 0 c m F f M j M y N C 9 U e X B l J T I w Z 2 V 3 a W p 6 a W d k P C 9 J d G V t U G F 0 a D 4 8 L 0 l 0 Z W 1 M b 2 N h d G l v b j 4 8 U 3 R h Y m x l R W 5 0 c m l l c y A v P j w v S X R l b T 4 8 L 0 l 0 Z W 1 z P j w v T G 9 j Y W x Q Y W N r Y W d l T W V 0 Y W R h d G F G a W x l P h Y A A A B Q S w U G A A A A A A A A A A A A A A A A A A A A A A A A 2 g A A A A E A A A D Q j J 3 f A R X R E Y x 6 A M B P w p f r A Q A A A J + O Q f X H p 8 h E t / M w V S I W 9 p E A A A A A A g A A A A A A A 2 Y A A M A A A A A Q A A A A k i j u Y c x 5 q b Y M L h + j R b a d i w A A A A A E g A A A o A A A A B A A A A C 1 K X s T J 5 2 b J s B M y 0 L e 3 3 3 P U A A A A I l W + m + r J h d M a Q R B 5 O + / p F V m u Z G U P p u z Q 7 2 o c d Q G x X o M f c R B e C R S 0 Q / n T + d P H D + w z G z y 7 Q + 7 P m g 7 r 5 i O Q a P n e D L z Z X J b V d P e 7 K k 0 1 L B K H Y t a F A A A A C U b C q U S P v x A Y f L A 3 x c w X k p q B D q H < / D a t a M a s h u p > 
</file>

<file path=customXml/itemProps1.xml><?xml version="1.0" encoding="utf-8"?>
<ds:datastoreItem xmlns:ds="http://schemas.openxmlformats.org/officeDocument/2006/customXml" ds:itemID="{F12A03E2-1AEC-4428-A81C-27962FD5A55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Meld. overdr. ptn ad-hocsmw lsc</vt:lpstr>
      <vt:lpstr>Leersteuncentra_2324</vt:lpstr>
      <vt:lpstr>Blad1 (2)</vt:lpstr>
      <vt:lpstr>'Meld. overdr. ptn ad-hocsmw lsc'!Afdrukbereik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Neve, Sofie</dc:creator>
  <cp:lastModifiedBy>Maesen, Katleen</cp:lastModifiedBy>
  <cp:lastPrinted>2023-10-23T09:35:09Z</cp:lastPrinted>
  <dcterms:created xsi:type="dcterms:W3CDTF">2023-09-11T13:45:29Z</dcterms:created>
  <dcterms:modified xsi:type="dcterms:W3CDTF">2023-10-24T12:13:32Z</dcterms:modified>
</cp:coreProperties>
</file>