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grangu\Documents\AGODI\1 - FORMULIEREN\2 - SJ 2023-2024\SO\12667 - meld.bestaande VP\actuele versie\"/>
    </mc:Choice>
  </mc:AlternateContent>
  <xr:revisionPtr revIDLastSave="0" documentId="8_{09ADD1D2-EB9C-40F5-9ABC-6E226653B8A8}" xr6:coauthVersionLast="47" xr6:coauthVersionMax="47" xr10:uidLastSave="{00000000-0000-0000-0000-000000000000}"/>
  <workbookProtection workbookAlgorithmName="SHA-512" workbookHashValue="xTZUwsRtnaAPaTPK1Is9cZ4XdXFBtzIqG0tKk73w0QLX6su0mo1QqKSaQa6WjA8cS3teHpnfxCQmslKxVkOHcA==" workbookSaltValue="C1d+DmZzDOL5oxTQLfKneg==" workbookSpinCount="100000" lockStructure="1"/>
  <bookViews>
    <workbookView xWindow="-28920" yWindow="-120" windowWidth="29040" windowHeight="15840" tabRatio="930" xr2:uid="{00000000-000D-0000-FFFF-FFFF00000000}"/>
  </bookViews>
  <sheets>
    <sheet name="melding over een bestaande VP" sheetId="14" r:id="rId1"/>
    <sheet name="lijst instellingen" sheetId="15" state="hidden" r:id="rId2"/>
    <sheet name="lijst vestigingsplaatsen" sheetId="17" state="hidden" r:id="rId3"/>
    <sheet name="Blad2" sheetId="16" state="hidden" r:id="rId4"/>
  </sheets>
  <definedNames>
    <definedName name="_xlnm._FilterDatabase" localSheetId="2" hidden="1">'lijst vestigingsplaatsen'!$A$1:$L$2511</definedName>
    <definedName name="_xlnm.Print_Area" localSheetId="0">'melding over een bestaande VP'!$A$1:$AP$128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" i="14" l="1"/>
  <c r="F2625" i="17"/>
  <c r="E2625" i="17"/>
  <c r="F2624" i="17"/>
  <c r="E2624" i="17"/>
  <c r="F2623" i="17"/>
  <c r="E2623" i="17"/>
  <c r="F2622" i="17"/>
  <c r="E2622" i="17"/>
  <c r="F2621" i="17"/>
  <c r="E2621" i="17"/>
  <c r="F2620" i="17"/>
  <c r="E2620" i="17"/>
  <c r="F2619" i="17"/>
  <c r="E2619" i="17"/>
  <c r="F2618" i="17"/>
  <c r="E2618" i="17"/>
  <c r="F2617" i="17"/>
  <c r="E2617" i="17"/>
  <c r="F2616" i="17"/>
  <c r="E2616" i="17"/>
  <c r="F2615" i="17"/>
  <c r="E2615" i="17"/>
  <c r="F2614" i="17"/>
  <c r="E2614" i="17"/>
  <c r="F2613" i="17"/>
  <c r="E2613" i="17"/>
  <c r="F2612" i="17"/>
  <c r="E2612" i="17"/>
  <c r="F2611" i="17"/>
  <c r="E2611" i="17"/>
  <c r="F2610" i="17"/>
  <c r="E2610" i="17"/>
  <c r="F2609" i="17"/>
  <c r="E2609" i="17"/>
  <c r="F2608" i="17"/>
  <c r="E2608" i="17"/>
  <c r="F2607" i="17"/>
  <c r="E2607" i="17"/>
  <c r="F2606" i="17"/>
  <c r="E2606" i="17"/>
  <c r="F2605" i="17"/>
  <c r="E2605" i="17"/>
  <c r="F2604" i="17"/>
  <c r="E2604" i="17"/>
  <c r="F2603" i="17"/>
  <c r="E2603" i="17"/>
  <c r="F2602" i="17"/>
  <c r="E2602" i="17"/>
  <c r="F2601" i="17"/>
  <c r="E2601" i="17"/>
  <c r="F2600" i="17"/>
  <c r="E2600" i="17"/>
  <c r="F2599" i="17"/>
  <c r="E2599" i="17"/>
  <c r="F2598" i="17"/>
  <c r="E2598" i="17"/>
  <c r="F2597" i="17"/>
  <c r="E2597" i="17"/>
  <c r="F2596" i="17"/>
  <c r="E2596" i="17"/>
  <c r="F2595" i="17"/>
  <c r="E2595" i="17"/>
  <c r="F2594" i="17"/>
  <c r="E2594" i="17"/>
  <c r="F2593" i="17"/>
  <c r="E2593" i="17"/>
  <c r="F2592" i="17"/>
  <c r="E2592" i="17"/>
  <c r="F2591" i="17"/>
  <c r="E2591" i="17"/>
  <c r="F2590" i="17"/>
  <c r="E2590" i="17"/>
  <c r="F2589" i="17"/>
  <c r="E2589" i="17"/>
  <c r="F2588" i="17"/>
  <c r="E2588" i="17"/>
  <c r="F2587" i="17"/>
  <c r="E2587" i="17"/>
  <c r="F2586" i="17"/>
  <c r="E2586" i="17"/>
  <c r="F2585" i="17"/>
  <c r="E2585" i="17"/>
  <c r="F2584" i="17"/>
  <c r="E2584" i="17"/>
  <c r="F2583" i="17"/>
  <c r="E2583" i="17"/>
  <c r="F2582" i="17"/>
  <c r="E2582" i="17"/>
  <c r="F2581" i="17"/>
  <c r="E2581" i="17"/>
  <c r="F2580" i="17"/>
  <c r="E2580" i="17"/>
  <c r="F2579" i="17"/>
  <c r="E2579" i="17"/>
  <c r="F2578" i="17"/>
  <c r="E2578" i="17"/>
  <c r="F2577" i="17"/>
  <c r="E2577" i="17"/>
  <c r="F2576" i="17"/>
  <c r="E2576" i="17"/>
  <c r="F2575" i="17"/>
  <c r="E2575" i="17"/>
  <c r="F2574" i="17"/>
  <c r="E2574" i="17"/>
  <c r="F2573" i="17"/>
  <c r="E2573" i="17"/>
  <c r="F2572" i="17"/>
  <c r="E2572" i="17"/>
  <c r="F2571" i="17"/>
  <c r="E2571" i="17"/>
  <c r="F2570" i="17"/>
  <c r="E2570" i="17"/>
  <c r="F2569" i="17"/>
  <c r="E2569" i="17"/>
  <c r="F2568" i="17"/>
  <c r="E2568" i="17"/>
  <c r="F2567" i="17"/>
  <c r="E2567" i="17"/>
  <c r="F2566" i="17"/>
  <c r="E2566" i="17"/>
  <c r="F2565" i="17"/>
  <c r="E2565" i="17"/>
  <c r="F2564" i="17"/>
  <c r="E2564" i="17"/>
  <c r="F2563" i="17"/>
  <c r="E2563" i="17"/>
  <c r="F2562" i="17"/>
  <c r="E2562" i="17"/>
  <c r="F2561" i="17"/>
  <c r="E2561" i="17"/>
  <c r="F2560" i="17"/>
  <c r="E2560" i="17"/>
  <c r="F2559" i="17"/>
  <c r="E2559" i="17"/>
  <c r="F2558" i="17"/>
  <c r="E2558" i="17"/>
  <c r="F2557" i="17"/>
  <c r="E2557" i="17"/>
  <c r="F2556" i="17"/>
  <c r="E2556" i="17"/>
  <c r="F2555" i="17"/>
  <c r="E2555" i="17"/>
  <c r="F2554" i="17"/>
  <c r="E2554" i="17"/>
  <c r="F2553" i="17"/>
  <c r="E2553" i="17"/>
  <c r="F2552" i="17"/>
  <c r="E2552" i="17"/>
  <c r="F2551" i="17"/>
  <c r="E2551" i="17"/>
  <c r="F2550" i="17"/>
  <c r="E2550" i="17"/>
  <c r="F2549" i="17"/>
  <c r="E2549" i="17"/>
  <c r="F2548" i="17"/>
  <c r="E2548" i="17"/>
  <c r="F2547" i="17"/>
  <c r="E2547" i="17"/>
  <c r="F2546" i="17"/>
  <c r="E2546" i="17"/>
  <c r="F2545" i="17"/>
  <c r="E2545" i="17"/>
  <c r="F2544" i="17"/>
  <c r="E2544" i="17"/>
  <c r="F2543" i="17"/>
  <c r="E2543" i="17"/>
  <c r="F2542" i="17"/>
  <c r="E2542" i="17"/>
  <c r="F2541" i="17"/>
  <c r="E2541" i="17"/>
  <c r="F2540" i="17"/>
  <c r="E2540" i="17"/>
  <c r="F2539" i="17"/>
  <c r="E2539" i="17"/>
  <c r="F2538" i="17"/>
  <c r="E2538" i="17"/>
  <c r="F2537" i="17"/>
  <c r="E2537" i="17"/>
  <c r="F2536" i="17"/>
  <c r="E2536" i="17"/>
  <c r="F2535" i="17"/>
  <c r="E2535" i="17"/>
  <c r="F2534" i="17"/>
  <c r="E2534" i="17"/>
  <c r="F2533" i="17"/>
  <c r="E2533" i="17"/>
  <c r="F2532" i="17"/>
  <c r="E2532" i="17"/>
  <c r="F2531" i="17"/>
  <c r="E2531" i="17"/>
  <c r="F2530" i="17"/>
  <c r="E2530" i="17"/>
  <c r="F2529" i="17"/>
  <c r="E2529" i="17"/>
  <c r="F2528" i="17"/>
  <c r="E2528" i="17"/>
  <c r="F2527" i="17"/>
  <c r="E2527" i="17"/>
  <c r="F2526" i="17"/>
  <c r="E2526" i="17"/>
  <c r="F2525" i="17"/>
  <c r="E2525" i="17"/>
  <c r="F2524" i="17"/>
  <c r="E2524" i="17"/>
  <c r="F2523" i="17"/>
  <c r="E2523" i="17"/>
  <c r="F2522" i="17"/>
  <c r="E2522" i="17"/>
  <c r="F2521" i="17"/>
  <c r="E2521" i="17"/>
  <c r="F2520" i="17"/>
  <c r="E2520" i="17"/>
  <c r="F2519" i="17"/>
  <c r="E2519" i="17"/>
  <c r="F2518" i="17"/>
  <c r="E2518" i="17"/>
  <c r="F2517" i="17"/>
  <c r="E2517" i="17"/>
  <c r="F2516" i="17"/>
  <c r="E2516" i="17"/>
  <c r="F2515" i="17"/>
  <c r="E2515" i="17"/>
  <c r="F2514" i="17"/>
  <c r="E2514" i="17"/>
  <c r="F2513" i="17"/>
  <c r="E2513" i="17"/>
  <c r="F2512" i="17"/>
  <c r="E2512" i="17"/>
  <c r="F2511" i="17"/>
  <c r="E2511" i="17"/>
  <c r="F2510" i="17"/>
  <c r="E2510" i="17"/>
  <c r="F2509" i="17"/>
  <c r="E2509" i="17"/>
  <c r="F2508" i="17"/>
  <c r="E2508" i="17"/>
  <c r="F2507" i="17"/>
  <c r="E2507" i="17"/>
  <c r="F2506" i="17"/>
  <c r="E2506" i="17"/>
  <c r="F2505" i="17"/>
  <c r="E2505" i="17"/>
  <c r="F2504" i="17"/>
  <c r="E2504" i="17"/>
  <c r="F2503" i="17"/>
  <c r="E2503" i="17"/>
  <c r="F2502" i="17"/>
  <c r="E2502" i="17"/>
  <c r="F2501" i="17"/>
  <c r="E2501" i="17"/>
  <c r="F2500" i="17"/>
  <c r="E2500" i="17"/>
  <c r="F2499" i="17"/>
  <c r="E2499" i="17"/>
  <c r="F2498" i="17"/>
  <c r="E2498" i="17"/>
  <c r="F2497" i="17"/>
  <c r="E2497" i="17"/>
  <c r="F2496" i="17"/>
  <c r="E2496" i="17"/>
  <c r="F2495" i="17"/>
  <c r="E2495" i="17"/>
  <c r="F2494" i="17"/>
  <c r="E2494" i="17"/>
  <c r="F2493" i="17"/>
  <c r="E2493" i="17"/>
  <c r="F2492" i="17"/>
  <c r="E2492" i="17"/>
  <c r="F2491" i="17"/>
  <c r="E2491" i="17"/>
  <c r="F2490" i="17"/>
  <c r="E2490" i="17"/>
  <c r="F2489" i="17"/>
  <c r="E2489" i="17"/>
  <c r="F2488" i="17"/>
  <c r="E2488" i="17"/>
  <c r="F2487" i="17"/>
  <c r="E2487" i="17"/>
  <c r="F2486" i="17"/>
  <c r="E2486" i="17"/>
  <c r="F2485" i="17"/>
  <c r="E2485" i="17"/>
  <c r="F2484" i="17"/>
  <c r="E2484" i="17"/>
  <c r="F2483" i="17"/>
  <c r="E2483" i="17"/>
  <c r="F2482" i="17"/>
  <c r="E2482" i="17"/>
  <c r="F2481" i="17"/>
  <c r="E2481" i="17"/>
  <c r="F2480" i="17"/>
  <c r="E2480" i="17"/>
  <c r="F2479" i="17"/>
  <c r="E2479" i="17"/>
  <c r="F2478" i="17"/>
  <c r="E2478" i="17"/>
  <c r="F2477" i="17"/>
  <c r="E2477" i="17"/>
  <c r="F2476" i="17"/>
  <c r="E2476" i="17"/>
  <c r="F2475" i="17"/>
  <c r="E2475" i="17"/>
  <c r="F2474" i="17"/>
  <c r="E2474" i="17"/>
  <c r="F2473" i="17"/>
  <c r="E2473" i="17"/>
  <c r="F2472" i="17"/>
  <c r="E2472" i="17"/>
  <c r="F2471" i="17"/>
  <c r="E2471" i="17"/>
  <c r="F2470" i="17"/>
  <c r="E2470" i="17"/>
  <c r="F2469" i="17"/>
  <c r="E2469" i="17"/>
  <c r="F2468" i="17"/>
  <c r="E2468" i="17"/>
  <c r="F2467" i="17"/>
  <c r="E2467" i="17"/>
  <c r="F2466" i="17"/>
  <c r="E2466" i="17"/>
  <c r="F2465" i="17"/>
  <c r="E2465" i="17"/>
  <c r="F2464" i="17"/>
  <c r="E2464" i="17"/>
  <c r="F2463" i="17"/>
  <c r="E2463" i="17"/>
  <c r="F2462" i="17"/>
  <c r="E2462" i="17"/>
  <c r="F2461" i="17"/>
  <c r="E2461" i="17"/>
  <c r="F2460" i="17"/>
  <c r="E2460" i="17"/>
  <c r="F2459" i="17"/>
  <c r="E2459" i="17"/>
  <c r="F2458" i="17"/>
  <c r="E2458" i="17"/>
  <c r="F2457" i="17"/>
  <c r="E2457" i="17"/>
  <c r="F2456" i="17"/>
  <c r="E2456" i="17"/>
  <c r="F2455" i="17"/>
  <c r="E2455" i="17"/>
  <c r="F2454" i="17"/>
  <c r="E2454" i="17"/>
  <c r="F2453" i="17"/>
  <c r="E2453" i="17"/>
  <c r="F2452" i="17"/>
  <c r="E2452" i="17"/>
  <c r="F2451" i="17"/>
  <c r="E2451" i="17"/>
  <c r="F2450" i="17"/>
  <c r="E2450" i="17"/>
  <c r="F2449" i="17"/>
  <c r="E2449" i="17"/>
  <c r="F2448" i="17"/>
  <c r="E2448" i="17"/>
  <c r="F2447" i="17"/>
  <c r="E2447" i="17"/>
  <c r="F2446" i="17"/>
  <c r="E2446" i="17"/>
  <c r="F2445" i="17"/>
  <c r="E2445" i="17"/>
  <c r="F2444" i="17"/>
  <c r="E2444" i="17"/>
  <c r="F2443" i="17"/>
  <c r="E2443" i="17"/>
  <c r="F2442" i="17"/>
  <c r="E2442" i="17"/>
  <c r="F2441" i="17"/>
  <c r="E2441" i="17"/>
  <c r="F2440" i="17"/>
  <c r="E2440" i="17"/>
  <c r="F2439" i="17"/>
  <c r="E2439" i="17"/>
  <c r="F2438" i="17"/>
  <c r="E2438" i="17"/>
  <c r="F2437" i="17"/>
  <c r="E2437" i="17"/>
  <c r="F2436" i="17"/>
  <c r="E2436" i="17"/>
  <c r="F2435" i="17"/>
  <c r="E2435" i="17"/>
  <c r="F2434" i="17"/>
  <c r="E2434" i="17"/>
  <c r="F2433" i="17"/>
  <c r="E2433" i="17"/>
  <c r="F2432" i="17"/>
  <c r="E2432" i="17"/>
  <c r="F2431" i="17"/>
  <c r="E2431" i="17"/>
  <c r="F2430" i="17"/>
  <c r="E2430" i="17"/>
  <c r="F2429" i="17"/>
  <c r="E2429" i="17"/>
  <c r="F2428" i="17"/>
  <c r="E2428" i="17"/>
  <c r="F2427" i="17"/>
  <c r="E2427" i="17"/>
  <c r="F2426" i="17"/>
  <c r="E2426" i="17"/>
  <c r="F2425" i="17"/>
  <c r="E2425" i="17"/>
  <c r="F2424" i="17"/>
  <c r="E2424" i="17"/>
  <c r="F2423" i="17"/>
  <c r="E2423" i="17"/>
  <c r="F2422" i="17"/>
  <c r="E2422" i="17"/>
  <c r="F2421" i="17"/>
  <c r="E2421" i="17"/>
  <c r="F2420" i="17"/>
  <c r="E2420" i="17"/>
  <c r="F2419" i="17"/>
  <c r="E2419" i="17"/>
  <c r="F2418" i="17"/>
  <c r="E2418" i="17"/>
  <c r="F2417" i="17"/>
  <c r="E2417" i="17"/>
  <c r="F2416" i="17"/>
  <c r="E2416" i="17"/>
  <c r="F2415" i="17"/>
  <c r="E2415" i="17"/>
  <c r="F2414" i="17"/>
  <c r="E2414" i="17"/>
  <c r="F2413" i="17"/>
  <c r="E2413" i="17"/>
  <c r="F2412" i="17"/>
  <c r="E2412" i="17"/>
  <c r="F2411" i="17"/>
  <c r="E2411" i="17"/>
  <c r="F2410" i="17"/>
  <c r="E2410" i="17"/>
  <c r="F2409" i="17"/>
  <c r="E2409" i="17"/>
  <c r="F2408" i="17"/>
  <c r="E2408" i="17"/>
  <c r="F2407" i="17"/>
  <c r="E2407" i="17"/>
  <c r="F2406" i="17"/>
  <c r="E2406" i="17"/>
  <c r="F2405" i="17"/>
  <c r="E2405" i="17"/>
  <c r="F2404" i="17"/>
  <c r="E2404" i="17"/>
  <c r="F2403" i="17"/>
  <c r="E2403" i="17"/>
  <c r="F2402" i="17"/>
  <c r="E2402" i="17"/>
  <c r="F2401" i="17"/>
  <c r="E2401" i="17"/>
  <c r="F2400" i="17"/>
  <c r="E2400" i="17"/>
  <c r="F2399" i="17"/>
  <c r="E2399" i="17"/>
  <c r="F2398" i="17"/>
  <c r="E2398" i="17"/>
  <c r="F2397" i="17"/>
  <c r="E2397" i="17"/>
  <c r="F2396" i="17"/>
  <c r="E2396" i="17"/>
  <c r="F2395" i="17"/>
  <c r="E2395" i="17"/>
  <c r="F2394" i="17"/>
  <c r="E2394" i="17"/>
  <c r="F2393" i="17"/>
  <c r="E2393" i="17"/>
  <c r="F2392" i="17"/>
  <c r="E2392" i="17"/>
  <c r="F2391" i="17"/>
  <c r="E2391" i="17"/>
  <c r="F2390" i="17"/>
  <c r="E2390" i="17"/>
  <c r="F2389" i="17"/>
  <c r="E2389" i="17"/>
  <c r="F2388" i="17"/>
  <c r="E2388" i="17"/>
  <c r="F2387" i="17"/>
  <c r="E2387" i="17"/>
  <c r="F2386" i="17"/>
  <c r="E2386" i="17"/>
  <c r="F2385" i="17"/>
  <c r="E2385" i="17"/>
  <c r="F2384" i="17"/>
  <c r="E2384" i="17"/>
  <c r="F2383" i="17"/>
  <c r="E2383" i="17"/>
  <c r="F2382" i="17"/>
  <c r="E2382" i="17"/>
  <c r="F2381" i="17"/>
  <c r="E2381" i="17"/>
  <c r="F2380" i="17"/>
  <c r="E2380" i="17"/>
  <c r="F2379" i="17"/>
  <c r="E2379" i="17"/>
  <c r="F2378" i="17"/>
  <c r="E2378" i="17"/>
  <c r="F2377" i="17"/>
  <c r="E2377" i="17"/>
  <c r="F2376" i="17"/>
  <c r="E2376" i="17"/>
  <c r="F2375" i="17"/>
  <c r="E2375" i="17"/>
  <c r="F2374" i="17"/>
  <c r="E2374" i="17"/>
  <c r="F2373" i="17"/>
  <c r="E2373" i="17"/>
  <c r="F2372" i="17"/>
  <c r="E2372" i="17"/>
  <c r="F2371" i="17"/>
  <c r="E2371" i="17"/>
  <c r="F2370" i="17"/>
  <c r="E2370" i="17"/>
  <c r="F2369" i="17"/>
  <c r="E2369" i="17"/>
  <c r="F2368" i="17"/>
  <c r="E2368" i="17"/>
  <c r="F2367" i="17"/>
  <c r="E2367" i="17"/>
  <c r="F2366" i="17"/>
  <c r="E2366" i="17"/>
  <c r="F2365" i="17"/>
  <c r="E2365" i="17"/>
  <c r="F2364" i="17"/>
  <c r="E2364" i="17"/>
  <c r="F2363" i="17"/>
  <c r="E2363" i="17"/>
  <c r="F2362" i="17"/>
  <c r="E2362" i="17"/>
  <c r="F2361" i="17"/>
  <c r="E2361" i="17"/>
  <c r="F2360" i="17"/>
  <c r="E2360" i="17"/>
  <c r="F2359" i="17"/>
  <c r="E2359" i="17"/>
  <c r="F2358" i="17"/>
  <c r="E2358" i="17"/>
  <c r="F2357" i="17"/>
  <c r="E2357" i="17"/>
  <c r="F2356" i="17"/>
  <c r="E2356" i="17"/>
  <c r="F2355" i="17"/>
  <c r="E2355" i="17"/>
  <c r="F2354" i="17"/>
  <c r="E2354" i="17"/>
  <c r="F2353" i="17"/>
  <c r="E2353" i="17"/>
  <c r="F2352" i="17"/>
  <c r="E2352" i="17"/>
  <c r="F2351" i="17"/>
  <c r="E2351" i="17"/>
  <c r="F2350" i="17"/>
  <c r="E2350" i="17"/>
  <c r="F2349" i="17"/>
  <c r="E2349" i="17"/>
  <c r="F2348" i="17"/>
  <c r="E2348" i="17"/>
  <c r="F2347" i="17"/>
  <c r="E2347" i="17"/>
  <c r="F2346" i="17"/>
  <c r="E2346" i="17"/>
  <c r="F2345" i="17"/>
  <c r="E2345" i="17"/>
  <c r="F2344" i="17"/>
  <c r="E2344" i="17"/>
  <c r="F2343" i="17"/>
  <c r="E2343" i="17"/>
  <c r="F2342" i="17"/>
  <c r="E2342" i="17"/>
  <c r="F2341" i="17"/>
  <c r="E2341" i="17"/>
  <c r="F2340" i="17"/>
  <c r="E2340" i="17"/>
  <c r="F2339" i="17"/>
  <c r="E2339" i="17"/>
  <c r="F2338" i="17"/>
  <c r="E2338" i="17"/>
  <c r="F2337" i="17"/>
  <c r="E2337" i="17"/>
  <c r="F2336" i="17"/>
  <c r="E2336" i="17"/>
  <c r="F2335" i="17"/>
  <c r="E2335" i="17"/>
  <c r="F2334" i="17"/>
  <c r="E2334" i="17"/>
  <c r="F2333" i="17"/>
  <c r="E2333" i="17"/>
  <c r="F2332" i="17"/>
  <c r="E2332" i="17"/>
  <c r="F2331" i="17"/>
  <c r="E2331" i="17"/>
  <c r="F2330" i="17"/>
  <c r="E2330" i="17"/>
  <c r="F2329" i="17"/>
  <c r="E2329" i="17"/>
  <c r="F2328" i="17"/>
  <c r="E2328" i="17"/>
  <c r="F2327" i="17"/>
  <c r="E2327" i="17"/>
  <c r="F2326" i="17"/>
  <c r="E2326" i="17"/>
  <c r="F2325" i="17"/>
  <c r="E2325" i="17"/>
  <c r="F2324" i="17"/>
  <c r="E2324" i="17"/>
  <c r="F2323" i="17"/>
  <c r="E2323" i="17"/>
  <c r="F2322" i="17"/>
  <c r="E2322" i="17"/>
  <c r="F2321" i="17"/>
  <c r="E2321" i="17"/>
  <c r="F2320" i="17"/>
  <c r="E2320" i="17"/>
  <c r="F2319" i="17"/>
  <c r="E2319" i="17"/>
  <c r="F2318" i="17"/>
  <c r="E2318" i="17"/>
  <c r="F2317" i="17"/>
  <c r="E2317" i="17"/>
  <c r="F2316" i="17"/>
  <c r="E2316" i="17"/>
  <c r="F2315" i="17"/>
  <c r="E2315" i="17"/>
  <c r="F2314" i="17"/>
  <c r="E2314" i="17"/>
  <c r="F2313" i="17"/>
  <c r="E2313" i="17"/>
  <c r="F2312" i="17"/>
  <c r="E2312" i="17"/>
  <c r="F2311" i="17"/>
  <c r="E2311" i="17"/>
  <c r="F2310" i="17"/>
  <c r="E2310" i="17"/>
  <c r="F2309" i="17"/>
  <c r="E2309" i="17"/>
  <c r="F2308" i="17"/>
  <c r="E2308" i="17"/>
  <c r="F2307" i="17"/>
  <c r="E2307" i="17"/>
  <c r="F2306" i="17"/>
  <c r="E2306" i="17"/>
  <c r="F2305" i="17"/>
  <c r="E2305" i="17"/>
  <c r="F2304" i="17"/>
  <c r="E2304" i="17"/>
  <c r="F2303" i="17"/>
  <c r="E2303" i="17"/>
  <c r="F2302" i="17"/>
  <c r="E2302" i="17"/>
  <c r="F2301" i="17"/>
  <c r="E2301" i="17"/>
  <c r="F2300" i="17"/>
  <c r="E2300" i="17"/>
  <c r="F2299" i="17"/>
  <c r="E2299" i="17"/>
  <c r="F2298" i="17"/>
  <c r="E2298" i="17"/>
  <c r="F2297" i="17"/>
  <c r="E2297" i="17"/>
  <c r="F2296" i="17"/>
  <c r="E2296" i="17"/>
  <c r="F2295" i="17"/>
  <c r="E2295" i="17"/>
  <c r="F2294" i="17"/>
  <c r="E2294" i="17"/>
  <c r="F2293" i="17"/>
  <c r="E2293" i="17"/>
  <c r="F2292" i="17"/>
  <c r="E2292" i="17"/>
  <c r="F2291" i="17"/>
  <c r="E2291" i="17"/>
  <c r="F2290" i="17"/>
  <c r="E2290" i="17"/>
  <c r="F2289" i="17"/>
  <c r="E2289" i="17"/>
  <c r="F2288" i="17"/>
  <c r="E2288" i="17"/>
  <c r="F2287" i="17"/>
  <c r="E2287" i="17"/>
  <c r="F2286" i="17"/>
  <c r="E2286" i="17"/>
  <c r="F2285" i="17"/>
  <c r="E2285" i="17"/>
  <c r="F2284" i="17"/>
  <c r="E2284" i="17"/>
  <c r="F2283" i="17"/>
  <c r="E2283" i="17"/>
  <c r="F2282" i="17"/>
  <c r="E2282" i="17"/>
  <c r="F2281" i="17"/>
  <c r="E2281" i="17"/>
  <c r="F2280" i="17"/>
  <c r="E2280" i="17"/>
  <c r="F2279" i="17"/>
  <c r="E2279" i="17"/>
  <c r="F2278" i="17"/>
  <c r="E2278" i="17"/>
  <c r="F2277" i="17"/>
  <c r="E2277" i="17"/>
  <c r="F2276" i="17"/>
  <c r="E2276" i="17"/>
  <c r="F2275" i="17"/>
  <c r="E2275" i="17"/>
  <c r="F2274" i="17"/>
  <c r="E2274" i="17"/>
  <c r="F2273" i="17"/>
  <c r="E2273" i="17"/>
  <c r="F2272" i="17"/>
  <c r="E2272" i="17"/>
  <c r="F2271" i="17"/>
  <c r="E2271" i="17"/>
  <c r="F2270" i="17"/>
  <c r="E2270" i="17"/>
  <c r="F2269" i="17"/>
  <c r="E2269" i="17"/>
  <c r="F2268" i="17"/>
  <c r="E2268" i="17"/>
  <c r="F2267" i="17"/>
  <c r="E2267" i="17"/>
  <c r="F2266" i="17"/>
  <c r="E2266" i="17"/>
  <c r="F2265" i="17"/>
  <c r="E2265" i="17"/>
  <c r="F2264" i="17"/>
  <c r="E2264" i="17"/>
  <c r="F2263" i="17"/>
  <c r="E2263" i="17"/>
  <c r="F2262" i="17"/>
  <c r="E2262" i="17"/>
  <c r="F2261" i="17"/>
  <c r="E2261" i="17"/>
  <c r="F2260" i="17"/>
  <c r="E2260" i="17"/>
  <c r="F2259" i="17"/>
  <c r="E2259" i="17"/>
  <c r="F2258" i="17"/>
  <c r="E2258" i="17"/>
  <c r="F2257" i="17"/>
  <c r="E2257" i="17"/>
  <c r="F2256" i="17"/>
  <c r="E2256" i="17"/>
  <c r="F2255" i="17"/>
  <c r="E2255" i="17"/>
  <c r="F2254" i="17"/>
  <c r="E2254" i="17"/>
  <c r="F2253" i="17"/>
  <c r="E2253" i="17"/>
  <c r="F2252" i="17"/>
  <c r="E2252" i="17"/>
  <c r="F2251" i="17"/>
  <c r="E2251" i="17"/>
  <c r="F2250" i="17"/>
  <c r="E2250" i="17"/>
  <c r="F2249" i="17"/>
  <c r="E2249" i="17"/>
  <c r="F2248" i="17"/>
  <c r="E2248" i="17"/>
  <c r="F2247" i="17"/>
  <c r="E2247" i="17"/>
  <c r="F2246" i="17"/>
  <c r="E2246" i="17"/>
  <c r="F2245" i="17"/>
  <c r="E2245" i="17"/>
  <c r="F2244" i="17"/>
  <c r="E2244" i="17"/>
  <c r="F2243" i="17"/>
  <c r="E2243" i="17"/>
  <c r="F2242" i="17"/>
  <c r="E2242" i="17"/>
  <c r="F2241" i="17"/>
  <c r="E2241" i="17"/>
  <c r="F2240" i="17"/>
  <c r="E2240" i="17"/>
  <c r="F2239" i="17"/>
  <c r="E2239" i="17"/>
  <c r="F2238" i="17"/>
  <c r="E2238" i="17"/>
  <c r="F2237" i="17"/>
  <c r="E2237" i="17"/>
  <c r="F2236" i="17"/>
  <c r="E2236" i="17"/>
  <c r="F2235" i="17"/>
  <c r="E2235" i="17"/>
  <c r="F2234" i="17"/>
  <c r="E2234" i="17"/>
  <c r="F2233" i="17"/>
  <c r="E2233" i="17"/>
  <c r="F2232" i="17"/>
  <c r="E2232" i="17"/>
  <c r="F2231" i="17"/>
  <c r="E2231" i="17"/>
  <c r="F2230" i="17"/>
  <c r="E2230" i="17"/>
  <c r="F2229" i="17"/>
  <c r="E2229" i="17"/>
  <c r="F2228" i="17"/>
  <c r="E2228" i="17"/>
  <c r="F2227" i="17"/>
  <c r="E2227" i="17"/>
  <c r="F2226" i="17"/>
  <c r="E2226" i="17"/>
  <c r="F2225" i="17"/>
  <c r="E2225" i="17"/>
  <c r="F2224" i="17"/>
  <c r="E2224" i="17"/>
  <c r="F2223" i="17"/>
  <c r="E2223" i="17"/>
  <c r="F2222" i="17"/>
  <c r="E2222" i="17"/>
  <c r="F2221" i="17"/>
  <c r="E2221" i="17"/>
  <c r="F2220" i="17"/>
  <c r="E2220" i="17"/>
  <c r="F2219" i="17"/>
  <c r="E2219" i="17"/>
  <c r="F2218" i="17"/>
  <c r="E2218" i="17"/>
  <c r="F2217" i="17"/>
  <c r="E2217" i="17"/>
  <c r="F2216" i="17"/>
  <c r="E2216" i="17"/>
  <c r="F2215" i="17"/>
  <c r="E2215" i="17"/>
  <c r="F2214" i="17"/>
  <c r="E2214" i="17"/>
  <c r="F2213" i="17"/>
  <c r="E2213" i="17"/>
  <c r="F2212" i="17"/>
  <c r="E2212" i="17"/>
  <c r="F2211" i="17"/>
  <c r="E2211" i="17"/>
  <c r="F2210" i="17"/>
  <c r="E2210" i="17"/>
  <c r="F2209" i="17"/>
  <c r="E2209" i="17"/>
  <c r="F2208" i="17"/>
  <c r="E2208" i="17"/>
  <c r="F2207" i="17"/>
  <c r="E2207" i="17"/>
  <c r="F2206" i="17"/>
  <c r="E2206" i="17"/>
  <c r="F2205" i="17"/>
  <c r="E2205" i="17"/>
  <c r="F2204" i="17"/>
  <c r="E2204" i="17"/>
  <c r="F2203" i="17"/>
  <c r="E2203" i="17"/>
  <c r="F2202" i="17"/>
  <c r="E2202" i="17"/>
  <c r="F2201" i="17"/>
  <c r="E2201" i="17"/>
  <c r="F2200" i="17"/>
  <c r="E2200" i="17"/>
  <c r="F2199" i="17"/>
  <c r="E2199" i="17"/>
  <c r="F2198" i="17"/>
  <c r="E2198" i="17"/>
  <c r="F2197" i="17"/>
  <c r="E2197" i="17"/>
  <c r="F2196" i="17"/>
  <c r="E2196" i="17"/>
  <c r="F2195" i="17"/>
  <c r="E2195" i="17"/>
  <c r="F2194" i="17"/>
  <c r="E2194" i="17"/>
  <c r="F2193" i="17"/>
  <c r="E2193" i="17"/>
  <c r="F2192" i="17"/>
  <c r="E2192" i="17"/>
  <c r="F2191" i="17"/>
  <c r="E2191" i="17"/>
  <c r="F2190" i="17"/>
  <c r="E2190" i="17"/>
  <c r="F2189" i="17"/>
  <c r="E2189" i="17"/>
  <c r="F2188" i="17"/>
  <c r="E2188" i="17"/>
  <c r="F2187" i="17"/>
  <c r="E2187" i="17"/>
  <c r="F2186" i="17"/>
  <c r="E2186" i="17"/>
  <c r="F2185" i="17"/>
  <c r="E2185" i="17"/>
  <c r="F2184" i="17"/>
  <c r="E2184" i="17"/>
  <c r="F2183" i="17"/>
  <c r="E2183" i="17"/>
  <c r="F2182" i="17"/>
  <c r="E2182" i="17"/>
  <c r="F2181" i="17"/>
  <c r="E2181" i="17"/>
  <c r="F2180" i="17"/>
  <c r="E2180" i="17"/>
  <c r="F2179" i="17"/>
  <c r="E2179" i="17"/>
  <c r="F2178" i="17"/>
  <c r="E2178" i="17"/>
  <c r="F2177" i="17"/>
  <c r="E2177" i="17"/>
  <c r="F2176" i="17"/>
  <c r="E2176" i="17"/>
  <c r="F2175" i="17"/>
  <c r="E2175" i="17"/>
  <c r="F2174" i="17"/>
  <c r="E2174" i="17"/>
  <c r="F2173" i="17"/>
  <c r="E2173" i="17"/>
  <c r="F2172" i="17"/>
  <c r="E2172" i="17"/>
  <c r="F2171" i="17"/>
  <c r="E2171" i="17"/>
  <c r="F2170" i="17"/>
  <c r="E2170" i="17"/>
  <c r="F2169" i="17"/>
  <c r="E2169" i="17"/>
  <c r="F2168" i="17"/>
  <c r="E2168" i="17"/>
  <c r="F2167" i="17"/>
  <c r="E2167" i="17"/>
  <c r="F2166" i="17"/>
  <c r="E2166" i="17"/>
  <c r="F2165" i="17"/>
  <c r="E2165" i="17"/>
  <c r="F2164" i="17"/>
  <c r="E2164" i="17"/>
  <c r="F2163" i="17"/>
  <c r="E2163" i="17"/>
  <c r="F2162" i="17"/>
  <c r="E2162" i="17"/>
  <c r="F2161" i="17"/>
  <c r="E2161" i="17"/>
  <c r="F2160" i="17"/>
  <c r="E2160" i="17"/>
  <c r="F2159" i="17"/>
  <c r="E2159" i="17"/>
  <c r="F2158" i="17"/>
  <c r="E2158" i="17"/>
  <c r="F2157" i="17"/>
  <c r="E2157" i="17"/>
  <c r="F2156" i="17"/>
  <c r="E2156" i="17"/>
  <c r="F2155" i="17"/>
  <c r="E2155" i="17"/>
  <c r="F2154" i="17"/>
  <c r="E2154" i="17"/>
  <c r="F2153" i="17"/>
  <c r="E2153" i="17"/>
  <c r="F2152" i="17"/>
  <c r="E2152" i="17"/>
  <c r="F2151" i="17"/>
  <c r="E2151" i="17"/>
  <c r="F2150" i="17"/>
  <c r="E2150" i="17"/>
  <c r="F2149" i="17"/>
  <c r="E2149" i="17"/>
  <c r="F2148" i="17"/>
  <c r="E2148" i="17"/>
  <c r="F2147" i="17"/>
  <c r="E2147" i="17"/>
  <c r="F2146" i="17"/>
  <c r="E2146" i="17"/>
  <c r="F2145" i="17"/>
  <c r="E2145" i="17"/>
  <c r="F2144" i="17"/>
  <c r="E2144" i="17"/>
  <c r="F2143" i="17"/>
  <c r="E2143" i="17"/>
  <c r="F2142" i="17"/>
  <c r="E2142" i="17"/>
  <c r="F2141" i="17"/>
  <c r="E2141" i="17"/>
  <c r="F2140" i="17"/>
  <c r="E2140" i="17"/>
  <c r="F2139" i="17"/>
  <c r="E2139" i="17"/>
  <c r="F2138" i="17"/>
  <c r="E2138" i="17"/>
  <c r="F2137" i="17"/>
  <c r="E2137" i="17"/>
  <c r="F2136" i="17"/>
  <c r="E2136" i="17"/>
  <c r="F2135" i="17"/>
  <c r="E2135" i="17"/>
  <c r="F2134" i="17"/>
  <c r="E2134" i="17"/>
  <c r="F2133" i="17"/>
  <c r="E2133" i="17"/>
  <c r="F2132" i="17"/>
  <c r="E2132" i="17"/>
  <c r="F2131" i="17"/>
  <c r="E2131" i="17"/>
  <c r="F2130" i="17"/>
  <c r="E2130" i="17"/>
  <c r="F2129" i="17"/>
  <c r="E2129" i="17"/>
  <c r="F2128" i="17"/>
  <c r="E2128" i="17"/>
  <c r="F2127" i="17"/>
  <c r="E2127" i="17"/>
  <c r="F2126" i="17"/>
  <c r="E2126" i="17"/>
  <c r="F2125" i="17"/>
  <c r="E2125" i="17"/>
  <c r="F2124" i="17"/>
  <c r="E2124" i="17"/>
  <c r="F2123" i="17"/>
  <c r="E2123" i="17"/>
  <c r="F2122" i="17"/>
  <c r="E2122" i="17"/>
  <c r="F2121" i="17"/>
  <c r="E2121" i="17"/>
  <c r="F2120" i="17"/>
  <c r="E2120" i="17"/>
  <c r="F2119" i="17"/>
  <c r="E2119" i="17"/>
  <c r="F2118" i="17"/>
  <c r="E2118" i="17"/>
  <c r="F2117" i="17"/>
  <c r="E2117" i="17"/>
  <c r="F2116" i="17"/>
  <c r="E2116" i="17"/>
  <c r="F2115" i="17"/>
  <c r="E2115" i="17"/>
  <c r="F2114" i="17"/>
  <c r="E2114" i="17"/>
  <c r="F2113" i="17"/>
  <c r="E2113" i="17"/>
  <c r="F2112" i="17"/>
  <c r="E2112" i="17"/>
  <c r="F2111" i="17"/>
  <c r="E2111" i="17"/>
  <c r="F2110" i="17"/>
  <c r="E2110" i="17"/>
  <c r="F2109" i="17"/>
  <c r="E2109" i="17"/>
  <c r="F2108" i="17"/>
  <c r="E2108" i="17"/>
  <c r="F2107" i="17"/>
  <c r="E2107" i="17"/>
  <c r="F2106" i="17"/>
  <c r="E2106" i="17"/>
  <c r="F2105" i="17"/>
  <c r="E2105" i="17"/>
  <c r="F2104" i="17"/>
  <c r="E2104" i="17"/>
  <c r="F2103" i="17"/>
  <c r="E2103" i="17"/>
  <c r="F2102" i="17"/>
  <c r="E2102" i="17"/>
  <c r="F2101" i="17"/>
  <c r="E2101" i="17"/>
  <c r="F2100" i="17"/>
  <c r="E2100" i="17"/>
  <c r="F2099" i="17"/>
  <c r="E2099" i="17"/>
  <c r="F2098" i="17"/>
  <c r="E2098" i="17"/>
  <c r="F2097" i="17"/>
  <c r="E2097" i="17"/>
  <c r="F2096" i="17"/>
  <c r="E2096" i="17"/>
  <c r="F2095" i="17"/>
  <c r="E2095" i="17"/>
  <c r="F2094" i="17"/>
  <c r="E2094" i="17"/>
  <c r="F2093" i="17"/>
  <c r="E2093" i="17"/>
  <c r="F2092" i="17"/>
  <c r="E2092" i="17"/>
  <c r="F2091" i="17"/>
  <c r="E2091" i="17"/>
  <c r="F2090" i="17"/>
  <c r="E2090" i="17"/>
  <c r="F2089" i="17"/>
  <c r="E2089" i="17"/>
  <c r="F2088" i="17"/>
  <c r="E2088" i="17"/>
  <c r="F2087" i="17"/>
  <c r="E2087" i="17"/>
  <c r="F2086" i="17"/>
  <c r="E2086" i="17"/>
  <c r="F2085" i="17"/>
  <c r="E2085" i="17"/>
  <c r="F2084" i="17"/>
  <c r="E2084" i="17"/>
  <c r="F2083" i="17"/>
  <c r="E2083" i="17"/>
  <c r="F2082" i="17"/>
  <c r="E2082" i="17"/>
  <c r="F2081" i="17"/>
  <c r="E2081" i="17"/>
  <c r="F2080" i="17"/>
  <c r="E2080" i="17"/>
  <c r="F2079" i="17"/>
  <c r="E2079" i="17"/>
  <c r="F2078" i="17"/>
  <c r="E2078" i="17"/>
  <c r="F2077" i="17"/>
  <c r="E2077" i="17"/>
  <c r="F2076" i="17"/>
  <c r="E2076" i="17"/>
  <c r="F2075" i="17"/>
  <c r="E2075" i="17"/>
  <c r="F2074" i="17"/>
  <c r="E2074" i="17"/>
  <c r="F2073" i="17"/>
  <c r="E2073" i="17"/>
  <c r="F2072" i="17"/>
  <c r="E2072" i="17"/>
  <c r="F2071" i="17"/>
  <c r="E2071" i="17"/>
  <c r="F2070" i="17"/>
  <c r="E2070" i="17"/>
  <c r="F2069" i="17"/>
  <c r="E2069" i="17"/>
  <c r="F2068" i="17"/>
  <c r="E2068" i="17"/>
  <c r="F2067" i="17"/>
  <c r="E2067" i="17"/>
  <c r="F2066" i="17"/>
  <c r="E2066" i="17"/>
  <c r="F2065" i="17"/>
  <c r="E2065" i="17"/>
  <c r="F2064" i="17"/>
  <c r="E2064" i="17"/>
  <c r="F2063" i="17"/>
  <c r="E2063" i="17"/>
  <c r="F2062" i="17"/>
  <c r="E2062" i="17"/>
  <c r="F2061" i="17"/>
  <c r="E2061" i="17"/>
  <c r="F2060" i="17"/>
  <c r="E2060" i="17"/>
  <c r="F2059" i="17"/>
  <c r="E2059" i="17"/>
  <c r="F2058" i="17"/>
  <c r="E2058" i="17"/>
  <c r="F2057" i="17"/>
  <c r="E2057" i="17"/>
  <c r="F2056" i="17"/>
  <c r="E2056" i="17"/>
  <c r="F2055" i="17"/>
  <c r="E2055" i="17"/>
  <c r="F2054" i="17"/>
  <c r="E2054" i="17"/>
  <c r="F2053" i="17"/>
  <c r="E2053" i="17"/>
  <c r="F2052" i="17"/>
  <c r="E2052" i="17"/>
  <c r="F2051" i="17"/>
  <c r="E2051" i="17"/>
  <c r="F2050" i="17"/>
  <c r="E2050" i="17"/>
  <c r="F2049" i="17"/>
  <c r="E2049" i="17"/>
  <c r="F2048" i="17"/>
  <c r="E2048" i="17"/>
  <c r="F2047" i="17"/>
  <c r="E2047" i="17"/>
  <c r="F2046" i="17"/>
  <c r="E2046" i="17"/>
  <c r="F2045" i="17"/>
  <c r="E2045" i="17"/>
  <c r="F2044" i="17"/>
  <c r="E2044" i="17"/>
  <c r="F2043" i="17"/>
  <c r="E2043" i="17"/>
  <c r="F2042" i="17"/>
  <c r="E2042" i="17"/>
  <c r="F2041" i="17"/>
  <c r="E2041" i="17"/>
  <c r="F2040" i="17"/>
  <c r="E2040" i="17"/>
  <c r="F2039" i="17"/>
  <c r="E2039" i="17"/>
  <c r="F2038" i="17"/>
  <c r="E2038" i="17"/>
  <c r="F2037" i="17"/>
  <c r="E2037" i="17"/>
  <c r="F2036" i="17"/>
  <c r="E2036" i="17"/>
  <c r="F2035" i="17"/>
  <c r="E2035" i="17"/>
  <c r="F2034" i="17"/>
  <c r="E2034" i="17"/>
  <c r="F2033" i="17"/>
  <c r="E2033" i="17"/>
  <c r="F2032" i="17"/>
  <c r="E2032" i="17"/>
  <c r="F2031" i="17"/>
  <c r="E2031" i="17"/>
  <c r="F2030" i="17"/>
  <c r="E2030" i="17"/>
  <c r="F2029" i="17"/>
  <c r="E2029" i="17"/>
  <c r="F2028" i="17"/>
  <c r="E2028" i="17"/>
  <c r="F2027" i="17"/>
  <c r="E2027" i="17"/>
  <c r="F2026" i="17"/>
  <c r="E2026" i="17"/>
  <c r="F2025" i="17"/>
  <c r="E2025" i="17"/>
  <c r="F2024" i="17"/>
  <c r="E2024" i="17"/>
  <c r="F2023" i="17"/>
  <c r="E2023" i="17"/>
  <c r="F2022" i="17"/>
  <c r="E2022" i="17"/>
  <c r="F2021" i="17"/>
  <c r="E2021" i="17"/>
  <c r="F2020" i="17"/>
  <c r="E2020" i="17"/>
  <c r="F2019" i="17"/>
  <c r="E2019" i="17"/>
  <c r="F2018" i="17"/>
  <c r="E2018" i="17"/>
  <c r="F2017" i="17"/>
  <c r="E2017" i="17"/>
  <c r="F2016" i="17"/>
  <c r="E2016" i="17"/>
  <c r="F2015" i="17"/>
  <c r="E2015" i="17"/>
  <c r="F2014" i="17"/>
  <c r="E2014" i="17"/>
  <c r="F2013" i="17"/>
  <c r="E2013" i="17"/>
  <c r="F2012" i="17"/>
  <c r="E2012" i="17"/>
  <c r="F2011" i="17"/>
  <c r="E2011" i="17"/>
  <c r="F2010" i="17"/>
  <c r="E2010" i="17"/>
  <c r="F2009" i="17"/>
  <c r="E2009" i="17"/>
  <c r="F2008" i="17"/>
  <c r="E2008" i="17"/>
  <c r="F2007" i="17"/>
  <c r="E2007" i="17"/>
  <c r="F2006" i="17"/>
  <c r="E2006" i="17"/>
  <c r="F2005" i="17"/>
  <c r="E2005" i="17"/>
  <c r="F2004" i="17"/>
  <c r="E2004" i="17"/>
  <c r="F2003" i="17"/>
  <c r="E2003" i="17"/>
  <c r="F2002" i="17"/>
  <c r="E2002" i="17"/>
  <c r="F2001" i="17"/>
  <c r="E2001" i="17"/>
  <c r="F2000" i="17"/>
  <c r="E2000" i="17"/>
  <c r="F1999" i="17"/>
  <c r="E1999" i="17"/>
  <c r="F1998" i="17"/>
  <c r="E1998" i="17"/>
  <c r="F1997" i="17"/>
  <c r="E1997" i="17"/>
  <c r="F1996" i="17"/>
  <c r="E1996" i="17"/>
  <c r="F1995" i="17"/>
  <c r="E1995" i="17"/>
  <c r="F1994" i="17"/>
  <c r="E1994" i="17"/>
  <c r="F1993" i="17"/>
  <c r="E1993" i="17"/>
  <c r="F1992" i="17"/>
  <c r="E1992" i="17"/>
  <c r="F1991" i="17"/>
  <c r="E1991" i="17"/>
  <c r="F1990" i="17"/>
  <c r="E1990" i="17"/>
  <c r="F1989" i="17"/>
  <c r="E1989" i="17"/>
  <c r="F1988" i="17"/>
  <c r="E1988" i="17"/>
  <c r="F1987" i="17"/>
  <c r="E1987" i="17"/>
  <c r="F1986" i="17"/>
  <c r="E1986" i="17"/>
  <c r="F1985" i="17"/>
  <c r="E1985" i="17"/>
  <c r="F1984" i="17"/>
  <c r="E1984" i="17"/>
  <c r="F1983" i="17"/>
  <c r="E1983" i="17"/>
  <c r="F1982" i="17"/>
  <c r="E1982" i="17"/>
  <c r="F1981" i="17"/>
  <c r="E1981" i="17"/>
  <c r="F1980" i="17"/>
  <c r="E1980" i="17"/>
  <c r="F1979" i="17"/>
  <c r="E1979" i="17"/>
  <c r="F1978" i="17"/>
  <c r="E1978" i="17"/>
  <c r="F1977" i="17"/>
  <c r="E1977" i="17"/>
  <c r="F1976" i="17"/>
  <c r="E1976" i="17"/>
  <c r="F1975" i="17"/>
  <c r="E1975" i="17"/>
  <c r="F1974" i="17"/>
  <c r="E1974" i="17"/>
  <c r="F1973" i="17"/>
  <c r="E1973" i="17"/>
  <c r="F1972" i="17"/>
  <c r="E1972" i="17"/>
  <c r="F1971" i="17"/>
  <c r="E1971" i="17"/>
  <c r="F1970" i="17"/>
  <c r="E1970" i="17"/>
  <c r="F1969" i="17"/>
  <c r="E1969" i="17"/>
  <c r="F1968" i="17"/>
  <c r="E1968" i="17"/>
  <c r="F1967" i="17"/>
  <c r="E1967" i="17"/>
  <c r="F1966" i="17"/>
  <c r="E1966" i="17"/>
  <c r="F1965" i="17"/>
  <c r="E1965" i="17"/>
  <c r="F1964" i="17"/>
  <c r="E1964" i="17"/>
  <c r="F1963" i="17"/>
  <c r="E1963" i="17"/>
  <c r="F1962" i="17"/>
  <c r="E1962" i="17"/>
  <c r="F1961" i="17"/>
  <c r="E1961" i="17"/>
  <c r="F1960" i="17"/>
  <c r="E1960" i="17"/>
  <c r="F1959" i="17"/>
  <c r="E1959" i="17"/>
  <c r="F1958" i="17"/>
  <c r="E1958" i="17"/>
  <c r="F1957" i="17"/>
  <c r="E1957" i="17"/>
  <c r="F1956" i="17"/>
  <c r="E1956" i="17"/>
  <c r="F1955" i="17"/>
  <c r="E1955" i="17"/>
  <c r="F1954" i="17"/>
  <c r="E1954" i="17"/>
  <c r="F1953" i="17"/>
  <c r="E1953" i="17"/>
  <c r="F1952" i="17"/>
  <c r="E1952" i="17"/>
  <c r="F1951" i="17"/>
  <c r="E1951" i="17"/>
  <c r="F1950" i="17"/>
  <c r="E1950" i="17"/>
  <c r="F1949" i="17"/>
  <c r="E1949" i="17"/>
  <c r="F1948" i="17"/>
  <c r="E1948" i="17"/>
  <c r="F1947" i="17"/>
  <c r="E1947" i="17"/>
  <c r="F1946" i="17"/>
  <c r="E1946" i="17"/>
  <c r="F1945" i="17"/>
  <c r="E1945" i="17"/>
  <c r="F1944" i="17"/>
  <c r="E1944" i="17"/>
  <c r="F1943" i="17"/>
  <c r="E1943" i="17"/>
  <c r="F1942" i="17"/>
  <c r="E1942" i="17"/>
  <c r="F1941" i="17"/>
  <c r="E1941" i="17"/>
  <c r="F1940" i="17"/>
  <c r="E1940" i="17"/>
  <c r="F1939" i="17"/>
  <c r="E1939" i="17"/>
  <c r="F1938" i="17"/>
  <c r="E1938" i="17"/>
  <c r="F1937" i="17"/>
  <c r="E1937" i="17"/>
  <c r="F1936" i="17"/>
  <c r="E1936" i="17"/>
  <c r="F1935" i="17"/>
  <c r="E1935" i="17"/>
  <c r="F1934" i="17"/>
  <c r="E1934" i="17"/>
  <c r="F1933" i="17"/>
  <c r="E1933" i="17"/>
  <c r="F1932" i="17"/>
  <c r="E1932" i="17"/>
  <c r="F1931" i="17"/>
  <c r="E1931" i="17"/>
  <c r="F1930" i="17"/>
  <c r="E1930" i="17"/>
  <c r="F1929" i="17"/>
  <c r="E1929" i="17"/>
  <c r="F1928" i="17"/>
  <c r="E1928" i="17"/>
  <c r="F1927" i="17"/>
  <c r="E1927" i="17"/>
  <c r="F1926" i="17"/>
  <c r="E1926" i="17"/>
  <c r="F1925" i="17"/>
  <c r="E1925" i="17"/>
  <c r="F1924" i="17"/>
  <c r="E1924" i="17"/>
  <c r="F1923" i="17"/>
  <c r="E1923" i="17"/>
  <c r="F1922" i="17"/>
  <c r="E1922" i="17"/>
  <c r="F1921" i="17"/>
  <c r="E1921" i="17"/>
  <c r="F1920" i="17"/>
  <c r="E1920" i="17"/>
  <c r="F1919" i="17"/>
  <c r="E1919" i="17"/>
  <c r="F1918" i="17"/>
  <c r="E1918" i="17"/>
  <c r="F1917" i="17"/>
  <c r="E1917" i="17"/>
  <c r="F1916" i="17"/>
  <c r="E1916" i="17"/>
  <c r="F1915" i="17"/>
  <c r="E1915" i="17"/>
  <c r="F1914" i="17"/>
  <c r="E1914" i="17"/>
  <c r="F1913" i="17"/>
  <c r="E1913" i="17"/>
  <c r="F1912" i="17"/>
  <c r="E1912" i="17"/>
  <c r="F1911" i="17"/>
  <c r="E1911" i="17"/>
  <c r="F1910" i="17"/>
  <c r="E1910" i="17"/>
  <c r="F1909" i="17"/>
  <c r="E1909" i="17"/>
  <c r="F1908" i="17"/>
  <c r="E1908" i="17"/>
  <c r="F1907" i="17"/>
  <c r="E1907" i="17"/>
  <c r="F1906" i="17"/>
  <c r="E1906" i="17"/>
  <c r="F1905" i="17"/>
  <c r="E1905" i="17"/>
  <c r="F1904" i="17"/>
  <c r="E1904" i="17"/>
  <c r="F1903" i="17"/>
  <c r="E1903" i="17"/>
  <c r="F1902" i="17"/>
  <c r="E1902" i="17"/>
  <c r="F1901" i="17"/>
  <c r="E1901" i="17"/>
  <c r="F1900" i="17"/>
  <c r="E1900" i="17"/>
  <c r="F1899" i="17"/>
  <c r="E1899" i="17"/>
  <c r="F1898" i="17"/>
  <c r="E1898" i="17"/>
  <c r="F1897" i="17"/>
  <c r="E1897" i="17"/>
  <c r="F1896" i="17"/>
  <c r="E1896" i="17"/>
  <c r="F1895" i="17"/>
  <c r="E1895" i="17"/>
  <c r="F1894" i="17"/>
  <c r="E1894" i="17"/>
  <c r="F1893" i="17"/>
  <c r="E1893" i="17"/>
  <c r="F1892" i="17"/>
  <c r="E1892" i="17"/>
  <c r="F1891" i="17"/>
  <c r="E1891" i="17"/>
  <c r="F1890" i="17"/>
  <c r="E1890" i="17"/>
  <c r="F1889" i="17"/>
  <c r="E1889" i="17"/>
  <c r="F1888" i="17"/>
  <c r="E1888" i="17"/>
  <c r="F1887" i="17"/>
  <c r="E1887" i="17"/>
  <c r="F1886" i="17"/>
  <c r="E1886" i="17"/>
  <c r="F1885" i="17"/>
  <c r="E1885" i="17"/>
  <c r="F1884" i="17"/>
  <c r="E1884" i="17"/>
  <c r="F1883" i="17"/>
  <c r="E1883" i="17"/>
  <c r="F1882" i="17"/>
  <c r="E1882" i="17"/>
  <c r="F1881" i="17"/>
  <c r="E1881" i="17"/>
  <c r="F1880" i="17"/>
  <c r="E1880" i="17"/>
  <c r="F1879" i="17"/>
  <c r="E1879" i="17"/>
  <c r="F1878" i="17"/>
  <c r="E1878" i="17"/>
  <c r="F1877" i="17"/>
  <c r="E1877" i="17"/>
  <c r="F1876" i="17"/>
  <c r="E1876" i="17"/>
  <c r="F1875" i="17"/>
  <c r="E1875" i="17"/>
  <c r="F1874" i="17"/>
  <c r="E1874" i="17"/>
  <c r="F1873" i="17"/>
  <c r="E1873" i="17"/>
  <c r="F1872" i="17"/>
  <c r="E1872" i="17"/>
  <c r="F1871" i="17"/>
  <c r="E1871" i="17"/>
  <c r="F1870" i="17"/>
  <c r="E1870" i="17"/>
  <c r="F1869" i="17"/>
  <c r="E1869" i="17"/>
  <c r="F1868" i="17"/>
  <c r="E1868" i="17"/>
  <c r="F1867" i="17"/>
  <c r="E1867" i="17"/>
  <c r="F1866" i="17"/>
  <c r="E1866" i="17"/>
  <c r="F1865" i="17"/>
  <c r="E1865" i="17"/>
  <c r="F1864" i="17"/>
  <c r="E1864" i="17"/>
  <c r="F1863" i="17"/>
  <c r="E1863" i="17"/>
  <c r="F1862" i="17"/>
  <c r="E1862" i="17"/>
  <c r="F1861" i="17"/>
  <c r="E1861" i="17"/>
  <c r="F1860" i="17"/>
  <c r="E1860" i="17"/>
  <c r="F1859" i="17"/>
  <c r="E1859" i="17"/>
  <c r="F1858" i="17"/>
  <c r="E1858" i="17"/>
  <c r="F1857" i="17"/>
  <c r="E1857" i="17"/>
  <c r="F1856" i="17"/>
  <c r="E1856" i="17"/>
  <c r="F1855" i="17"/>
  <c r="E1855" i="17"/>
  <c r="F1854" i="17"/>
  <c r="E1854" i="17"/>
  <c r="F1853" i="17"/>
  <c r="E1853" i="17"/>
  <c r="F1852" i="17"/>
  <c r="E1852" i="17"/>
  <c r="F1851" i="17"/>
  <c r="E1851" i="17"/>
  <c r="F1850" i="17"/>
  <c r="E1850" i="17"/>
  <c r="F1849" i="17"/>
  <c r="E1849" i="17"/>
  <c r="F1848" i="17"/>
  <c r="E1848" i="17"/>
  <c r="F1847" i="17"/>
  <c r="E1847" i="17"/>
  <c r="F1846" i="17"/>
  <c r="E1846" i="17"/>
  <c r="F1845" i="17"/>
  <c r="E1845" i="17"/>
  <c r="F1844" i="17"/>
  <c r="E1844" i="17"/>
  <c r="F1843" i="17"/>
  <c r="E1843" i="17"/>
  <c r="F1842" i="17"/>
  <c r="E1842" i="17"/>
  <c r="F1841" i="17"/>
  <c r="E1841" i="17"/>
  <c r="F1840" i="17"/>
  <c r="E1840" i="17"/>
  <c r="F1839" i="17"/>
  <c r="E1839" i="17"/>
  <c r="F1838" i="17"/>
  <c r="E1838" i="17"/>
  <c r="F1837" i="17"/>
  <c r="E1837" i="17"/>
  <c r="F1836" i="17"/>
  <c r="E1836" i="17"/>
  <c r="F1835" i="17"/>
  <c r="E1835" i="17"/>
  <c r="F1834" i="17"/>
  <c r="E1834" i="17"/>
  <c r="F1833" i="17"/>
  <c r="E1833" i="17"/>
  <c r="F1832" i="17"/>
  <c r="E1832" i="17"/>
  <c r="F1831" i="17"/>
  <c r="E1831" i="17"/>
  <c r="F1830" i="17"/>
  <c r="E1830" i="17"/>
  <c r="F1829" i="17"/>
  <c r="E1829" i="17"/>
  <c r="F1828" i="17"/>
  <c r="E1828" i="17"/>
  <c r="F1827" i="17"/>
  <c r="E1827" i="17"/>
  <c r="F1826" i="17"/>
  <c r="E1826" i="17"/>
  <c r="F1825" i="17"/>
  <c r="E1825" i="17"/>
  <c r="F1824" i="17"/>
  <c r="E1824" i="17"/>
  <c r="F1823" i="17"/>
  <c r="E1823" i="17"/>
  <c r="F1822" i="17"/>
  <c r="E1822" i="17"/>
  <c r="F1821" i="17"/>
  <c r="E1821" i="17"/>
  <c r="F1820" i="17"/>
  <c r="E1820" i="17"/>
  <c r="F1819" i="17"/>
  <c r="E1819" i="17"/>
  <c r="F1818" i="17"/>
  <c r="E1818" i="17"/>
  <c r="F1817" i="17"/>
  <c r="E1817" i="17"/>
  <c r="F1816" i="17"/>
  <c r="E1816" i="17"/>
  <c r="F1815" i="17"/>
  <c r="E1815" i="17"/>
  <c r="F1814" i="17"/>
  <c r="E1814" i="17"/>
  <c r="F1813" i="17"/>
  <c r="E1813" i="17"/>
  <c r="F1812" i="17"/>
  <c r="E1812" i="17"/>
  <c r="F1811" i="17"/>
  <c r="E1811" i="17"/>
  <c r="F1810" i="17"/>
  <c r="E1810" i="17"/>
  <c r="F1809" i="17"/>
  <c r="E1809" i="17"/>
  <c r="F1808" i="17"/>
  <c r="E1808" i="17"/>
  <c r="F1807" i="17"/>
  <c r="E1807" i="17"/>
  <c r="F1806" i="17"/>
  <c r="E1806" i="17"/>
  <c r="F1805" i="17"/>
  <c r="E1805" i="17"/>
  <c r="F1804" i="17"/>
  <c r="E1804" i="17"/>
  <c r="F1803" i="17"/>
  <c r="E1803" i="17"/>
  <c r="F1802" i="17"/>
  <c r="E1802" i="17"/>
  <c r="F1801" i="17"/>
  <c r="E1801" i="17"/>
  <c r="F1800" i="17"/>
  <c r="E1800" i="17"/>
  <c r="F1799" i="17"/>
  <c r="E1799" i="17"/>
  <c r="F1798" i="17"/>
  <c r="E1798" i="17"/>
  <c r="F1797" i="17"/>
  <c r="E1797" i="17"/>
  <c r="F1796" i="17"/>
  <c r="E1796" i="17"/>
  <c r="F1795" i="17"/>
  <c r="E1795" i="17"/>
  <c r="F1794" i="17"/>
  <c r="E1794" i="17"/>
  <c r="F1793" i="17"/>
  <c r="E1793" i="17"/>
  <c r="F1792" i="17"/>
  <c r="E1792" i="17"/>
  <c r="F1791" i="17"/>
  <c r="E1791" i="17"/>
  <c r="F1790" i="17"/>
  <c r="E1790" i="17"/>
  <c r="F1789" i="17"/>
  <c r="E1789" i="17"/>
  <c r="F1788" i="17"/>
  <c r="E1788" i="17"/>
  <c r="F1787" i="17"/>
  <c r="E1787" i="17"/>
  <c r="F1786" i="17"/>
  <c r="E1786" i="17"/>
  <c r="F1785" i="17"/>
  <c r="E1785" i="17"/>
  <c r="F1784" i="17"/>
  <c r="E1784" i="17"/>
  <c r="F1783" i="17"/>
  <c r="E1783" i="17"/>
  <c r="F1782" i="17"/>
  <c r="E1782" i="17"/>
  <c r="F1781" i="17"/>
  <c r="E1781" i="17"/>
  <c r="F1780" i="17"/>
  <c r="E1780" i="17"/>
  <c r="F1779" i="17"/>
  <c r="E1779" i="17"/>
  <c r="F1778" i="17"/>
  <c r="E1778" i="17"/>
  <c r="F1777" i="17"/>
  <c r="E1777" i="17"/>
  <c r="F1776" i="17"/>
  <c r="E1776" i="17"/>
  <c r="F1775" i="17"/>
  <c r="E1775" i="17"/>
  <c r="F1774" i="17"/>
  <c r="E1774" i="17"/>
  <c r="F1773" i="17"/>
  <c r="E1773" i="17"/>
  <c r="F1772" i="17"/>
  <c r="E1772" i="17"/>
  <c r="F1771" i="17"/>
  <c r="E1771" i="17"/>
  <c r="F1770" i="17"/>
  <c r="E1770" i="17"/>
  <c r="F1769" i="17"/>
  <c r="E1769" i="17"/>
  <c r="F1768" i="17"/>
  <c r="E1768" i="17"/>
  <c r="F1767" i="17"/>
  <c r="E1767" i="17"/>
  <c r="F1766" i="17"/>
  <c r="E1766" i="17"/>
  <c r="F1765" i="17"/>
  <c r="E1765" i="17"/>
  <c r="F1764" i="17"/>
  <c r="E1764" i="17"/>
  <c r="F1763" i="17"/>
  <c r="E1763" i="17"/>
  <c r="F1762" i="17"/>
  <c r="E1762" i="17"/>
  <c r="F1761" i="17"/>
  <c r="E1761" i="17"/>
  <c r="F1760" i="17"/>
  <c r="E1760" i="17"/>
  <c r="F1759" i="17"/>
  <c r="E1759" i="17"/>
  <c r="F1758" i="17"/>
  <c r="E1758" i="17"/>
  <c r="F1757" i="17"/>
  <c r="E1757" i="17"/>
  <c r="F1756" i="17"/>
  <c r="E1756" i="17"/>
  <c r="F1755" i="17"/>
  <c r="E1755" i="17"/>
  <c r="F1754" i="17"/>
  <c r="E1754" i="17"/>
  <c r="F1753" i="17"/>
  <c r="E1753" i="17"/>
  <c r="F1752" i="17"/>
  <c r="E1752" i="17"/>
  <c r="F1751" i="17"/>
  <c r="E1751" i="17"/>
  <c r="F1750" i="17"/>
  <c r="E1750" i="17"/>
  <c r="F1749" i="17"/>
  <c r="E1749" i="17"/>
  <c r="F1748" i="17"/>
  <c r="E1748" i="17"/>
  <c r="F1747" i="17"/>
  <c r="E1747" i="17"/>
  <c r="F1746" i="17"/>
  <c r="E1746" i="17"/>
  <c r="F1745" i="17"/>
  <c r="E1745" i="17"/>
  <c r="F1744" i="17"/>
  <c r="E1744" i="17"/>
  <c r="F1743" i="17"/>
  <c r="E1743" i="17"/>
  <c r="F1742" i="17"/>
  <c r="E1742" i="17"/>
  <c r="F1741" i="17"/>
  <c r="E1741" i="17"/>
  <c r="F1740" i="17"/>
  <c r="E1740" i="17"/>
  <c r="F1739" i="17"/>
  <c r="E1739" i="17"/>
  <c r="F1738" i="17"/>
  <c r="E1738" i="17"/>
  <c r="F1737" i="17"/>
  <c r="E1737" i="17"/>
  <c r="F1736" i="17"/>
  <c r="E1736" i="17"/>
  <c r="F1735" i="17"/>
  <c r="E1735" i="17"/>
  <c r="F1734" i="17"/>
  <c r="E1734" i="17"/>
  <c r="F1733" i="17"/>
  <c r="E1733" i="17"/>
  <c r="F1732" i="17"/>
  <c r="E1732" i="17"/>
  <c r="F1731" i="17"/>
  <c r="E1731" i="17"/>
  <c r="F1730" i="17"/>
  <c r="E1730" i="17"/>
  <c r="F1729" i="17"/>
  <c r="E1729" i="17"/>
  <c r="F1728" i="17"/>
  <c r="E1728" i="17"/>
  <c r="F1727" i="17"/>
  <c r="E1727" i="17"/>
  <c r="F1726" i="17"/>
  <c r="E1726" i="17"/>
  <c r="F1725" i="17"/>
  <c r="E1725" i="17"/>
  <c r="F1724" i="17"/>
  <c r="E1724" i="17"/>
  <c r="F1723" i="17"/>
  <c r="E1723" i="17"/>
  <c r="F1722" i="17"/>
  <c r="E1722" i="17"/>
  <c r="F1721" i="17"/>
  <c r="E1721" i="17"/>
  <c r="F1720" i="17"/>
  <c r="E1720" i="17"/>
  <c r="F1719" i="17"/>
  <c r="E1719" i="17"/>
  <c r="F1718" i="17"/>
  <c r="E1718" i="17"/>
  <c r="F1717" i="17"/>
  <c r="E1717" i="17"/>
  <c r="F1716" i="17"/>
  <c r="E1716" i="17"/>
  <c r="F1715" i="17"/>
  <c r="E1715" i="17"/>
  <c r="F1714" i="17"/>
  <c r="E1714" i="17"/>
  <c r="F1713" i="17"/>
  <c r="E1713" i="17"/>
  <c r="F1712" i="17"/>
  <c r="E1712" i="17"/>
  <c r="F1711" i="17"/>
  <c r="E1711" i="17"/>
  <c r="F1710" i="17"/>
  <c r="E1710" i="17"/>
  <c r="F1709" i="17"/>
  <c r="E1709" i="17"/>
  <c r="F1708" i="17"/>
  <c r="E1708" i="17"/>
  <c r="F1707" i="17"/>
  <c r="E1707" i="17"/>
  <c r="F1706" i="17"/>
  <c r="E1706" i="17"/>
  <c r="F1705" i="17"/>
  <c r="E1705" i="17"/>
  <c r="F1704" i="17"/>
  <c r="E1704" i="17"/>
  <c r="F1703" i="17"/>
  <c r="E1703" i="17"/>
  <c r="F1702" i="17"/>
  <c r="E1702" i="17"/>
  <c r="F1701" i="17"/>
  <c r="E1701" i="17"/>
  <c r="F1700" i="17"/>
  <c r="E1700" i="17"/>
  <c r="F1699" i="17"/>
  <c r="E1699" i="17"/>
  <c r="F1698" i="17"/>
  <c r="E1698" i="17"/>
  <c r="F1697" i="17"/>
  <c r="E1697" i="17"/>
  <c r="F1696" i="17"/>
  <c r="E1696" i="17"/>
  <c r="F1695" i="17"/>
  <c r="E1695" i="17"/>
  <c r="F1694" i="17"/>
  <c r="E1694" i="17"/>
  <c r="F1693" i="17"/>
  <c r="E1693" i="17"/>
  <c r="F1692" i="17"/>
  <c r="E1692" i="17"/>
  <c r="F1691" i="17"/>
  <c r="E1691" i="17"/>
  <c r="F1690" i="17"/>
  <c r="E1690" i="17"/>
  <c r="F1689" i="17"/>
  <c r="E1689" i="17"/>
  <c r="F1688" i="17"/>
  <c r="E1688" i="17"/>
  <c r="F1687" i="17"/>
  <c r="E1687" i="17"/>
  <c r="F1686" i="17"/>
  <c r="E1686" i="17"/>
  <c r="F1685" i="17"/>
  <c r="E1685" i="17"/>
  <c r="F1684" i="17"/>
  <c r="E1684" i="17"/>
  <c r="F1683" i="17"/>
  <c r="E1683" i="17"/>
  <c r="F1682" i="17"/>
  <c r="E1682" i="17"/>
  <c r="F1681" i="17"/>
  <c r="E1681" i="17"/>
  <c r="F1680" i="17"/>
  <c r="E1680" i="17"/>
  <c r="F1679" i="17"/>
  <c r="E1679" i="17"/>
  <c r="F1678" i="17"/>
  <c r="E1678" i="17"/>
  <c r="F1677" i="17"/>
  <c r="E1677" i="17"/>
  <c r="F1676" i="17"/>
  <c r="E1676" i="17"/>
  <c r="F1675" i="17"/>
  <c r="E1675" i="17"/>
  <c r="F1674" i="17"/>
  <c r="E1674" i="17"/>
  <c r="F1673" i="17"/>
  <c r="E1673" i="17"/>
  <c r="F1672" i="17"/>
  <c r="E1672" i="17"/>
  <c r="F1671" i="17"/>
  <c r="E1671" i="17"/>
  <c r="F1670" i="17"/>
  <c r="E1670" i="17"/>
  <c r="F1669" i="17"/>
  <c r="E1669" i="17"/>
  <c r="F1668" i="17"/>
  <c r="E1668" i="17"/>
  <c r="F1667" i="17"/>
  <c r="E1667" i="17"/>
  <c r="F1666" i="17"/>
  <c r="E1666" i="17"/>
  <c r="F1665" i="17"/>
  <c r="E1665" i="17"/>
  <c r="F1664" i="17"/>
  <c r="E1664" i="17"/>
  <c r="F1663" i="17"/>
  <c r="E1663" i="17"/>
  <c r="F1662" i="17"/>
  <c r="E1662" i="17"/>
  <c r="F1661" i="17"/>
  <c r="E1661" i="17"/>
  <c r="F1660" i="17"/>
  <c r="E1660" i="17"/>
  <c r="F1659" i="17"/>
  <c r="E1659" i="17"/>
  <c r="F1658" i="17"/>
  <c r="E1658" i="17"/>
  <c r="F1657" i="17"/>
  <c r="E1657" i="17"/>
  <c r="F1656" i="17"/>
  <c r="E1656" i="17"/>
  <c r="F1655" i="17"/>
  <c r="E1655" i="17"/>
  <c r="F1654" i="17"/>
  <c r="E1654" i="17"/>
  <c r="F1653" i="17"/>
  <c r="E1653" i="17"/>
  <c r="F1652" i="17"/>
  <c r="E1652" i="17"/>
  <c r="F1651" i="17"/>
  <c r="E1651" i="17"/>
  <c r="F1650" i="17"/>
  <c r="E1650" i="17"/>
  <c r="F1649" i="17"/>
  <c r="E1649" i="17"/>
  <c r="F1648" i="17"/>
  <c r="E1648" i="17"/>
  <c r="F1647" i="17"/>
  <c r="E1647" i="17"/>
  <c r="F1646" i="17"/>
  <c r="E1646" i="17"/>
  <c r="F1645" i="17"/>
  <c r="E1645" i="17"/>
  <c r="F1644" i="17"/>
  <c r="E1644" i="17"/>
  <c r="F1643" i="17"/>
  <c r="E1643" i="17"/>
  <c r="F1642" i="17"/>
  <c r="E1642" i="17"/>
  <c r="F1641" i="17"/>
  <c r="E1641" i="17"/>
  <c r="F1640" i="17"/>
  <c r="E1640" i="17"/>
  <c r="F1639" i="17"/>
  <c r="E1639" i="17"/>
  <c r="F1638" i="17"/>
  <c r="E1638" i="17"/>
  <c r="F1637" i="17"/>
  <c r="E1637" i="17"/>
  <c r="F1636" i="17"/>
  <c r="E1636" i="17"/>
  <c r="F1635" i="17"/>
  <c r="E1635" i="17"/>
  <c r="F1634" i="17"/>
  <c r="E1634" i="17"/>
  <c r="F1633" i="17"/>
  <c r="E1633" i="17"/>
  <c r="F1632" i="17"/>
  <c r="E1632" i="17"/>
  <c r="F1631" i="17"/>
  <c r="E1631" i="17"/>
  <c r="F1630" i="17"/>
  <c r="E1630" i="17"/>
  <c r="F1629" i="17"/>
  <c r="E1629" i="17"/>
  <c r="F1628" i="17"/>
  <c r="E1628" i="17"/>
  <c r="F1627" i="17"/>
  <c r="E1627" i="17"/>
  <c r="F1626" i="17"/>
  <c r="E1626" i="17"/>
  <c r="F1625" i="17"/>
  <c r="E1625" i="17"/>
  <c r="F1624" i="17"/>
  <c r="E1624" i="17"/>
  <c r="F1623" i="17"/>
  <c r="E1623" i="17"/>
  <c r="F1622" i="17"/>
  <c r="E1622" i="17"/>
  <c r="F1621" i="17"/>
  <c r="E1621" i="17"/>
  <c r="F1620" i="17"/>
  <c r="E1620" i="17"/>
  <c r="F1619" i="17"/>
  <c r="E1619" i="17"/>
  <c r="F1618" i="17"/>
  <c r="E1618" i="17"/>
  <c r="F1617" i="17"/>
  <c r="E1617" i="17"/>
  <c r="F1616" i="17"/>
  <c r="E1616" i="17"/>
  <c r="F1615" i="17"/>
  <c r="E1615" i="17"/>
  <c r="F1614" i="17"/>
  <c r="E1614" i="17"/>
  <c r="F1613" i="17"/>
  <c r="E1613" i="17"/>
  <c r="F1612" i="17"/>
  <c r="E1612" i="17"/>
  <c r="F1611" i="17"/>
  <c r="E1611" i="17"/>
  <c r="F1610" i="17"/>
  <c r="E1610" i="17"/>
  <c r="F1609" i="17"/>
  <c r="E1609" i="17"/>
  <c r="F1608" i="17"/>
  <c r="E1608" i="17"/>
  <c r="F1607" i="17"/>
  <c r="E1607" i="17"/>
  <c r="F1606" i="17"/>
  <c r="E1606" i="17"/>
  <c r="F1605" i="17"/>
  <c r="E1605" i="17"/>
  <c r="F1604" i="17"/>
  <c r="E1604" i="17"/>
  <c r="F1603" i="17"/>
  <c r="E1603" i="17"/>
  <c r="F1602" i="17"/>
  <c r="E1602" i="17"/>
  <c r="F1601" i="17"/>
  <c r="E1601" i="17"/>
  <c r="F1600" i="17"/>
  <c r="E1600" i="17"/>
  <c r="F1599" i="17"/>
  <c r="E1599" i="17"/>
  <c r="F1598" i="17"/>
  <c r="E1598" i="17"/>
  <c r="F1597" i="17"/>
  <c r="E1597" i="17"/>
  <c r="F1596" i="17"/>
  <c r="E1596" i="17"/>
  <c r="F1595" i="17"/>
  <c r="E1595" i="17"/>
  <c r="F1594" i="17"/>
  <c r="E1594" i="17"/>
  <c r="F1593" i="17"/>
  <c r="E1593" i="17"/>
  <c r="F1592" i="17"/>
  <c r="E1592" i="17"/>
  <c r="F1591" i="17"/>
  <c r="E1591" i="17"/>
  <c r="F1590" i="17"/>
  <c r="E1590" i="17"/>
  <c r="F1589" i="17"/>
  <c r="E1589" i="17"/>
  <c r="F1588" i="17"/>
  <c r="E1588" i="17"/>
  <c r="F1587" i="17"/>
  <c r="E1587" i="17"/>
  <c r="F1586" i="17"/>
  <c r="E1586" i="17"/>
  <c r="F1585" i="17"/>
  <c r="E1585" i="17"/>
  <c r="F1584" i="17"/>
  <c r="E1584" i="17"/>
  <c r="F1583" i="17"/>
  <c r="E1583" i="17"/>
  <c r="F1582" i="17"/>
  <c r="E1582" i="17"/>
  <c r="F1581" i="17"/>
  <c r="E1581" i="17"/>
  <c r="F1580" i="17"/>
  <c r="E1580" i="17"/>
  <c r="F1579" i="17"/>
  <c r="E1579" i="17"/>
  <c r="F1578" i="17"/>
  <c r="E1578" i="17"/>
  <c r="F1577" i="17"/>
  <c r="E1577" i="17"/>
  <c r="F1576" i="17"/>
  <c r="E1576" i="17"/>
  <c r="F1575" i="17"/>
  <c r="E1575" i="17"/>
  <c r="F1574" i="17"/>
  <c r="E1574" i="17"/>
  <c r="F1573" i="17"/>
  <c r="E1573" i="17"/>
  <c r="F1572" i="17"/>
  <c r="E1572" i="17"/>
  <c r="F1571" i="17"/>
  <c r="E1571" i="17"/>
  <c r="F1570" i="17"/>
  <c r="E1570" i="17"/>
  <c r="F1569" i="17"/>
  <c r="E1569" i="17"/>
  <c r="F1568" i="17"/>
  <c r="E1568" i="17"/>
  <c r="F1567" i="17"/>
  <c r="E1567" i="17"/>
  <c r="F1566" i="17"/>
  <c r="E1566" i="17"/>
  <c r="F1565" i="17"/>
  <c r="E1565" i="17"/>
  <c r="F1564" i="17"/>
  <c r="E1564" i="17"/>
  <c r="F1563" i="17"/>
  <c r="E1563" i="17"/>
  <c r="F1562" i="17"/>
  <c r="E1562" i="17"/>
  <c r="F1561" i="17"/>
  <c r="E1561" i="17"/>
  <c r="F1560" i="17"/>
  <c r="E1560" i="17"/>
  <c r="F1559" i="17"/>
  <c r="E1559" i="17"/>
  <c r="F1558" i="17"/>
  <c r="E1558" i="17"/>
  <c r="F1557" i="17"/>
  <c r="E1557" i="17"/>
  <c r="F1556" i="17"/>
  <c r="E1556" i="17"/>
  <c r="F1555" i="17"/>
  <c r="E1555" i="17"/>
  <c r="F1554" i="17"/>
  <c r="E1554" i="17"/>
  <c r="F1553" i="17"/>
  <c r="E1553" i="17"/>
  <c r="F1552" i="17"/>
  <c r="E1552" i="17"/>
  <c r="F1551" i="17"/>
  <c r="E1551" i="17"/>
  <c r="F1550" i="17"/>
  <c r="E1550" i="17"/>
  <c r="F1549" i="17"/>
  <c r="E1549" i="17"/>
  <c r="F1548" i="17"/>
  <c r="E1548" i="17"/>
  <c r="F1547" i="17"/>
  <c r="E1547" i="17"/>
  <c r="F1546" i="17"/>
  <c r="E1546" i="17"/>
  <c r="F1545" i="17"/>
  <c r="E1545" i="17"/>
  <c r="F1544" i="17"/>
  <c r="E1544" i="17"/>
  <c r="F1543" i="17"/>
  <c r="E1543" i="17"/>
  <c r="F1542" i="17"/>
  <c r="E1542" i="17"/>
  <c r="F1541" i="17"/>
  <c r="E1541" i="17"/>
  <c r="F1540" i="17"/>
  <c r="E1540" i="17"/>
  <c r="F1539" i="17"/>
  <c r="E1539" i="17"/>
  <c r="F1538" i="17"/>
  <c r="E1538" i="17"/>
  <c r="F1537" i="17"/>
  <c r="E1537" i="17"/>
  <c r="F1536" i="17"/>
  <c r="E1536" i="17"/>
  <c r="F1535" i="17"/>
  <c r="E1535" i="17"/>
  <c r="F1534" i="17"/>
  <c r="E1534" i="17"/>
  <c r="F1533" i="17"/>
  <c r="E1533" i="17"/>
  <c r="F1532" i="17"/>
  <c r="E1532" i="17"/>
  <c r="F1531" i="17"/>
  <c r="E1531" i="17"/>
  <c r="F1530" i="17"/>
  <c r="E1530" i="17"/>
  <c r="F1529" i="17"/>
  <c r="E1529" i="17"/>
  <c r="F1528" i="17"/>
  <c r="E1528" i="17"/>
  <c r="F1527" i="17"/>
  <c r="E1527" i="17"/>
  <c r="F1526" i="17"/>
  <c r="E1526" i="17"/>
  <c r="F1525" i="17"/>
  <c r="E1525" i="17"/>
  <c r="F1524" i="17"/>
  <c r="E1524" i="17"/>
  <c r="F1523" i="17"/>
  <c r="E1523" i="17"/>
  <c r="F1522" i="17"/>
  <c r="E1522" i="17"/>
  <c r="F1521" i="17"/>
  <c r="E1521" i="17"/>
  <c r="F1520" i="17"/>
  <c r="E1520" i="17"/>
  <c r="F1519" i="17"/>
  <c r="E1519" i="17"/>
  <c r="F1518" i="17"/>
  <c r="E1518" i="17"/>
  <c r="F1517" i="17"/>
  <c r="E1517" i="17"/>
  <c r="F1516" i="17"/>
  <c r="E1516" i="17"/>
  <c r="F1515" i="17"/>
  <c r="E1515" i="17"/>
  <c r="F1514" i="17"/>
  <c r="E1514" i="17"/>
  <c r="F1513" i="17"/>
  <c r="E1513" i="17"/>
  <c r="F1512" i="17"/>
  <c r="E1512" i="17"/>
  <c r="F1511" i="17"/>
  <c r="E1511" i="17"/>
  <c r="F1510" i="17"/>
  <c r="E1510" i="17"/>
  <c r="F1509" i="17"/>
  <c r="E1509" i="17"/>
  <c r="F1508" i="17"/>
  <c r="E1508" i="17"/>
  <c r="F1507" i="17"/>
  <c r="E1507" i="17"/>
  <c r="F1506" i="17"/>
  <c r="E1506" i="17"/>
  <c r="F1505" i="17"/>
  <c r="E1505" i="17"/>
  <c r="F1504" i="17"/>
  <c r="E1504" i="17"/>
  <c r="F1503" i="17"/>
  <c r="E1503" i="17"/>
  <c r="F1502" i="17"/>
  <c r="E1502" i="17"/>
  <c r="F1501" i="17"/>
  <c r="E1501" i="17"/>
  <c r="F1500" i="17"/>
  <c r="E1500" i="17"/>
  <c r="F1499" i="17"/>
  <c r="E1499" i="17"/>
  <c r="F1498" i="17"/>
  <c r="E1498" i="17"/>
  <c r="F1497" i="17"/>
  <c r="E1497" i="17"/>
  <c r="F1496" i="17"/>
  <c r="E1496" i="17"/>
  <c r="F1495" i="17"/>
  <c r="E1495" i="17"/>
  <c r="F1494" i="17"/>
  <c r="E1494" i="17"/>
  <c r="F1493" i="17"/>
  <c r="E1493" i="17"/>
  <c r="F1492" i="17"/>
  <c r="E1492" i="17"/>
  <c r="F1491" i="17"/>
  <c r="E1491" i="17"/>
  <c r="F1490" i="17"/>
  <c r="E1490" i="17"/>
  <c r="F1489" i="17"/>
  <c r="E1489" i="17"/>
  <c r="F1488" i="17"/>
  <c r="E1488" i="17"/>
  <c r="F1487" i="17"/>
  <c r="E1487" i="17"/>
  <c r="F1486" i="17"/>
  <c r="E1486" i="17"/>
  <c r="F1485" i="17"/>
  <c r="E1485" i="17"/>
  <c r="F1484" i="17"/>
  <c r="E1484" i="17"/>
  <c r="F1483" i="17"/>
  <c r="E1483" i="17"/>
  <c r="F1482" i="17"/>
  <c r="E1482" i="17"/>
  <c r="F1481" i="17"/>
  <c r="E1481" i="17"/>
  <c r="F1480" i="17"/>
  <c r="E1480" i="17"/>
  <c r="F1479" i="17"/>
  <c r="E1479" i="17"/>
  <c r="F1478" i="17"/>
  <c r="E1478" i="17"/>
  <c r="F1477" i="17"/>
  <c r="E1477" i="17"/>
  <c r="F1476" i="17"/>
  <c r="E1476" i="17"/>
  <c r="F1475" i="17"/>
  <c r="E1475" i="17"/>
  <c r="F1474" i="17"/>
  <c r="E1474" i="17"/>
  <c r="F1473" i="17"/>
  <c r="E1473" i="17"/>
  <c r="F1472" i="17"/>
  <c r="E1472" i="17"/>
  <c r="F1471" i="17"/>
  <c r="E1471" i="17"/>
  <c r="F1470" i="17"/>
  <c r="E1470" i="17"/>
  <c r="F1469" i="17"/>
  <c r="E1469" i="17"/>
  <c r="F1468" i="17"/>
  <c r="E1468" i="17"/>
  <c r="F1467" i="17"/>
  <c r="E1467" i="17"/>
  <c r="F1466" i="17"/>
  <c r="E1466" i="17"/>
  <c r="F1465" i="17"/>
  <c r="E1465" i="17"/>
  <c r="F1464" i="17"/>
  <c r="E1464" i="17"/>
  <c r="F1463" i="17"/>
  <c r="E1463" i="17"/>
  <c r="F1462" i="17"/>
  <c r="E1462" i="17"/>
  <c r="F1461" i="17"/>
  <c r="E1461" i="17"/>
  <c r="F1460" i="17"/>
  <c r="E1460" i="17"/>
  <c r="F1459" i="17"/>
  <c r="E1459" i="17"/>
  <c r="F1458" i="17"/>
  <c r="E1458" i="17"/>
  <c r="F1457" i="17"/>
  <c r="E1457" i="17"/>
  <c r="F1456" i="17"/>
  <c r="E1456" i="17"/>
  <c r="F1455" i="17"/>
  <c r="E1455" i="17"/>
  <c r="F1454" i="17"/>
  <c r="E1454" i="17"/>
  <c r="F1453" i="17"/>
  <c r="E1453" i="17"/>
  <c r="F1452" i="17"/>
  <c r="E1452" i="17"/>
  <c r="F1451" i="17"/>
  <c r="E1451" i="17"/>
  <c r="F1450" i="17"/>
  <c r="E1450" i="17"/>
  <c r="F1449" i="17"/>
  <c r="E1449" i="17"/>
  <c r="F1448" i="17"/>
  <c r="E1448" i="17"/>
  <c r="F1447" i="17"/>
  <c r="E1447" i="17"/>
  <c r="F1446" i="17"/>
  <c r="E1446" i="17"/>
  <c r="F1445" i="17"/>
  <c r="E1445" i="17"/>
  <c r="F1444" i="17"/>
  <c r="E1444" i="17"/>
  <c r="F1443" i="17"/>
  <c r="E1443" i="17"/>
  <c r="F1442" i="17"/>
  <c r="E1442" i="17"/>
  <c r="F1441" i="17"/>
  <c r="E1441" i="17"/>
  <c r="F1440" i="17"/>
  <c r="E1440" i="17"/>
  <c r="F1439" i="17"/>
  <c r="E1439" i="17"/>
  <c r="F1438" i="17"/>
  <c r="E1438" i="17"/>
  <c r="F1437" i="17"/>
  <c r="E1437" i="17"/>
  <c r="F1436" i="17"/>
  <c r="E1436" i="17"/>
  <c r="F1435" i="17"/>
  <c r="E1435" i="17"/>
  <c r="F1434" i="17"/>
  <c r="E1434" i="17"/>
  <c r="F1433" i="17"/>
  <c r="E1433" i="17"/>
  <c r="F1432" i="17"/>
  <c r="E1432" i="17"/>
  <c r="F1431" i="17"/>
  <c r="E1431" i="17"/>
  <c r="F1430" i="17"/>
  <c r="E1430" i="17"/>
  <c r="F1429" i="17"/>
  <c r="E1429" i="17"/>
  <c r="F1428" i="17"/>
  <c r="E1428" i="17"/>
  <c r="F1427" i="17"/>
  <c r="E1427" i="17"/>
  <c r="F1426" i="17"/>
  <c r="E1426" i="17"/>
  <c r="F1425" i="17"/>
  <c r="E1425" i="17"/>
  <c r="F1424" i="17"/>
  <c r="E1424" i="17"/>
  <c r="F1423" i="17"/>
  <c r="E1423" i="17"/>
  <c r="F1422" i="17"/>
  <c r="E1422" i="17"/>
  <c r="F1421" i="17"/>
  <c r="E1421" i="17"/>
  <c r="F1420" i="17"/>
  <c r="E1420" i="17"/>
  <c r="F1419" i="17"/>
  <c r="E1419" i="17"/>
  <c r="F1418" i="17"/>
  <c r="E1418" i="17"/>
  <c r="F1417" i="17"/>
  <c r="E1417" i="17"/>
  <c r="F1416" i="17"/>
  <c r="E1416" i="17"/>
  <c r="F1415" i="17"/>
  <c r="E1415" i="17"/>
  <c r="F1414" i="17"/>
  <c r="E1414" i="17"/>
  <c r="F1413" i="17"/>
  <c r="E1413" i="17"/>
  <c r="F1412" i="17"/>
  <c r="E1412" i="17"/>
  <c r="F1411" i="17"/>
  <c r="E1411" i="17"/>
  <c r="F1410" i="17"/>
  <c r="E1410" i="17"/>
  <c r="F1409" i="17"/>
  <c r="E1409" i="17"/>
  <c r="F1408" i="17"/>
  <c r="E1408" i="17"/>
  <c r="F1407" i="17"/>
  <c r="E1407" i="17"/>
  <c r="F1406" i="17"/>
  <c r="E1406" i="17"/>
  <c r="F1405" i="17"/>
  <c r="E1405" i="17"/>
  <c r="F1404" i="17"/>
  <c r="E1404" i="17"/>
  <c r="F1403" i="17"/>
  <c r="E1403" i="17"/>
  <c r="F1402" i="17"/>
  <c r="E1402" i="17"/>
  <c r="F1401" i="17"/>
  <c r="E1401" i="17"/>
  <c r="F1400" i="17"/>
  <c r="E1400" i="17"/>
  <c r="F1399" i="17"/>
  <c r="E1399" i="17"/>
  <c r="F1398" i="17"/>
  <c r="E1398" i="17"/>
  <c r="F1397" i="17"/>
  <c r="E1397" i="17"/>
  <c r="F1396" i="17"/>
  <c r="E1396" i="17"/>
  <c r="F1395" i="17"/>
  <c r="E1395" i="17"/>
  <c r="F1394" i="17"/>
  <c r="E1394" i="17"/>
  <c r="F1393" i="17"/>
  <c r="E1393" i="17"/>
  <c r="F1392" i="17"/>
  <c r="E1392" i="17"/>
  <c r="F1391" i="17"/>
  <c r="E1391" i="17"/>
  <c r="F1390" i="17"/>
  <c r="E1390" i="17"/>
  <c r="F1389" i="17"/>
  <c r="E1389" i="17"/>
  <c r="F1388" i="17"/>
  <c r="E1388" i="17"/>
  <c r="F1387" i="17"/>
  <c r="E1387" i="17"/>
  <c r="F1386" i="17"/>
  <c r="E1386" i="17"/>
  <c r="F1385" i="17"/>
  <c r="E1385" i="17"/>
  <c r="F1384" i="17"/>
  <c r="E1384" i="17"/>
  <c r="F1383" i="17"/>
  <c r="E1383" i="17"/>
  <c r="F1382" i="17"/>
  <c r="E1382" i="17"/>
  <c r="F1381" i="17"/>
  <c r="E1381" i="17"/>
  <c r="F1380" i="17"/>
  <c r="E1380" i="17"/>
  <c r="F1379" i="17"/>
  <c r="E1379" i="17"/>
  <c r="F1378" i="17"/>
  <c r="E1378" i="17"/>
  <c r="F1377" i="17"/>
  <c r="E1377" i="17"/>
  <c r="F1376" i="17"/>
  <c r="E1376" i="17"/>
  <c r="F1375" i="17"/>
  <c r="E1375" i="17"/>
  <c r="F1374" i="17"/>
  <c r="E1374" i="17"/>
  <c r="F1373" i="17"/>
  <c r="E1373" i="17"/>
  <c r="F1372" i="17"/>
  <c r="E1372" i="17"/>
  <c r="F1371" i="17"/>
  <c r="E1371" i="17"/>
  <c r="F1370" i="17"/>
  <c r="E1370" i="17"/>
  <c r="F1369" i="17"/>
  <c r="E1369" i="17"/>
  <c r="F1368" i="17"/>
  <c r="E1368" i="17"/>
  <c r="F1367" i="17"/>
  <c r="E1367" i="17"/>
  <c r="F1366" i="17"/>
  <c r="E1366" i="17"/>
  <c r="F1365" i="17"/>
  <c r="E1365" i="17"/>
  <c r="F1364" i="17"/>
  <c r="E1364" i="17"/>
  <c r="F1363" i="17"/>
  <c r="E1363" i="17"/>
  <c r="F1362" i="17"/>
  <c r="E1362" i="17"/>
  <c r="F1361" i="17"/>
  <c r="E1361" i="17"/>
  <c r="F1360" i="17"/>
  <c r="E1360" i="17"/>
  <c r="F1359" i="17"/>
  <c r="E1359" i="17"/>
  <c r="F1358" i="17"/>
  <c r="E1358" i="17"/>
  <c r="F1357" i="17"/>
  <c r="E1357" i="17"/>
  <c r="F1356" i="17"/>
  <c r="E1356" i="17"/>
  <c r="F1355" i="17"/>
  <c r="E1355" i="17"/>
  <c r="F1354" i="17"/>
  <c r="E1354" i="17"/>
  <c r="F1353" i="17"/>
  <c r="E1353" i="17"/>
  <c r="F1352" i="17"/>
  <c r="E1352" i="17"/>
  <c r="F1351" i="17"/>
  <c r="E1351" i="17"/>
  <c r="F1350" i="17"/>
  <c r="E1350" i="17"/>
  <c r="F1349" i="17"/>
  <c r="E1349" i="17"/>
  <c r="F1348" i="17"/>
  <c r="E1348" i="17"/>
  <c r="F1347" i="17"/>
  <c r="E1347" i="17"/>
  <c r="F1346" i="17"/>
  <c r="E1346" i="17"/>
  <c r="F1345" i="17"/>
  <c r="E1345" i="17"/>
  <c r="F1344" i="17"/>
  <c r="E1344" i="17"/>
  <c r="F1343" i="17"/>
  <c r="E1343" i="17"/>
  <c r="F1342" i="17"/>
  <c r="E1342" i="17"/>
  <c r="F1341" i="17"/>
  <c r="E1341" i="17"/>
  <c r="F1340" i="17"/>
  <c r="E1340" i="17"/>
  <c r="F1339" i="17"/>
  <c r="E1339" i="17"/>
  <c r="F1338" i="17"/>
  <c r="E1338" i="17"/>
  <c r="F1337" i="17"/>
  <c r="E1337" i="17"/>
  <c r="F1336" i="17"/>
  <c r="E1336" i="17"/>
  <c r="F1335" i="17"/>
  <c r="E1335" i="17"/>
  <c r="F1334" i="17"/>
  <c r="E1334" i="17"/>
  <c r="F1333" i="17"/>
  <c r="E1333" i="17"/>
  <c r="F1332" i="17"/>
  <c r="E1332" i="17"/>
  <c r="F1331" i="17"/>
  <c r="E1331" i="17"/>
  <c r="F1330" i="17"/>
  <c r="E1330" i="17"/>
  <c r="F1329" i="17"/>
  <c r="E1329" i="17"/>
  <c r="F1328" i="17"/>
  <c r="E1328" i="17"/>
  <c r="F1327" i="17"/>
  <c r="E1327" i="17"/>
  <c r="F1326" i="17"/>
  <c r="E1326" i="17"/>
  <c r="F1325" i="17"/>
  <c r="E1325" i="17"/>
  <c r="F1324" i="17"/>
  <c r="E1324" i="17"/>
  <c r="F1323" i="17"/>
  <c r="E1323" i="17"/>
  <c r="F1322" i="17"/>
  <c r="E1322" i="17"/>
  <c r="F1321" i="17"/>
  <c r="E1321" i="17"/>
  <c r="F1320" i="17"/>
  <c r="E1320" i="17"/>
  <c r="F1319" i="17"/>
  <c r="E1319" i="17"/>
  <c r="F1318" i="17"/>
  <c r="E1318" i="17"/>
  <c r="F1317" i="17"/>
  <c r="E1317" i="17"/>
  <c r="F1316" i="17"/>
  <c r="E1316" i="17"/>
  <c r="F1315" i="17"/>
  <c r="E1315" i="17"/>
  <c r="F1314" i="17"/>
  <c r="E1314" i="17"/>
  <c r="F1313" i="17"/>
  <c r="E1313" i="17"/>
  <c r="F1312" i="17"/>
  <c r="E1312" i="17"/>
  <c r="F1311" i="17"/>
  <c r="E1311" i="17"/>
  <c r="F1310" i="17"/>
  <c r="E1310" i="17"/>
  <c r="F1309" i="17"/>
  <c r="E1309" i="17"/>
  <c r="F1308" i="17"/>
  <c r="E1308" i="17"/>
  <c r="F1307" i="17"/>
  <c r="E1307" i="17"/>
  <c r="F1306" i="17"/>
  <c r="E1306" i="17"/>
  <c r="F1305" i="17"/>
  <c r="E1305" i="17"/>
  <c r="F1304" i="17"/>
  <c r="E1304" i="17"/>
  <c r="F1303" i="17"/>
  <c r="E1303" i="17"/>
  <c r="F1302" i="17"/>
  <c r="E1302" i="17"/>
  <c r="F1301" i="17"/>
  <c r="E1301" i="17"/>
  <c r="F1300" i="17"/>
  <c r="E1300" i="17"/>
  <c r="F1299" i="17"/>
  <c r="E1299" i="17"/>
  <c r="F1298" i="17"/>
  <c r="E1298" i="17"/>
  <c r="F1297" i="17"/>
  <c r="E1297" i="17"/>
  <c r="F1296" i="17"/>
  <c r="E1296" i="17"/>
  <c r="F1295" i="17"/>
  <c r="E1295" i="17"/>
  <c r="F1294" i="17"/>
  <c r="E1294" i="17"/>
  <c r="F1293" i="17"/>
  <c r="E1293" i="17"/>
  <c r="F1292" i="17"/>
  <c r="E1292" i="17"/>
  <c r="F1291" i="17"/>
  <c r="E1291" i="17"/>
  <c r="F1290" i="17"/>
  <c r="E1290" i="17"/>
  <c r="F1289" i="17"/>
  <c r="E1289" i="17"/>
  <c r="F1288" i="17"/>
  <c r="E1288" i="17"/>
  <c r="F1287" i="17"/>
  <c r="E1287" i="17"/>
  <c r="F1286" i="17"/>
  <c r="E1286" i="17"/>
  <c r="F1285" i="17"/>
  <c r="E1285" i="17"/>
  <c r="F1284" i="17"/>
  <c r="E1284" i="17"/>
  <c r="F1283" i="17"/>
  <c r="E1283" i="17"/>
  <c r="F1282" i="17"/>
  <c r="E1282" i="17"/>
  <c r="F1281" i="17"/>
  <c r="E1281" i="17"/>
  <c r="F1280" i="17"/>
  <c r="E1280" i="17"/>
  <c r="F1279" i="17"/>
  <c r="E1279" i="17"/>
  <c r="F1278" i="17"/>
  <c r="E1278" i="17"/>
  <c r="F1277" i="17"/>
  <c r="E1277" i="17"/>
  <c r="F1276" i="17"/>
  <c r="E1276" i="17"/>
  <c r="F1275" i="17"/>
  <c r="E1275" i="17"/>
  <c r="F1274" i="17"/>
  <c r="E1274" i="17"/>
  <c r="F1273" i="17"/>
  <c r="E1273" i="17"/>
  <c r="F1272" i="17"/>
  <c r="E1272" i="17"/>
  <c r="F1271" i="17"/>
  <c r="E1271" i="17"/>
  <c r="F1270" i="17"/>
  <c r="E1270" i="17"/>
  <c r="F1269" i="17"/>
  <c r="E1269" i="17"/>
  <c r="F1268" i="17"/>
  <c r="E1268" i="17"/>
  <c r="F1267" i="17"/>
  <c r="E1267" i="17"/>
  <c r="F1266" i="17"/>
  <c r="E1266" i="17"/>
  <c r="F1265" i="17"/>
  <c r="E1265" i="17"/>
  <c r="F1264" i="17"/>
  <c r="E1264" i="17"/>
  <c r="F1263" i="17"/>
  <c r="E1263" i="17"/>
  <c r="F1262" i="17"/>
  <c r="E1262" i="17"/>
  <c r="F1261" i="17"/>
  <c r="E1261" i="17"/>
  <c r="F1260" i="17"/>
  <c r="E1260" i="17"/>
  <c r="F1259" i="17"/>
  <c r="E1259" i="17"/>
  <c r="F1258" i="17"/>
  <c r="E1258" i="17"/>
  <c r="F1257" i="17"/>
  <c r="E1257" i="17"/>
  <c r="F1256" i="17"/>
  <c r="E1256" i="17"/>
  <c r="F1255" i="17"/>
  <c r="E1255" i="17"/>
  <c r="F1254" i="17"/>
  <c r="E1254" i="17"/>
  <c r="F1253" i="17"/>
  <c r="E1253" i="17"/>
  <c r="F1252" i="17"/>
  <c r="E1252" i="17"/>
  <c r="F1251" i="17"/>
  <c r="E1251" i="17"/>
  <c r="F1250" i="17"/>
  <c r="E1250" i="17"/>
  <c r="F1249" i="17"/>
  <c r="E1249" i="17"/>
  <c r="F1248" i="17"/>
  <c r="E1248" i="17"/>
  <c r="F1247" i="17"/>
  <c r="E1247" i="17"/>
  <c r="F1246" i="17"/>
  <c r="E1246" i="17"/>
  <c r="F1245" i="17"/>
  <c r="E1245" i="17"/>
  <c r="F1244" i="17"/>
  <c r="E1244" i="17"/>
  <c r="F1243" i="17"/>
  <c r="E1243" i="17"/>
  <c r="F1242" i="17"/>
  <c r="E1242" i="17"/>
  <c r="F1241" i="17"/>
  <c r="E1241" i="17"/>
  <c r="F1240" i="17"/>
  <c r="E1240" i="17"/>
  <c r="F1239" i="17"/>
  <c r="E1239" i="17"/>
  <c r="F1238" i="17"/>
  <c r="E1238" i="17"/>
  <c r="F1237" i="17"/>
  <c r="E1237" i="17"/>
  <c r="F1236" i="17"/>
  <c r="E1236" i="17"/>
  <c r="F1235" i="17"/>
  <c r="E1235" i="17"/>
  <c r="F1234" i="17"/>
  <c r="E1234" i="17"/>
  <c r="F1233" i="17"/>
  <c r="E1233" i="17"/>
  <c r="F1232" i="17"/>
  <c r="E1232" i="17"/>
  <c r="F1231" i="17"/>
  <c r="E1231" i="17"/>
  <c r="F1230" i="17"/>
  <c r="E1230" i="17"/>
  <c r="F1229" i="17"/>
  <c r="E1229" i="17"/>
  <c r="F1228" i="17"/>
  <c r="E1228" i="17"/>
  <c r="F1227" i="17"/>
  <c r="E1227" i="17"/>
  <c r="F1226" i="17"/>
  <c r="E1226" i="17"/>
  <c r="F1225" i="17"/>
  <c r="E1225" i="17"/>
  <c r="F1224" i="17"/>
  <c r="E1224" i="17"/>
  <c r="F1223" i="17"/>
  <c r="E1223" i="17"/>
  <c r="F1222" i="17"/>
  <c r="E1222" i="17"/>
  <c r="F1221" i="17"/>
  <c r="E1221" i="17"/>
  <c r="F1220" i="17"/>
  <c r="E1220" i="17"/>
  <c r="F1219" i="17"/>
  <c r="E1219" i="17"/>
  <c r="F1218" i="17"/>
  <c r="E1218" i="17"/>
  <c r="F1217" i="17"/>
  <c r="E1217" i="17"/>
  <c r="F1216" i="17"/>
  <c r="E1216" i="17"/>
  <c r="F1215" i="17"/>
  <c r="E1215" i="17"/>
  <c r="F1214" i="17"/>
  <c r="E1214" i="17"/>
  <c r="F1213" i="17"/>
  <c r="E1213" i="17"/>
  <c r="F1212" i="17"/>
  <c r="E1212" i="17"/>
  <c r="F1211" i="17"/>
  <c r="E1211" i="17"/>
  <c r="F1210" i="17"/>
  <c r="E1210" i="17"/>
  <c r="F1209" i="17"/>
  <c r="E1209" i="17"/>
  <c r="F1208" i="17"/>
  <c r="E1208" i="17"/>
  <c r="F1207" i="17"/>
  <c r="E1207" i="17"/>
  <c r="F1206" i="17"/>
  <c r="E1206" i="17"/>
  <c r="F1205" i="17"/>
  <c r="E1205" i="17"/>
  <c r="F1204" i="17"/>
  <c r="E1204" i="17"/>
  <c r="F1203" i="17"/>
  <c r="E1203" i="17"/>
  <c r="F1202" i="17"/>
  <c r="E1202" i="17"/>
  <c r="F1201" i="17"/>
  <c r="E1201" i="17"/>
  <c r="F1200" i="17"/>
  <c r="E1200" i="17"/>
  <c r="F1199" i="17"/>
  <c r="E1199" i="17"/>
  <c r="F1198" i="17"/>
  <c r="E1198" i="17"/>
  <c r="F1197" i="17"/>
  <c r="E1197" i="17"/>
  <c r="F1196" i="17"/>
  <c r="E1196" i="17"/>
  <c r="F1195" i="17"/>
  <c r="E1195" i="17"/>
  <c r="F1194" i="17"/>
  <c r="E1194" i="17"/>
  <c r="F1193" i="17"/>
  <c r="E1193" i="17"/>
  <c r="F1192" i="17"/>
  <c r="E1192" i="17"/>
  <c r="F1191" i="17"/>
  <c r="E1191" i="17"/>
  <c r="F1190" i="17"/>
  <c r="E1190" i="17"/>
  <c r="F1189" i="17"/>
  <c r="E1189" i="17"/>
  <c r="F1188" i="17"/>
  <c r="E1188" i="17"/>
  <c r="F1187" i="17"/>
  <c r="E1187" i="17"/>
  <c r="F1186" i="17"/>
  <c r="E1186" i="17"/>
  <c r="F1185" i="17"/>
  <c r="E1185" i="17"/>
  <c r="F1184" i="17"/>
  <c r="E1184" i="17"/>
  <c r="F1183" i="17"/>
  <c r="E1183" i="17"/>
  <c r="F1182" i="17"/>
  <c r="E1182" i="17"/>
  <c r="F1181" i="17"/>
  <c r="E1181" i="17"/>
  <c r="F1180" i="17"/>
  <c r="E1180" i="17"/>
  <c r="F1179" i="17"/>
  <c r="E1179" i="17"/>
  <c r="F1178" i="17"/>
  <c r="E1178" i="17"/>
  <c r="F1177" i="17"/>
  <c r="E1177" i="17"/>
  <c r="F1176" i="17"/>
  <c r="E1176" i="17"/>
  <c r="F1175" i="17"/>
  <c r="E1175" i="17"/>
  <c r="F1174" i="17"/>
  <c r="E1174" i="17"/>
  <c r="F1173" i="17"/>
  <c r="E1173" i="17"/>
  <c r="F1172" i="17"/>
  <c r="E1172" i="17"/>
  <c r="F1171" i="17"/>
  <c r="E1171" i="17"/>
  <c r="F1170" i="17"/>
  <c r="E1170" i="17"/>
  <c r="F1169" i="17"/>
  <c r="E1169" i="17"/>
  <c r="F1168" i="17"/>
  <c r="E1168" i="17"/>
  <c r="F1167" i="17"/>
  <c r="E1167" i="17"/>
  <c r="F1166" i="17"/>
  <c r="E1166" i="17"/>
  <c r="F1165" i="17"/>
  <c r="E1165" i="17"/>
  <c r="F1164" i="17"/>
  <c r="E1164" i="17"/>
  <c r="F1163" i="17"/>
  <c r="E1163" i="17"/>
  <c r="F1162" i="17"/>
  <c r="E1162" i="17"/>
  <c r="F1161" i="17"/>
  <c r="E1161" i="17"/>
  <c r="F1160" i="17"/>
  <c r="E1160" i="17"/>
  <c r="F1159" i="17"/>
  <c r="E1159" i="17"/>
  <c r="F1158" i="17"/>
  <c r="E1158" i="17"/>
  <c r="F1157" i="17"/>
  <c r="E1157" i="17"/>
  <c r="F1156" i="17"/>
  <c r="E1156" i="17"/>
  <c r="F1155" i="17"/>
  <c r="E1155" i="17"/>
  <c r="F1154" i="17"/>
  <c r="E1154" i="17"/>
  <c r="F1153" i="17"/>
  <c r="E1153" i="17"/>
  <c r="F1152" i="17"/>
  <c r="E1152" i="17"/>
  <c r="F1151" i="17"/>
  <c r="E1151" i="17"/>
  <c r="F1150" i="17"/>
  <c r="E1150" i="17"/>
  <c r="F1149" i="17"/>
  <c r="E1149" i="17"/>
  <c r="F1148" i="17"/>
  <c r="E1148" i="17"/>
  <c r="F1147" i="17"/>
  <c r="E1147" i="17"/>
  <c r="F1146" i="17"/>
  <c r="E1146" i="17"/>
  <c r="F1145" i="17"/>
  <c r="E1145" i="17"/>
  <c r="F1144" i="17"/>
  <c r="E1144" i="17"/>
  <c r="F1143" i="17"/>
  <c r="E1143" i="17"/>
  <c r="F1142" i="17"/>
  <c r="E1142" i="17"/>
  <c r="F1141" i="17"/>
  <c r="E1141" i="17"/>
  <c r="F1140" i="17"/>
  <c r="E1140" i="17"/>
  <c r="F1139" i="17"/>
  <c r="E1139" i="17"/>
  <c r="F1138" i="17"/>
  <c r="E1138" i="17"/>
  <c r="F1137" i="17"/>
  <c r="E1137" i="17"/>
  <c r="F1136" i="17"/>
  <c r="E1136" i="17"/>
  <c r="F1135" i="17"/>
  <c r="E1135" i="17"/>
  <c r="F1134" i="17"/>
  <c r="E1134" i="17"/>
  <c r="F1133" i="17"/>
  <c r="E1133" i="17"/>
  <c r="F1132" i="17"/>
  <c r="E1132" i="17"/>
  <c r="F1131" i="17"/>
  <c r="E1131" i="17"/>
  <c r="F1130" i="17"/>
  <c r="E1130" i="17"/>
  <c r="F1129" i="17"/>
  <c r="E1129" i="17"/>
  <c r="F1128" i="17"/>
  <c r="E1128" i="17"/>
  <c r="F1127" i="17"/>
  <c r="E1127" i="17"/>
  <c r="F1126" i="17"/>
  <c r="E1126" i="17"/>
  <c r="F1125" i="17"/>
  <c r="E1125" i="17"/>
  <c r="F1124" i="17"/>
  <c r="E1124" i="17"/>
  <c r="F1123" i="17"/>
  <c r="E1123" i="17"/>
  <c r="F1122" i="17"/>
  <c r="E1122" i="17"/>
  <c r="F1121" i="17"/>
  <c r="E1121" i="17"/>
  <c r="F1120" i="17"/>
  <c r="E1120" i="17"/>
  <c r="F1119" i="17"/>
  <c r="E1119" i="17"/>
  <c r="F1118" i="17"/>
  <c r="E1118" i="17"/>
  <c r="F1117" i="17"/>
  <c r="E1117" i="17"/>
  <c r="F1116" i="17"/>
  <c r="E1116" i="17"/>
  <c r="F1115" i="17"/>
  <c r="E1115" i="17"/>
  <c r="F1114" i="17"/>
  <c r="E1114" i="17"/>
  <c r="F1113" i="17"/>
  <c r="E1113" i="17"/>
  <c r="F1112" i="17"/>
  <c r="E1112" i="17"/>
  <c r="F1111" i="17"/>
  <c r="E1111" i="17"/>
  <c r="F1110" i="17"/>
  <c r="E1110" i="17"/>
  <c r="F1109" i="17"/>
  <c r="E1109" i="17"/>
  <c r="F1108" i="17"/>
  <c r="E1108" i="17"/>
  <c r="F1107" i="17"/>
  <c r="E1107" i="17"/>
  <c r="F1106" i="17"/>
  <c r="E1106" i="17"/>
  <c r="F1105" i="17"/>
  <c r="E1105" i="17"/>
  <c r="F1104" i="17"/>
  <c r="E1104" i="17"/>
  <c r="F1103" i="17"/>
  <c r="E1103" i="17"/>
  <c r="F1102" i="17"/>
  <c r="E1102" i="17"/>
  <c r="F1101" i="17"/>
  <c r="E1101" i="17"/>
  <c r="F1100" i="17"/>
  <c r="E1100" i="17"/>
  <c r="F1099" i="17"/>
  <c r="E1099" i="17"/>
  <c r="F1098" i="17"/>
  <c r="E1098" i="17"/>
  <c r="F1097" i="17"/>
  <c r="E1097" i="17"/>
  <c r="F1096" i="17"/>
  <c r="E1096" i="17"/>
  <c r="F1095" i="17"/>
  <c r="E1095" i="17"/>
  <c r="F1094" i="17"/>
  <c r="E1094" i="17"/>
  <c r="F1093" i="17"/>
  <c r="E1093" i="17"/>
  <c r="F1092" i="17"/>
  <c r="E1092" i="17"/>
  <c r="F1091" i="17"/>
  <c r="E1091" i="17"/>
  <c r="F1090" i="17"/>
  <c r="E1090" i="17"/>
  <c r="F1089" i="17"/>
  <c r="E1089" i="17"/>
  <c r="F1088" i="17"/>
  <c r="E1088" i="17"/>
  <c r="F1087" i="17"/>
  <c r="E1087" i="17"/>
  <c r="F1086" i="17"/>
  <c r="E1086" i="17"/>
  <c r="F1085" i="17"/>
  <c r="E1085" i="17"/>
  <c r="F1084" i="17"/>
  <c r="E1084" i="17"/>
  <c r="F1083" i="17"/>
  <c r="E1083" i="17"/>
  <c r="F1082" i="17"/>
  <c r="E1082" i="17"/>
  <c r="F1081" i="17"/>
  <c r="E1081" i="17"/>
  <c r="F1080" i="17"/>
  <c r="E1080" i="17"/>
  <c r="F1079" i="17"/>
  <c r="E1079" i="17"/>
  <c r="F1078" i="17"/>
  <c r="E1078" i="17"/>
  <c r="F1077" i="17"/>
  <c r="E1077" i="17"/>
  <c r="F1076" i="17"/>
  <c r="E1076" i="17"/>
  <c r="F1075" i="17"/>
  <c r="E1075" i="17"/>
  <c r="F1074" i="17"/>
  <c r="E1074" i="17"/>
  <c r="F1073" i="17"/>
  <c r="E1073" i="17"/>
  <c r="F1072" i="17"/>
  <c r="E1072" i="17"/>
  <c r="F1071" i="17"/>
  <c r="E1071" i="17"/>
  <c r="F1070" i="17"/>
  <c r="E1070" i="17"/>
  <c r="F1069" i="17"/>
  <c r="E1069" i="17"/>
  <c r="F1068" i="17"/>
  <c r="E1068" i="17"/>
  <c r="F1067" i="17"/>
  <c r="E1067" i="17"/>
  <c r="F1066" i="17"/>
  <c r="E1066" i="17"/>
  <c r="F1065" i="17"/>
  <c r="E1065" i="17"/>
  <c r="F1064" i="17"/>
  <c r="E1064" i="17"/>
  <c r="F1063" i="17"/>
  <c r="E1063" i="17"/>
  <c r="F1062" i="17"/>
  <c r="E1062" i="17"/>
  <c r="F1061" i="17"/>
  <c r="E1061" i="17"/>
  <c r="F1060" i="17"/>
  <c r="E1060" i="17"/>
  <c r="F1059" i="17"/>
  <c r="E1059" i="17"/>
  <c r="F1058" i="17"/>
  <c r="E1058" i="17"/>
  <c r="F1057" i="17"/>
  <c r="E1057" i="17"/>
  <c r="F1056" i="17"/>
  <c r="E1056" i="17"/>
  <c r="F1055" i="17"/>
  <c r="E1055" i="17"/>
  <c r="F1054" i="17"/>
  <c r="E1054" i="17"/>
  <c r="F1053" i="17"/>
  <c r="E1053" i="17"/>
  <c r="F1052" i="17"/>
  <c r="E1052" i="17"/>
  <c r="F1051" i="17"/>
  <c r="E1051" i="17"/>
  <c r="F1050" i="17"/>
  <c r="E1050" i="17"/>
  <c r="F1049" i="17"/>
  <c r="E1049" i="17"/>
  <c r="F1048" i="17"/>
  <c r="E1048" i="17"/>
  <c r="F1047" i="17"/>
  <c r="E1047" i="17"/>
  <c r="F1046" i="17"/>
  <c r="E1046" i="17"/>
  <c r="F1045" i="17"/>
  <c r="E1045" i="17"/>
  <c r="F1044" i="17"/>
  <c r="E1044" i="17"/>
  <c r="F1043" i="17"/>
  <c r="E1043" i="17"/>
  <c r="F1042" i="17"/>
  <c r="E1042" i="17"/>
  <c r="F1041" i="17"/>
  <c r="E1041" i="17"/>
  <c r="F1040" i="17"/>
  <c r="E1040" i="17"/>
  <c r="F1039" i="17"/>
  <c r="E1039" i="17"/>
  <c r="F1038" i="17"/>
  <c r="E1038" i="17"/>
  <c r="F1037" i="17"/>
  <c r="E1037" i="17"/>
  <c r="F1036" i="17"/>
  <c r="E1036" i="17"/>
  <c r="F1035" i="17"/>
  <c r="E1035" i="17"/>
  <c r="F1034" i="17"/>
  <c r="E1034" i="17"/>
  <c r="F1033" i="17"/>
  <c r="E1033" i="17"/>
  <c r="F1032" i="17"/>
  <c r="E1032" i="17"/>
  <c r="F1031" i="17"/>
  <c r="E1031" i="17"/>
  <c r="F1030" i="17"/>
  <c r="E1030" i="17"/>
  <c r="F1029" i="17"/>
  <c r="E1029" i="17"/>
  <c r="F1028" i="17"/>
  <c r="E1028" i="17"/>
  <c r="F1027" i="17"/>
  <c r="E1027" i="17"/>
  <c r="F1026" i="17"/>
  <c r="E1026" i="17"/>
  <c r="F1025" i="17"/>
  <c r="E1025" i="17"/>
  <c r="F1024" i="17"/>
  <c r="E1024" i="17"/>
  <c r="F1023" i="17"/>
  <c r="E1023" i="17"/>
  <c r="F1022" i="17"/>
  <c r="E1022" i="17"/>
  <c r="F1021" i="17"/>
  <c r="E1021" i="17"/>
  <c r="F1020" i="17"/>
  <c r="E1020" i="17"/>
  <c r="F1019" i="17"/>
  <c r="E1019" i="17"/>
  <c r="F1018" i="17"/>
  <c r="E1018" i="17"/>
  <c r="F1017" i="17"/>
  <c r="E1017" i="17"/>
  <c r="F1016" i="17"/>
  <c r="E1016" i="17"/>
  <c r="F1015" i="17"/>
  <c r="E1015" i="17"/>
  <c r="F1014" i="17"/>
  <c r="E1014" i="17"/>
  <c r="F1013" i="17"/>
  <c r="E1013" i="17"/>
  <c r="F1012" i="17"/>
  <c r="E1012" i="17"/>
  <c r="F1011" i="17"/>
  <c r="E1011" i="17"/>
  <c r="F1010" i="17"/>
  <c r="E1010" i="17"/>
  <c r="F1009" i="17"/>
  <c r="E1009" i="17"/>
  <c r="F1008" i="17"/>
  <c r="E1008" i="17"/>
  <c r="F1007" i="17"/>
  <c r="E1007" i="17"/>
  <c r="F1006" i="17"/>
  <c r="E1006" i="17"/>
  <c r="F1005" i="17"/>
  <c r="E1005" i="17"/>
  <c r="F1004" i="17"/>
  <c r="E1004" i="17"/>
  <c r="F1003" i="17"/>
  <c r="E1003" i="17"/>
  <c r="F1002" i="17"/>
  <c r="E1002" i="17"/>
  <c r="F1001" i="17"/>
  <c r="E1001" i="17"/>
  <c r="F1000" i="17"/>
  <c r="E1000" i="17"/>
  <c r="F999" i="17"/>
  <c r="E999" i="17"/>
  <c r="F998" i="17"/>
  <c r="E998" i="17"/>
  <c r="F997" i="17"/>
  <c r="E997" i="17"/>
  <c r="F996" i="17"/>
  <c r="E996" i="17"/>
  <c r="F995" i="17"/>
  <c r="E995" i="17"/>
  <c r="F994" i="17"/>
  <c r="E994" i="17"/>
  <c r="F993" i="17"/>
  <c r="E993" i="17"/>
  <c r="F992" i="17"/>
  <c r="E992" i="17"/>
  <c r="F991" i="17"/>
  <c r="E991" i="17"/>
  <c r="F990" i="17"/>
  <c r="E990" i="17"/>
  <c r="F989" i="17"/>
  <c r="E989" i="17"/>
  <c r="F988" i="17"/>
  <c r="E988" i="17"/>
  <c r="F987" i="17"/>
  <c r="E987" i="17"/>
  <c r="F986" i="17"/>
  <c r="E986" i="17"/>
  <c r="F985" i="17"/>
  <c r="E985" i="17"/>
  <c r="F984" i="17"/>
  <c r="E984" i="17"/>
  <c r="F983" i="17"/>
  <c r="E983" i="17"/>
  <c r="F982" i="17"/>
  <c r="E982" i="17"/>
  <c r="F981" i="17"/>
  <c r="E981" i="17"/>
  <c r="F980" i="17"/>
  <c r="E980" i="17"/>
  <c r="F979" i="17"/>
  <c r="E979" i="17"/>
  <c r="F978" i="17"/>
  <c r="E978" i="17"/>
  <c r="F977" i="17"/>
  <c r="E977" i="17"/>
  <c r="F976" i="17"/>
  <c r="E976" i="17"/>
  <c r="F975" i="17"/>
  <c r="E975" i="17"/>
  <c r="F974" i="17"/>
  <c r="E974" i="17"/>
  <c r="F973" i="17"/>
  <c r="E973" i="17"/>
  <c r="F972" i="17"/>
  <c r="E972" i="17"/>
  <c r="F971" i="17"/>
  <c r="E971" i="17"/>
  <c r="F970" i="17"/>
  <c r="E970" i="17"/>
  <c r="F969" i="17"/>
  <c r="E969" i="17"/>
  <c r="F968" i="17"/>
  <c r="E968" i="17"/>
  <c r="F967" i="17"/>
  <c r="E967" i="17"/>
  <c r="F966" i="17"/>
  <c r="E966" i="17"/>
  <c r="F965" i="17"/>
  <c r="E965" i="17"/>
  <c r="F964" i="17"/>
  <c r="E964" i="17"/>
  <c r="F963" i="17"/>
  <c r="E963" i="17"/>
  <c r="F962" i="17"/>
  <c r="E962" i="17"/>
  <c r="F961" i="17"/>
  <c r="E961" i="17"/>
  <c r="F960" i="17"/>
  <c r="E960" i="17"/>
  <c r="F959" i="17"/>
  <c r="E959" i="17"/>
  <c r="F958" i="17"/>
  <c r="E958" i="17"/>
  <c r="F957" i="17"/>
  <c r="E957" i="17"/>
  <c r="F956" i="17"/>
  <c r="E956" i="17"/>
  <c r="F955" i="17"/>
  <c r="E955" i="17"/>
  <c r="F954" i="17"/>
  <c r="E954" i="17"/>
  <c r="F953" i="17"/>
  <c r="E953" i="17"/>
  <c r="F952" i="17"/>
  <c r="E952" i="17"/>
  <c r="F951" i="17"/>
  <c r="E951" i="17"/>
  <c r="F950" i="17"/>
  <c r="E950" i="17"/>
  <c r="F949" i="17"/>
  <c r="E949" i="17"/>
  <c r="F948" i="17"/>
  <c r="E948" i="17"/>
  <c r="F947" i="17"/>
  <c r="E947" i="17"/>
  <c r="F946" i="17"/>
  <c r="E946" i="17"/>
  <c r="F945" i="17"/>
  <c r="E945" i="17"/>
  <c r="F944" i="17"/>
  <c r="E944" i="17"/>
  <c r="F943" i="17"/>
  <c r="E943" i="17"/>
  <c r="F942" i="17"/>
  <c r="E942" i="17"/>
  <c r="F941" i="17"/>
  <c r="E941" i="17"/>
  <c r="F940" i="17"/>
  <c r="E940" i="17"/>
  <c r="F939" i="17"/>
  <c r="E939" i="17"/>
  <c r="F938" i="17"/>
  <c r="E938" i="17"/>
  <c r="F937" i="17"/>
  <c r="E937" i="17"/>
  <c r="F936" i="17"/>
  <c r="E936" i="17"/>
  <c r="F935" i="17"/>
  <c r="E935" i="17"/>
  <c r="F934" i="17"/>
  <c r="E934" i="17"/>
  <c r="F933" i="17"/>
  <c r="E933" i="17"/>
  <c r="F932" i="17"/>
  <c r="E932" i="17"/>
  <c r="F931" i="17"/>
  <c r="E931" i="17"/>
  <c r="F930" i="17"/>
  <c r="E930" i="17"/>
  <c r="F929" i="17"/>
  <c r="E929" i="17"/>
  <c r="F928" i="17"/>
  <c r="E928" i="17"/>
  <c r="F927" i="17"/>
  <c r="E927" i="17"/>
  <c r="F926" i="17"/>
  <c r="E926" i="17"/>
  <c r="F925" i="17"/>
  <c r="E925" i="17"/>
  <c r="F924" i="17"/>
  <c r="E924" i="17"/>
  <c r="F923" i="17"/>
  <c r="E923" i="17"/>
  <c r="F922" i="17"/>
  <c r="E922" i="17"/>
  <c r="F921" i="17"/>
  <c r="E921" i="17"/>
  <c r="F920" i="17"/>
  <c r="E920" i="17"/>
  <c r="F919" i="17"/>
  <c r="E919" i="17"/>
  <c r="F918" i="17"/>
  <c r="E918" i="17"/>
  <c r="F917" i="17"/>
  <c r="E917" i="17"/>
  <c r="F916" i="17"/>
  <c r="E916" i="17"/>
  <c r="F915" i="17"/>
  <c r="E915" i="17"/>
  <c r="F914" i="17"/>
  <c r="E914" i="17"/>
  <c r="F913" i="17"/>
  <c r="E913" i="17"/>
  <c r="F912" i="17"/>
  <c r="E912" i="17"/>
  <c r="F911" i="17"/>
  <c r="E911" i="17"/>
  <c r="F910" i="17"/>
  <c r="E910" i="17"/>
  <c r="F909" i="17"/>
  <c r="E909" i="17"/>
  <c r="F908" i="17"/>
  <c r="E908" i="17"/>
  <c r="F907" i="17"/>
  <c r="E907" i="17"/>
  <c r="F906" i="17"/>
  <c r="E906" i="17"/>
  <c r="F905" i="17"/>
  <c r="E905" i="17"/>
  <c r="F904" i="17"/>
  <c r="E904" i="17"/>
  <c r="F903" i="17"/>
  <c r="E903" i="17"/>
  <c r="F902" i="17"/>
  <c r="E902" i="17"/>
  <c r="F901" i="17"/>
  <c r="E901" i="17"/>
  <c r="F900" i="17"/>
  <c r="E900" i="17"/>
  <c r="F899" i="17"/>
  <c r="E899" i="17"/>
  <c r="F898" i="17"/>
  <c r="E898" i="17"/>
  <c r="F897" i="17"/>
  <c r="E897" i="17"/>
  <c r="F896" i="17"/>
  <c r="E896" i="17"/>
  <c r="F895" i="17"/>
  <c r="E895" i="17"/>
  <c r="F894" i="17"/>
  <c r="E894" i="17"/>
  <c r="F893" i="17"/>
  <c r="E893" i="17"/>
  <c r="F892" i="17"/>
  <c r="E892" i="17"/>
  <c r="F891" i="17"/>
  <c r="E891" i="17"/>
  <c r="F890" i="17"/>
  <c r="E890" i="17"/>
  <c r="F889" i="17"/>
  <c r="E889" i="17"/>
  <c r="F888" i="17"/>
  <c r="E888" i="17"/>
  <c r="F887" i="17"/>
  <c r="E887" i="17"/>
  <c r="F886" i="17"/>
  <c r="E886" i="17"/>
  <c r="F885" i="17"/>
  <c r="E885" i="17"/>
  <c r="F884" i="17"/>
  <c r="E884" i="17"/>
  <c r="F883" i="17"/>
  <c r="E883" i="17"/>
  <c r="F882" i="17"/>
  <c r="E882" i="17"/>
  <c r="F881" i="17"/>
  <c r="E881" i="17"/>
  <c r="F880" i="17"/>
  <c r="E880" i="17"/>
  <c r="F879" i="17"/>
  <c r="E879" i="17"/>
  <c r="F878" i="17"/>
  <c r="E878" i="17"/>
  <c r="F877" i="17"/>
  <c r="E877" i="17"/>
  <c r="F876" i="17"/>
  <c r="E876" i="17"/>
  <c r="F875" i="17"/>
  <c r="E875" i="17"/>
  <c r="F874" i="17"/>
  <c r="E874" i="17"/>
  <c r="F873" i="17"/>
  <c r="E873" i="17"/>
  <c r="F872" i="17"/>
  <c r="E872" i="17"/>
  <c r="F871" i="17"/>
  <c r="E871" i="17"/>
  <c r="F870" i="17"/>
  <c r="E870" i="17"/>
  <c r="F869" i="17"/>
  <c r="E869" i="17"/>
  <c r="F868" i="17"/>
  <c r="E868" i="17"/>
  <c r="F867" i="17"/>
  <c r="E867" i="17"/>
  <c r="F866" i="17"/>
  <c r="E866" i="17"/>
  <c r="F865" i="17"/>
  <c r="E865" i="17"/>
  <c r="F864" i="17"/>
  <c r="E864" i="17"/>
  <c r="F863" i="17"/>
  <c r="E863" i="17"/>
  <c r="F862" i="17"/>
  <c r="E862" i="17"/>
  <c r="F861" i="17"/>
  <c r="E861" i="17"/>
  <c r="F860" i="17"/>
  <c r="E860" i="17"/>
  <c r="F859" i="17"/>
  <c r="E859" i="17"/>
  <c r="F858" i="17"/>
  <c r="E858" i="17"/>
  <c r="F857" i="17"/>
  <c r="E857" i="17"/>
  <c r="F856" i="17"/>
  <c r="E856" i="17"/>
  <c r="F855" i="17"/>
  <c r="E855" i="17"/>
  <c r="F854" i="17"/>
  <c r="E854" i="17"/>
  <c r="F853" i="17"/>
  <c r="E853" i="17"/>
  <c r="F852" i="17"/>
  <c r="E852" i="17"/>
  <c r="F851" i="17"/>
  <c r="E851" i="17"/>
  <c r="F850" i="17"/>
  <c r="E850" i="17"/>
  <c r="F849" i="17"/>
  <c r="E849" i="17"/>
  <c r="F848" i="17"/>
  <c r="E848" i="17"/>
  <c r="F847" i="17"/>
  <c r="E847" i="17"/>
  <c r="F846" i="17"/>
  <c r="E846" i="17"/>
  <c r="F845" i="17"/>
  <c r="E845" i="17"/>
  <c r="F844" i="17"/>
  <c r="E844" i="17"/>
  <c r="F843" i="17"/>
  <c r="E843" i="17"/>
  <c r="F842" i="17"/>
  <c r="E842" i="17"/>
  <c r="F841" i="17"/>
  <c r="E841" i="17"/>
  <c r="F840" i="17"/>
  <c r="E840" i="17"/>
  <c r="F839" i="17"/>
  <c r="E839" i="17"/>
  <c r="F838" i="17"/>
  <c r="E838" i="17"/>
  <c r="F837" i="17"/>
  <c r="E837" i="17"/>
  <c r="F836" i="17"/>
  <c r="E836" i="17"/>
  <c r="F835" i="17"/>
  <c r="E835" i="17"/>
  <c r="F834" i="17"/>
  <c r="E834" i="17"/>
  <c r="F833" i="17"/>
  <c r="E833" i="17"/>
  <c r="F832" i="17"/>
  <c r="E832" i="17"/>
  <c r="F831" i="17"/>
  <c r="E831" i="17"/>
  <c r="F830" i="17"/>
  <c r="E830" i="17"/>
  <c r="F829" i="17"/>
  <c r="E829" i="17"/>
  <c r="F828" i="17"/>
  <c r="E828" i="17"/>
  <c r="F827" i="17"/>
  <c r="E827" i="17"/>
  <c r="F826" i="17"/>
  <c r="E826" i="17"/>
  <c r="F825" i="17"/>
  <c r="E825" i="17"/>
  <c r="F824" i="17"/>
  <c r="E824" i="17"/>
  <c r="F823" i="17"/>
  <c r="E823" i="17"/>
  <c r="F822" i="17"/>
  <c r="E822" i="17"/>
  <c r="F821" i="17"/>
  <c r="E821" i="17"/>
  <c r="F820" i="17"/>
  <c r="E820" i="17"/>
  <c r="F819" i="17"/>
  <c r="E819" i="17"/>
  <c r="F818" i="17"/>
  <c r="E818" i="17"/>
  <c r="F817" i="17"/>
  <c r="E817" i="17"/>
  <c r="F816" i="17"/>
  <c r="E816" i="17"/>
  <c r="F815" i="17"/>
  <c r="E815" i="17"/>
  <c r="F814" i="17"/>
  <c r="E814" i="17"/>
  <c r="F813" i="17"/>
  <c r="E813" i="17"/>
  <c r="F812" i="17"/>
  <c r="E812" i="17"/>
  <c r="F811" i="17"/>
  <c r="E811" i="17"/>
  <c r="F810" i="17"/>
  <c r="E810" i="17"/>
  <c r="F809" i="17"/>
  <c r="E809" i="17"/>
  <c r="F808" i="17"/>
  <c r="E808" i="17"/>
  <c r="F807" i="17"/>
  <c r="E807" i="17"/>
  <c r="F806" i="17"/>
  <c r="E806" i="17"/>
  <c r="F805" i="17"/>
  <c r="E805" i="17"/>
  <c r="F804" i="17"/>
  <c r="E804" i="17"/>
  <c r="F803" i="17"/>
  <c r="E803" i="17"/>
  <c r="F802" i="17"/>
  <c r="E802" i="17"/>
  <c r="F801" i="17"/>
  <c r="E801" i="17"/>
  <c r="F800" i="17"/>
  <c r="E800" i="17"/>
  <c r="F799" i="17"/>
  <c r="E799" i="17"/>
  <c r="F798" i="17"/>
  <c r="E798" i="17"/>
  <c r="F797" i="17"/>
  <c r="E797" i="17"/>
  <c r="F796" i="17"/>
  <c r="E796" i="17"/>
  <c r="F795" i="17"/>
  <c r="E795" i="17"/>
  <c r="F794" i="17"/>
  <c r="E794" i="17"/>
  <c r="F793" i="17"/>
  <c r="E793" i="17"/>
  <c r="F792" i="17"/>
  <c r="E792" i="17"/>
  <c r="F791" i="17"/>
  <c r="E791" i="17"/>
  <c r="F790" i="17"/>
  <c r="E790" i="17"/>
  <c r="F789" i="17"/>
  <c r="E789" i="17"/>
  <c r="F788" i="17"/>
  <c r="E788" i="17"/>
  <c r="F787" i="17"/>
  <c r="E787" i="17"/>
  <c r="F786" i="17"/>
  <c r="E786" i="17"/>
  <c r="F785" i="17"/>
  <c r="E785" i="17"/>
  <c r="F784" i="17"/>
  <c r="E784" i="17"/>
  <c r="F783" i="17"/>
  <c r="E783" i="17"/>
  <c r="F782" i="17"/>
  <c r="E782" i="17"/>
  <c r="F781" i="17"/>
  <c r="E781" i="17"/>
  <c r="F780" i="17"/>
  <c r="E780" i="17"/>
  <c r="F779" i="17"/>
  <c r="E779" i="17"/>
  <c r="F778" i="17"/>
  <c r="E778" i="17"/>
  <c r="F777" i="17"/>
  <c r="E777" i="17"/>
  <c r="F776" i="17"/>
  <c r="E776" i="17"/>
  <c r="F775" i="17"/>
  <c r="E775" i="17"/>
  <c r="F774" i="17"/>
  <c r="E774" i="17"/>
  <c r="F773" i="17"/>
  <c r="E773" i="17"/>
  <c r="F772" i="17"/>
  <c r="E772" i="17"/>
  <c r="F771" i="17"/>
  <c r="E771" i="17"/>
  <c r="F770" i="17"/>
  <c r="E770" i="17"/>
  <c r="F769" i="17"/>
  <c r="E769" i="17"/>
  <c r="F768" i="17"/>
  <c r="E768" i="17"/>
  <c r="F767" i="17"/>
  <c r="E767" i="17"/>
  <c r="F766" i="17"/>
  <c r="E766" i="17"/>
  <c r="F765" i="17"/>
  <c r="E765" i="17"/>
  <c r="F764" i="17"/>
  <c r="E764" i="17"/>
  <c r="F763" i="17"/>
  <c r="E763" i="17"/>
  <c r="F762" i="17"/>
  <c r="E762" i="17"/>
  <c r="F761" i="17"/>
  <c r="E761" i="17"/>
  <c r="F760" i="17"/>
  <c r="E760" i="17"/>
  <c r="F759" i="17"/>
  <c r="E759" i="17"/>
  <c r="F758" i="17"/>
  <c r="E758" i="17"/>
  <c r="F757" i="17"/>
  <c r="E757" i="17"/>
  <c r="F756" i="17"/>
  <c r="E756" i="17"/>
  <c r="F755" i="17"/>
  <c r="E755" i="17"/>
  <c r="F754" i="17"/>
  <c r="E754" i="17"/>
  <c r="F753" i="17"/>
  <c r="E753" i="17"/>
  <c r="F752" i="17"/>
  <c r="E752" i="17"/>
  <c r="F751" i="17"/>
  <c r="E751" i="17"/>
  <c r="F750" i="17"/>
  <c r="E750" i="17"/>
  <c r="F749" i="17"/>
  <c r="E749" i="17"/>
  <c r="F748" i="17"/>
  <c r="E748" i="17"/>
  <c r="F747" i="17"/>
  <c r="E747" i="17"/>
  <c r="F746" i="17"/>
  <c r="E746" i="17"/>
  <c r="F745" i="17"/>
  <c r="E745" i="17"/>
  <c r="F744" i="17"/>
  <c r="E744" i="17"/>
  <c r="F743" i="17"/>
  <c r="E743" i="17"/>
  <c r="F742" i="17"/>
  <c r="E742" i="17"/>
  <c r="F741" i="17"/>
  <c r="E741" i="17"/>
  <c r="F740" i="17"/>
  <c r="E740" i="17"/>
  <c r="F739" i="17"/>
  <c r="E739" i="17"/>
  <c r="F738" i="17"/>
  <c r="E738" i="17"/>
  <c r="F737" i="17"/>
  <c r="E737" i="17"/>
  <c r="F736" i="17"/>
  <c r="E736" i="17"/>
  <c r="F735" i="17"/>
  <c r="E735" i="17"/>
  <c r="F734" i="17"/>
  <c r="E734" i="17"/>
  <c r="F733" i="17"/>
  <c r="E733" i="17"/>
  <c r="F732" i="17"/>
  <c r="E732" i="17"/>
  <c r="F731" i="17"/>
  <c r="E731" i="17"/>
  <c r="F730" i="17"/>
  <c r="E730" i="17"/>
  <c r="F729" i="17"/>
  <c r="E729" i="17"/>
  <c r="F728" i="17"/>
  <c r="E728" i="17"/>
  <c r="F727" i="17"/>
  <c r="E727" i="17"/>
  <c r="F726" i="17"/>
  <c r="E726" i="17"/>
  <c r="F725" i="17"/>
  <c r="E725" i="17"/>
  <c r="F724" i="17"/>
  <c r="E724" i="17"/>
  <c r="F723" i="17"/>
  <c r="E723" i="17"/>
  <c r="F722" i="17"/>
  <c r="E722" i="17"/>
  <c r="F721" i="17"/>
  <c r="E721" i="17"/>
  <c r="F720" i="17"/>
  <c r="E720" i="17"/>
  <c r="F719" i="17"/>
  <c r="E719" i="17"/>
  <c r="F718" i="17"/>
  <c r="E718" i="17"/>
  <c r="F717" i="17"/>
  <c r="E717" i="17"/>
  <c r="F716" i="17"/>
  <c r="E716" i="17"/>
  <c r="F715" i="17"/>
  <c r="E715" i="17"/>
  <c r="F714" i="17"/>
  <c r="E714" i="17"/>
  <c r="F713" i="17"/>
  <c r="E713" i="17"/>
  <c r="F712" i="17"/>
  <c r="E712" i="17"/>
  <c r="F711" i="17"/>
  <c r="E711" i="17"/>
  <c r="F710" i="17"/>
  <c r="E710" i="17"/>
  <c r="F709" i="17"/>
  <c r="E709" i="17"/>
  <c r="F708" i="17"/>
  <c r="E708" i="17"/>
  <c r="F707" i="17"/>
  <c r="E707" i="17"/>
  <c r="F706" i="17"/>
  <c r="E706" i="17"/>
  <c r="F705" i="17"/>
  <c r="E705" i="17"/>
  <c r="F704" i="17"/>
  <c r="E704" i="17"/>
  <c r="F703" i="17"/>
  <c r="E703" i="17"/>
  <c r="F702" i="17"/>
  <c r="E702" i="17"/>
  <c r="F701" i="17"/>
  <c r="E701" i="17"/>
  <c r="F700" i="17"/>
  <c r="E700" i="17"/>
  <c r="F699" i="17"/>
  <c r="E699" i="17"/>
  <c r="F698" i="17"/>
  <c r="E698" i="17"/>
  <c r="F697" i="17"/>
  <c r="E697" i="17"/>
  <c r="F696" i="17"/>
  <c r="E696" i="17"/>
  <c r="F695" i="17"/>
  <c r="E695" i="17"/>
  <c r="F694" i="17"/>
  <c r="E694" i="17"/>
  <c r="F693" i="17"/>
  <c r="E693" i="17"/>
  <c r="F692" i="17"/>
  <c r="E692" i="17"/>
  <c r="F691" i="17"/>
  <c r="E691" i="17"/>
  <c r="F690" i="17"/>
  <c r="E690" i="17"/>
  <c r="F689" i="17"/>
  <c r="E689" i="17"/>
  <c r="F688" i="17"/>
  <c r="E688" i="17"/>
  <c r="F687" i="17"/>
  <c r="E687" i="17"/>
  <c r="F686" i="17"/>
  <c r="E686" i="17"/>
  <c r="F685" i="17"/>
  <c r="E685" i="17"/>
  <c r="F684" i="17"/>
  <c r="E684" i="17"/>
  <c r="F683" i="17"/>
  <c r="E683" i="17"/>
  <c r="F682" i="17"/>
  <c r="E682" i="17"/>
  <c r="F681" i="17"/>
  <c r="E681" i="17"/>
  <c r="F680" i="17"/>
  <c r="E680" i="17"/>
  <c r="F679" i="17"/>
  <c r="E679" i="17"/>
  <c r="F678" i="17"/>
  <c r="E678" i="17"/>
  <c r="F677" i="17"/>
  <c r="E677" i="17"/>
  <c r="F676" i="17"/>
  <c r="E676" i="17"/>
  <c r="F675" i="17"/>
  <c r="E675" i="17"/>
  <c r="F674" i="17"/>
  <c r="E674" i="17"/>
  <c r="F673" i="17"/>
  <c r="E673" i="17"/>
  <c r="F672" i="17"/>
  <c r="E672" i="17"/>
  <c r="F671" i="17"/>
  <c r="E671" i="17"/>
  <c r="F670" i="17"/>
  <c r="E670" i="17"/>
  <c r="F669" i="17"/>
  <c r="E669" i="17"/>
  <c r="F668" i="17"/>
  <c r="E668" i="17"/>
  <c r="F667" i="17"/>
  <c r="E667" i="17"/>
  <c r="F666" i="17"/>
  <c r="E666" i="17"/>
  <c r="F665" i="17"/>
  <c r="E665" i="17"/>
  <c r="F664" i="17"/>
  <c r="E664" i="17"/>
  <c r="F663" i="17"/>
  <c r="E663" i="17"/>
  <c r="F662" i="17"/>
  <c r="E662" i="17"/>
  <c r="F661" i="17"/>
  <c r="E661" i="17"/>
  <c r="F660" i="17"/>
  <c r="E660" i="17"/>
  <c r="F659" i="17"/>
  <c r="E659" i="17"/>
  <c r="F658" i="17"/>
  <c r="E658" i="17"/>
  <c r="F657" i="17"/>
  <c r="E657" i="17"/>
  <c r="F656" i="17"/>
  <c r="E656" i="17"/>
  <c r="F655" i="17"/>
  <c r="E655" i="17"/>
  <c r="F654" i="17"/>
  <c r="E654" i="17"/>
  <c r="F653" i="17"/>
  <c r="E653" i="17"/>
  <c r="F652" i="17"/>
  <c r="E652" i="17"/>
  <c r="F651" i="17"/>
  <c r="E651" i="17"/>
  <c r="F650" i="17"/>
  <c r="E650" i="17"/>
  <c r="F649" i="17"/>
  <c r="E649" i="17"/>
  <c r="F648" i="17"/>
  <c r="E648" i="17"/>
  <c r="F647" i="17"/>
  <c r="E647" i="17"/>
  <c r="F646" i="17"/>
  <c r="E646" i="17"/>
  <c r="F645" i="17"/>
  <c r="E645" i="17"/>
  <c r="F644" i="17"/>
  <c r="E644" i="17"/>
  <c r="F643" i="17"/>
  <c r="E643" i="17"/>
  <c r="F642" i="17"/>
  <c r="E642" i="17"/>
  <c r="F641" i="17"/>
  <c r="E641" i="17"/>
  <c r="F640" i="17"/>
  <c r="E640" i="17"/>
  <c r="F639" i="17"/>
  <c r="E639" i="17"/>
  <c r="F638" i="17"/>
  <c r="E638" i="17"/>
  <c r="F637" i="17"/>
  <c r="E637" i="17"/>
  <c r="F636" i="17"/>
  <c r="E636" i="17"/>
  <c r="F635" i="17"/>
  <c r="E635" i="17"/>
  <c r="F634" i="17"/>
  <c r="E634" i="17"/>
  <c r="F633" i="17"/>
  <c r="E633" i="17"/>
  <c r="F632" i="17"/>
  <c r="E632" i="17"/>
  <c r="F631" i="17"/>
  <c r="E631" i="17"/>
  <c r="F630" i="17"/>
  <c r="E630" i="17"/>
  <c r="F629" i="17"/>
  <c r="E629" i="17"/>
  <c r="F628" i="17"/>
  <c r="E628" i="17"/>
  <c r="F627" i="17"/>
  <c r="E627" i="17"/>
  <c r="F626" i="17"/>
  <c r="E626" i="17"/>
  <c r="F625" i="17"/>
  <c r="E625" i="17"/>
  <c r="F624" i="17"/>
  <c r="E624" i="17"/>
  <c r="F623" i="17"/>
  <c r="E623" i="17"/>
  <c r="F622" i="17"/>
  <c r="E622" i="17"/>
  <c r="F621" i="17"/>
  <c r="E621" i="17"/>
  <c r="F620" i="17"/>
  <c r="E620" i="17"/>
  <c r="F619" i="17"/>
  <c r="E619" i="17"/>
  <c r="F618" i="17"/>
  <c r="E618" i="17"/>
  <c r="F617" i="17"/>
  <c r="E617" i="17"/>
  <c r="F616" i="17"/>
  <c r="E616" i="17"/>
  <c r="F615" i="17"/>
  <c r="E615" i="17"/>
  <c r="F614" i="17"/>
  <c r="E614" i="17"/>
  <c r="F613" i="17"/>
  <c r="E613" i="17"/>
  <c r="F612" i="17"/>
  <c r="E612" i="17"/>
  <c r="F611" i="17"/>
  <c r="E611" i="17"/>
  <c r="F610" i="17"/>
  <c r="E610" i="17"/>
  <c r="F609" i="17"/>
  <c r="E609" i="17"/>
  <c r="F608" i="17"/>
  <c r="E608" i="17"/>
  <c r="F607" i="17"/>
  <c r="E607" i="17"/>
  <c r="F606" i="17"/>
  <c r="E606" i="17"/>
  <c r="F605" i="17"/>
  <c r="E605" i="17"/>
  <c r="F604" i="17"/>
  <c r="E604" i="17"/>
  <c r="F603" i="17"/>
  <c r="E603" i="17"/>
  <c r="F602" i="17"/>
  <c r="E602" i="17"/>
  <c r="F601" i="17"/>
  <c r="E601" i="17"/>
  <c r="F600" i="17"/>
  <c r="E600" i="17"/>
  <c r="F599" i="17"/>
  <c r="E599" i="17"/>
  <c r="F598" i="17"/>
  <c r="E598" i="17"/>
  <c r="F597" i="17"/>
  <c r="E597" i="17"/>
  <c r="F596" i="17"/>
  <c r="E596" i="17"/>
  <c r="F595" i="17"/>
  <c r="E595" i="17"/>
  <c r="F594" i="17"/>
  <c r="E594" i="17"/>
  <c r="F593" i="17"/>
  <c r="E593" i="17"/>
  <c r="F592" i="17"/>
  <c r="E592" i="17"/>
  <c r="F591" i="17"/>
  <c r="E591" i="17"/>
  <c r="F590" i="17"/>
  <c r="E590" i="17"/>
  <c r="F589" i="17"/>
  <c r="E589" i="17"/>
  <c r="F588" i="17"/>
  <c r="E588" i="17"/>
  <c r="F587" i="17"/>
  <c r="E587" i="17"/>
  <c r="F586" i="17"/>
  <c r="E586" i="17"/>
  <c r="F585" i="17"/>
  <c r="E585" i="17"/>
  <c r="F584" i="17"/>
  <c r="E584" i="17"/>
  <c r="F583" i="17"/>
  <c r="E583" i="17"/>
  <c r="F582" i="17"/>
  <c r="E582" i="17"/>
  <c r="F581" i="17"/>
  <c r="E581" i="17"/>
  <c r="F580" i="17"/>
  <c r="E580" i="17"/>
  <c r="F579" i="17"/>
  <c r="E579" i="17"/>
  <c r="F578" i="17"/>
  <c r="E578" i="17"/>
  <c r="F577" i="17"/>
  <c r="E577" i="17"/>
  <c r="F576" i="17"/>
  <c r="E576" i="17"/>
  <c r="F575" i="17"/>
  <c r="E575" i="17"/>
  <c r="F574" i="17"/>
  <c r="E574" i="17"/>
  <c r="F573" i="17"/>
  <c r="E573" i="17"/>
  <c r="F572" i="17"/>
  <c r="E572" i="17"/>
  <c r="F571" i="17"/>
  <c r="E571" i="17"/>
  <c r="F570" i="17"/>
  <c r="E570" i="17"/>
  <c r="F569" i="17"/>
  <c r="E569" i="17"/>
  <c r="F568" i="17"/>
  <c r="E568" i="17"/>
  <c r="F567" i="17"/>
  <c r="E567" i="17"/>
  <c r="F566" i="17"/>
  <c r="E566" i="17"/>
  <c r="F565" i="17"/>
  <c r="E565" i="17"/>
  <c r="F564" i="17"/>
  <c r="E564" i="17"/>
  <c r="F563" i="17"/>
  <c r="E563" i="17"/>
  <c r="F562" i="17"/>
  <c r="E562" i="17"/>
  <c r="F561" i="17"/>
  <c r="E561" i="17"/>
  <c r="F560" i="17"/>
  <c r="E560" i="17"/>
  <c r="F559" i="17"/>
  <c r="E559" i="17"/>
  <c r="F558" i="17"/>
  <c r="E558" i="17"/>
  <c r="F557" i="17"/>
  <c r="E557" i="17"/>
  <c r="F556" i="17"/>
  <c r="E556" i="17"/>
  <c r="F555" i="17"/>
  <c r="E555" i="17"/>
  <c r="F554" i="17"/>
  <c r="E554" i="17"/>
  <c r="F553" i="17"/>
  <c r="E553" i="17"/>
  <c r="F552" i="17"/>
  <c r="E552" i="17"/>
  <c r="F551" i="17"/>
  <c r="E551" i="17"/>
  <c r="F550" i="17"/>
  <c r="E550" i="17"/>
  <c r="F549" i="17"/>
  <c r="E549" i="17"/>
  <c r="F548" i="17"/>
  <c r="E548" i="17"/>
  <c r="F547" i="17"/>
  <c r="E547" i="17"/>
  <c r="F546" i="17"/>
  <c r="E546" i="17"/>
  <c r="F545" i="17"/>
  <c r="E545" i="17"/>
  <c r="F544" i="17"/>
  <c r="E544" i="17"/>
  <c r="F543" i="17"/>
  <c r="E543" i="17"/>
  <c r="F542" i="17"/>
  <c r="E542" i="17"/>
  <c r="F541" i="17"/>
  <c r="E541" i="17"/>
  <c r="F540" i="17"/>
  <c r="E540" i="17"/>
  <c r="F539" i="17"/>
  <c r="E539" i="17"/>
  <c r="F538" i="17"/>
  <c r="E538" i="17"/>
  <c r="F537" i="17"/>
  <c r="E537" i="17"/>
  <c r="F536" i="17"/>
  <c r="E536" i="17"/>
  <c r="F535" i="17"/>
  <c r="E535" i="17"/>
  <c r="F534" i="17"/>
  <c r="E534" i="17"/>
  <c r="F533" i="17"/>
  <c r="E533" i="17"/>
  <c r="F532" i="17"/>
  <c r="E532" i="17"/>
  <c r="F531" i="17"/>
  <c r="E531" i="17"/>
  <c r="F530" i="17"/>
  <c r="E530" i="17"/>
  <c r="F529" i="17"/>
  <c r="E529" i="17"/>
  <c r="F528" i="17"/>
  <c r="E528" i="17"/>
  <c r="F527" i="17"/>
  <c r="E527" i="17"/>
  <c r="F526" i="17"/>
  <c r="E526" i="17"/>
  <c r="F525" i="17"/>
  <c r="E525" i="17"/>
  <c r="F524" i="17"/>
  <c r="E524" i="17"/>
  <c r="F523" i="17"/>
  <c r="E523" i="17"/>
  <c r="F522" i="17"/>
  <c r="E522" i="17"/>
  <c r="F521" i="17"/>
  <c r="E521" i="17"/>
  <c r="F520" i="17"/>
  <c r="E520" i="17"/>
  <c r="F519" i="17"/>
  <c r="E519" i="17"/>
  <c r="F518" i="17"/>
  <c r="E518" i="17"/>
  <c r="F517" i="17"/>
  <c r="E517" i="17"/>
  <c r="F516" i="17"/>
  <c r="E516" i="17"/>
  <c r="F515" i="17"/>
  <c r="E515" i="17"/>
  <c r="F514" i="17"/>
  <c r="E514" i="17"/>
  <c r="F513" i="17"/>
  <c r="E513" i="17"/>
  <c r="F512" i="17"/>
  <c r="E512" i="17"/>
  <c r="F511" i="17"/>
  <c r="E511" i="17"/>
  <c r="F510" i="17"/>
  <c r="E510" i="17"/>
  <c r="F509" i="17"/>
  <c r="E509" i="17"/>
  <c r="F508" i="17"/>
  <c r="E508" i="17"/>
  <c r="F507" i="17"/>
  <c r="E507" i="17"/>
  <c r="F506" i="17"/>
  <c r="E506" i="17"/>
  <c r="F505" i="17"/>
  <c r="E505" i="17"/>
  <c r="F504" i="17"/>
  <c r="E504" i="17"/>
  <c r="F503" i="17"/>
  <c r="E503" i="17"/>
  <c r="F502" i="17"/>
  <c r="E502" i="17"/>
  <c r="F501" i="17"/>
  <c r="E501" i="17"/>
  <c r="F500" i="17"/>
  <c r="E500" i="17"/>
  <c r="F499" i="17"/>
  <c r="E499" i="17"/>
  <c r="F498" i="17"/>
  <c r="E498" i="17"/>
  <c r="F497" i="17"/>
  <c r="E497" i="17"/>
  <c r="F496" i="17"/>
  <c r="E496" i="17"/>
  <c r="F495" i="17"/>
  <c r="E495" i="17"/>
  <c r="F494" i="17"/>
  <c r="E494" i="17"/>
  <c r="F493" i="17"/>
  <c r="E493" i="17"/>
  <c r="F492" i="17"/>
  <c r="E492" i="17"/>
  <c r="F491" i="17"/>
  <c r="E491" i="17"/>
  <c r="F490" i="17"/>
  <c r="E490" i="17"/>
  <c r="F489" i="17"/>
  <c r="E489" i="17"/>
  <c r="F488" i="17"/>
  <c r="E488" i="17"/>
  <c r="F487" i="17"/>
  <c r="E487" i="17"/>
  <c r="F486" i="17"/>
  <c r="E486" i="17"/>
  <c r="F485" i="17"/>
  <c r="E485" i="17"/>
  <c r="F484" i="17"/>
  <c r="E484" i="17"/>
  <c r="F483" i="17"/>
  <c r="E483" i="17"/>
  <c r="F482" i="17"/>
  <c r="E482" i="17"/>
  <c r="F481" i="17"/>
  <c r="E481" i="17"/>
  <c r="F480" i="17"/>
  <c r="E480" i="17"/>
  <c r="F479" i="17"/>
  <c r="E479" i="17"/>
  <c r="F478" i="17"/>
  <c r="E478" i="17"/>
  <c r="F477" i="17"/>
  <c r="E477" i="17"/>
  <c r="F476" i="17"/>
  <c r="E476" i="17"/>
  <c r="F475" i="17"/>
  <c r="E475" i="17"/>
  <c r="F474" i="17"/>
  <c r="E474" i="17"/>
  <c r="F473" i="17"/>
  <c r="E473" i="17"/>
  <c r="F472" i="17"/>
  <c r="E472" i="17"/>
  <c r="F471" i="17"/>
  <c r="E471" i="17"/>
  <c r="F470" i="17"/>
  <c r="E470" i="17"/>
  <c r="F469" i="17"/>
  <c r="E469" i="17"/>
  <c r="F468" i="17"/>
  <c r="E468" i="17"/>
  <c r="F467" i="17"/>
  <c r="E467" i="17"/>
  <c r="F466" i="17"/>
  <c r="E466" i="17"/>
  <c r="F465" i="17"/>
  <c r="E465" i="17"/>
  <c r="F464" i="17"/>
  <c r="E464" i="17"/>
  <c r="F463" i="17"/>
  <c r="E463" i="17"/>
  <c r="F462" i="17"/>
  <c r="E462" i="17"/>
  <c r="F461" i="17"/>
  <c r="E461" i="17"/>
  <c r="F460" i="17"/>
  <c r="E460" i="17"/>
  <c r="F459" i="17"/>
  <c r="E459" i="17"/>
  <c r="F458" i="17"/>
  <c r="E458" i="17"/>
  <c r="F457" i="17"/>
  <c r="E457" i="17"/>
  <c r="F456" i="17"/>
  <c r="E456" i="17"/>
  <c r="F455" i="17"/>
  <c r="E455" i="17"/>
  <c r="F454" i="17"/>
  <c r="E454" i="17"/>
  <c r="F453" i="17"/>
  <c r="E453" i="17"/>
  <c r="F452" i="17"/>
  <c r="E452" i="17"/>
  <c r="F451" i="17"/>
  <c r="E451" i="17"/>
  <c r="F450" i="17"/>
  <c r="E450" i="17"/>
  <c r="F449" i="17"/>
  <c r="E449" i="17"/>
  <c r="F448" i="17"/>
  <c r="E448" i="17"/>
  <c r="F447" i="17"/>
  <c r="E447" i="17"/>
  <c r="F446" i="17"/>
  <c r="E446" i="17"/>
  <c r="F445" i="17"/>
  <c r="E445" i="17"/>
  <c r="F444" i="17"/>
  <c r="E444" i="17"/>
  <c r="F443" i="17"/>
  <c r="E443" i="17"/>
  <c r="F442" i="17"/>
  <c r="E442" i="17"/>
  <c r="F441" i="17"/>
  <c r="E441" i="17"/>
  <c r="F440" i="17"/>
  <c r="E440" i="17"/>
  <c r="F439" i="17"/>
  <c r="E439" i="17"/>
  <c r="F438" i="17"/>
  <c r="E438" i="17"/>
  <c r="F437" i="17"/>
  <c r="E437" i="17"/>
  <c r="F436" i="17"/>
  <c r="E436" i="17"/>
  <c r="F435" i="17"/>
  <c r="E435" i="17"/>
  <c r="F434" i="17"/>
  <c r="E434" i="17"/>
  <c r="F433" i="17"/>
  <c r="E433" i="17"/>
  <c r="F432" i="17"/>
  <c r="E432" i="17"/>
  <c r="F431" i="17"/>
  <c r="E431" i="17"/>
  <c r="F430" i="17"/>
  <c r="E430" i="17"/>
  <c r="F429" i="17"/>
  <c r="E429" i="17"/>
  <c r="F428" i="17"/>
  <c r="E428" i="17"/>
  <c r="F427" i="17"/>
  <c r="E427" i="17"/>
  <c r="F426" i="17"/>
  <c r="E426" i="17"/>
  <c r="F425" i="17"/>
  <c r="E425" i="17"/>
  <c r="F424" i="17"/>
  <c r="E424" i="17"/>
  <c r="F423" i="17"/>
  <c r="E423" i="17"/>
  <c r="F422" i="17"/>
  <c r="E422" i="17"/>
  <c r="F421" i="17"/>
  <c r="E421" i="17"/>
  <c r="F420" i="17"/>
  <c r="E420" i="17"/>
  <c r="F419" i="17"/>
  <c r="E419" i="17"/>
  <c r="F418" i="17"/>
  <c r="E418" i="17"/>
  <c r="F417" i="17"/>
  <c r="E417" i="17"/>
  <c r="F416" i="17"/>
  <c r="E416" i="17"/>
  <c r="F415" i="17"/>
  <c r="E415" i="17"/>
  <c r="F414" i="17"/>
  <c r="E414" i="17"/>
  <c r="F413" i="17"/>
  <c r="E413" i="17"/>
  <c r="F412" i="17"/>
  <c r="E412" i="17"/>
  <c r="F411" i="17"/>
  <c r="E411" i="17"/>
  <c r="F410" i="17"/>
  <c r="E410" i="17"/>
  <c r="F409" i="17"/>
  <c r="E409" i="17"/>
  <c r="F408" i="17"/>
  <c r="E408" i="17"/>
  <c r="F407" i="17"/>
  <c r="E407" i="17"/>
  <c r="F406" i="17"/>
  <c r="E406" i="17"/>
  <c r="F405" i="17"/>
  <c r="E405" i="17"/>
  <c r="F404" i="17"/>
  <c r="E404" i="17"/>
  <c r="F403" i="17"/>
  <c r="E403" i="17"/>
  <c r="F402" i="17"/>
  <c r="E402" i="17"/>
  <c r="F401" i="17"/>
  <c r="E401" i="17"/>
  <c r="F400" i="17"/>
  <c r="E400" i="17"/>
  <c r="F399" i="17"/>
  <c r="E399" i="17"/>
  <c r="F398" i="17"/>
  <c r="E398" i="17"/>
  <c r="F397" i="17"/>
  <c r="E397" i="17"/>
  <c r="F396" i="17"/>
  <c r="E396" i="17"/>
  <c r="F395" i="17"/>
  <c r="E395" i="17"/>
  <c r="F394" i="17"/>
  <c r="E394" i="17"/>
  <c r="F393" i="17"/>
  <c r="E393" i="17"/>
  <c r="F392" i="17"/>
  <c r="E392" i="17"/>
  <c r="F391" i="17"/>
  <c r="E391" i="17"/>
  <c r="F390" i="17"/>
  <c r="E390" i="17"/>
  <c r="F389" i="17"/>
  <c r="E389" i="17"/>
  <c r="F388" i="17"/>
  <c r="E388" i="17"/>
  <c r="F387" i="17"/>
  <c r="E387" i="17"/>
  <c r="F386" i="17"/>
  <c r="E386" i="17"/>
  <c r="F385" i="17"/>
  <c r="E385" i="17"/>
  <c r="F384" i="17"/>
  <c r="E384" i="17"/>
  <c r="F383" i="17"/>
  <c r="E383" i="17"/>
  <c r="F382" i="17"/>
  <c r="E382" i="17"/>
  <c r="F381" i="17"/>
  <c r="E381" i="17"/>
  <c r="F380" i="17"/>
  <c r="E380" i="17"/>
  <c r="F379" i="17"/>
  <c r="E379" i="17"/>
  <c r="F378" i="17"/>
  <c r="E378" i="17"/>
  <c r="F377" i="17"/>
  <c r="E377" i="17"/>
  <c r="F376" i="17"/>
  <c r="E376" i="17"/>
  <c r="F375" i="17"/>
  <c r="E375" i="17"/>
  <c r="F374" i="17"/>
  <c r="E374" i="17"/>
  <c r="F373" i="17"/>
  <c r="E373" i="17"/>
  <c r="F372" i="17"/>
  <c r="E372" i="17"/>
  <c r="F371" i="17"/>
  <c r="E371" i="17"/>
  <c r="F370" i="17"/>
  <c r="E370" i="17"/>
  <c r="F369" i="17"/>
  <c r="E369" i="17"/>
  <c r="F368" i="17"/>
  <c r="E368" i="17"/>
  <c r="F367" i="17"/>
  <c r="E367" i="17"/>
  <c r="F366" i="17"/>
  <c r="E366" i="17"/>
  <c r="F365" i="17"/>
  <c r="E365" i="17"/>
  <c r="F364" i="17"/>
  <c r="E364" i="17"/>
  <c r="F363" i="17"/>
  <c r="E363" i="17"/>
  <c r="F362" i="17"/>
  <c r="E362" i="17"/>
  <c r="F361" i="17"/>
  <c r="E361" i="17"/>
  <c r="F360" i="17"/>
  <c r="E360" i="17"/>
  <c r="F359" i="17"/>
  <c r="E359" i="17"/>
  <c r="F358" i="17"/>
  <c r="E358" i="17"/>
  <c r="F357" i="17"/>
  <c r="E357" i="17"/>
  <c r="F356" i="17"/>
  <c r="E356" i="17"/>
  <c r="F355" i="17"/>
  <c r="E355" i="17"/>
  <c r="F354" i="17"/>
  <c r="E354" i="17"/>
  <c r="F353" i="17"/>
  <c r="E353" i="17"/>
  <c r="F352" i="17"/>
  <c r="E352" i="17"/>
  <c r="F351" i="17"/>
  <c r="E351" i="17"/>
  <c r="F350" i="17"/>
  <c r="E350" i="17"/>
  <c r="F349" i="17"/>
  <c r="E349" i="17"/>
  <c r="F348" i="17"/>
  <c r="E348" i="17"/>
  <c r="F347" i="17"/>
  <c r="E347" i="17"/>
  <c r="F346" i="17"/>
  <c r="E346" i="17"/>
  <c r="F345" i="17"/>
  <c r="E345" i="17"/>
  <c r="F344" i="17"/>
  <c r="E344" i="17"/>
  <c r="F343" i="17"/>
  <c r="E343" i="17"/>
  <c r="F342" i="17"/>
  <c r="E342" i="17"/>
  <c r="F341" i="17"/>
  <c r="E341" i="17"/>
  <c r="F340" i="17"/>
  <c r="E340" i="17"/>
  <c r="F339" i="17"/>
  <c r="E339" i="17"/>
  <c r="F338" i="17"/>
  <c r="E338" i="17"/>
  <c r="F337" i="17"/>
  <c r="E337" i="17"/>
  <c r="F336" i="17"/>
  <c r="E336" i="17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28" i="17"/>
  <c r="E328" i="17"/>
  <c r="F327" i="17"/>
  <c r="E327" i="17"/>
  <c r="F326" i="17"/>
  <c r="E326" i="17"/>
  <c r="F325" i="17"/>
  <c r="E325" i="17"/>
  <c r="F324" i="17"/>
  <c r="E324" i="17"/>
  <c r="F323" i="17"/>
  <c r="E323" i="17"/>
  <c r="F322" i="17"/>
  <c r="E322" i="17"/>
  <c r="F321" i="17"/>
  <c r="E321" i="17"/>
  <c r="F320" i="17"/>
  <c r="E320" i="17"/>
  <c r="F319" i="17"/>
  <c r="E319" i="17"/>
  <c r="F318" i="17"/>
  <c r="E318" i="17"/>
  <c r="F317" i="17"/>
  <c r="E317" i="17"/>
  <c r="F316" i="17"/>
  <c r="E316" i="17"/>
  <c r="F315" i="17"/>
  <c r="E315" i="17"/>
  <c r="F314" i="17"/>
  <c r="E314" i="17"/>
  <c r="F313" i="17"/>
  <c r="E313" i="17"/>
  <c r="F312" i="17"/>
  <c r="E312" i="17"/>
  <c r="F311" i="17"/>
  <c r="E311" i="17"/>
  <c r="F310" i="17"/>
  <c r="E310" i="17"/>
  <c r="F309" i="17"/>
  <c r="E309" i="17"/>
  <c r="F308" i="17"/>
  <c r="E308" i="17"/>
  <c r="F307" i="17"/>
  <c r="E307" i="17"/>
  <c r="F306" i="17"/>
  <c r="E306" i="17"/>
  <c r="F305" i="17"/>
  <c r="E305" i="17"/>
  <c r="F304" i="17"/>
  <c r="E304" i="17"/>
  <c r="F303" i="17"/>
  <c r="E303" i="17"/>
  <c r="F302" i="17"/>
  <c r="E302" i="17"/>
  <c r="F301" i="17"/>
  <c r="E301" i="17"/>
  <c r="F300" i="17"/>
  <c r="E300" i="17"/>
  <c r="F299" i="17"/>
  <c r="E299" i="17"/>
  <c r="F298" i="17"/>
  <c r="E298" i="17"/>
  <c r="F297" i="17"/>
  <c r="E297" i="17"/>
  <c r="F296" i="17"/>
  <c r="E296" i="17"/>
  <c r="F295" i="17"/>
  <c r="E295" i="17"/>
  <c r="F294" i="17"/>
  <c r="E294" i="17"/>
  <c r="F293" i="17"/>
  <c r="E293" i="17"/>
  <c r="F292" i="17"/>
  <c r="E292" i="17"/>
  <c r="F291" i="17"/>
  <c r="E291" i="17"/>
  <c r="F290" i="17"/>
  <c r="E290" i="17"/>
  <c r="F289" i="17"/>
  <c r="E289" i="17"/>
  <c r="F288" i="17"/>
  <c r="E288" i="17"/>
  <c r="F287" i="17"/>
  <c r="E287" i="17"/>
  <c r="F286" i="17"/>
  <c r="E286" i="17"/>
  <c r="F285" i="17"/>
  <c r="E285" i="17"/>
  <c r="F284" i="17"/>
  <c r="E284" i="17"/>
  <c r="F283" i="17"/>
  <c r="E283" i="17"/>
  <c r="F282" i="17"/>
  <c r="E282" i="17"/>
  <c r="F281" i="17"/>
  <c r="E281" i="17"/>
  <c r="F280" i="17"/>
  <c r="E280" i="17"/>
  <c r="F279" i="17"/>
  <c r="E279" i="17"/>
  <c r="F278" i="17"/>
  <c r="E278" i="17"/>
  <c r="F277" i="17"/>
  <c r="E277" i="17"/>
  <c r="F276" i="17"/>
  <c r="E276" i="17"/>
  <c r="F275" i="17"/>
  <c r="E275" i="17"/>
  <c r="F274" i="17"/>
  <c r="E274" i="17"/>
  <c r="F273" i="17"/>
  <c r="E273" i="17"/>
  <c r="F272" i="17"/>
  <c r="E272" i="17"/>
  <c r="F271" i="17"/>
  <c r="E271" i="17"/>
  <c r="F270" i="17"/>
  <c r="E270" i="17"/>
  <c r="F269" i="17"/>
  <c r="E269" i="17"/>
  <c r="F268" i="17"/>
  <c r="E268" i="17"/>
  <c r="F267" i="17"/>
  <c r="E267" i="17"/>
  <c r="F266" i="17"/>
  <c r="E266" i="17"/>
  <c r="F265" i="17"/>
  <c r="E265" i="17"/>
  <c r="F264" i="17"/>
  <c r="E264" i="17"/>
  <c r="F263" i="17"/>
  <c r="E263" i="17"/>
  <c r="F262" i="17"/>
  <c r="E262" i="17"/>
  <c r="F261" i="17"/>
  <c r="E261" i="17"/>
  <c r="F260" i="17"/>
  <c r="E260" i="17"/>
  <c r="F259" i="17"/>
  <c r="E259" i="17"/>
  <c r="F258" i="17"/>
  <c r="E258" i="17"/>
  <c r="F257" i="17"/>
  <c r="E257" i="17"/>
  <c r="F256" i="17"/>
  <c r="E256" i="17"/>
  <c r="F255" i="17"/>
  <c r="E255" i="17"/>
  <c r="F254" i="17"/>
  <c r="E254" i="17"/>
  <c r="F253" i="17"/>
  <c r="E253" i="17"/>
  <c r="F252" i="17"/>
  <c r="E252" i="17"/>
  <c r="F251" i="17"/>
  <c r="E251" i="17"/>
  <c r="F250" i="17"/>
  <c r="E250" i="17"/>
  <c r="F249" i="17"/>
  <c r="E249" i="17"/>
  <c r="F248" i="17"/>
  <c r="E248" i="17"/>
  <c r="F247" i="17"/>
  <c r="E247" i="17"/>
  <c r="F246" i="17"/>
  <c r="E246" i="17"/>
  <c r="F245" i="17"/>
  <c r="E245" i="17"/>
  <c r="F244" i="17"/>
  <c r="E244" i="17"/>
  <c r="F243" i="17"/>
  <c r="E243" i="17"/>
  <c r="F242" i="17"/>
  <c r="E242" i="17"/>
  <c r="F241" i="17"/>
  <c r="E241" i="17"/>
  <c r="F240" i="17"/>
  <c r="E240" i="17"/>
  <c r="F239" i="17"/>
  <c r="E239" i="17"/>
  <c r="F238" i="17"/>
  <c r="E238" i="17"/>
  <c r="F237" i="17"/>
  <c r="E237" i="17"/>
  <c r="F236" i="17"/>
  <c r="E236" i="17"/>
  <c r="F235" i="17"/>
  <c r="E235" i="17"/>
  <c r="F234" i="17"/>
  <c r="E234" i="17"/>
  <c r="F233" i="17"/>
  <c r="E233" i="17"/>
  <c r="F232" i="17"/>
  <c r="E232" i="17"/>
  <c r="F231" i="17"/>
  <c r="E231" i="17"/>
  <c r="F230" i="17"/>
  <c r="E230" i="17"/>
  <c r="F229" i="17"/>
  <c r="E229" i="17"/>
  <c r="F228" i="17"/>
  <c r="E228" i="17"/>
  <c r="F227" i="17"/>
  <c r="E227" i="17"/>
  <c r="F226" i="17"/>
  <c r="E226" i="17"/>
  <c r="F225" i="17"/>
  <c r="E225" i="17"/>
  <c r="F224" i="17"/>
  <c r="E224" i="17"/>
  <c r="F223" i="17"/>
  <c r="E223" i="17"/>
  <c r="F222" i="17"/>
  <c r="E222" i="17"/>
  <c r="F221" i="17"/>
  <c r="E221" i="17"/>
  <c r="F220" i="17"/>
  <c r="E220" i="17"/>
  <c r="F219" i="17"/>
  <c r="E219" i="17"/>
  <c r="F218" i="17"/>
  <c r="E218" i="17"/>
  <c r="F217" i="17"/>
  <c r="E217" i="17"/>
  <c r="F216" i="17"/>
  <c r="E216" i="17"/>
  <c r="F215" i="17"/>
  <c r="E215" i="17"/>
  <c r="F214" i="17"/>
  <c r="E214" i="17"/>
  <c r="F213" i="17"/>
  <c r="E213" i="17"/>
  <c r="F212" i="17"/>
  <c r="E212" i="17"/>
  <c r="F211" i="17"/>
  <c r="E211" i="17"/>
  <c r="F210" i="17"/>
  <c r="E210" i="17"/>
  <c r="F209" i="17"/>
  <c r="E209" i="17"/>
  <c r="F208" i="17"/>
  <c r="E208" i="17"/>
  <c r="F207" i="17"/>
  <c r="E207" i="17"/>
  <c r="F206" i="17"/>
  <c r="E206" i="17"/>
  <c r="F205" i="17"/>
  <c r="E205" i="17"/>
  <c r="F204" i="17"/>
  <c r="E204" i="17"/>
  <c r="F203" i="17"/>
  <c r="E203" i="17"/>
  <c r="F202" i="17"/>
  <c r="E202" i="17"/>
  <c r="F201" i="17"/>
  <c r="E201" i="17"/>
  <c r="F200" i="17"/>
  <c r="E200" i="17"/>
  <c r="F199" i="17"/>
  <c r="E199" i="17"/>
  <c r="F198" i="17"/>
  <c r="E198" i="17"/>
  <c r="F197" i="17"/>
  <c r="E197" i="17"/>
  <c r="F196" i="17"/>
  <c r="E196" i="17"/>
  <c r="F195" i="17"/>
  <c r="E195" i="17"/>
  <c r="F194" i="17"/>
  <c r="E194" i="17"/>
  <c r="F193" i="17"/>
  <c r="E193" i="17"/>
  <c r="F192" i="17"/>
  <c r="E192" i="17"/>
  <c r="F191" i="17"/>
  <c r="E191" i="17"/>
  <c r="F190" i="17"/>
  <c r="E190" i="17"/>
  <c r="F189" i="17"/>
  <c r="E189" i="17"/>
  <c r="F188" i="17"/>
  <c r="E188" i="17"/>
  <c r="F187" i="17"/>
  <c r="E187" i="17"/>
  <c r="F186" i="17"/>
  <c r="E186" i="17"/>
  <c r="F185" i="17"/>
  <c r="E185" i="17"/>
  <c r="F184" i="17"/>
  <c r="E184" i="17"/>
  <c r="F183" i="17"/>
  <c r="E183" i="17"/>
  <c r="F182" i="17"/>
  <c r="E182" i="17"/>
  <c r="F181" i="17"/>
  <c r="E181" i="17"/>
  <c r="F180" i="17"/>
  <c r="E180" i="17"/>
  <c r="F179" i="17"/>
  <c r="E179" i="17"/>
  <c r="F178" i="17"/>
  <c r="E178" i="17"/>
  <c r="F177" i="17"/>
  <c r="E177" i="17"/>
  <c r="F176" i="17"/>
  <c r="E176" i="17"/>
  <c r="F175" i="17"/>
  <c r="E175" i="17"/>
  <c r="F174" i="17"/>
  <c r="E174" i="17"/>
  <c r="F173" i="17"/>
  <c r="E173" i="17"/>
  <c r="F172" i="17"/>
  <c r="E172" i="17"/>
  <c r="F171" i="17"/>
  <c r="E171" i="17"/>
  <c r="F170" i="17"/>
  <c r="E170" i="17"/>
  <c r="F169" i="17"/>
  <c r="E169" i="17"/>
  <c r="F168" i="17"/>
  <c r="E168" i="17"/>
  <c r="F167" i="17"/>
  <c r="E167" i="17"/>
  <c r="F166" i="17"/>
  <c r="E166" i="17"/>
  <c r="F165" i="17"/>
  <c r="E165" i="17"/>
  <c r="F164" i="17"/>
  <c r="E164" i="17"/>
  <c r="F163" i="17"/>
  <c r="E163" i="17"/>
  <c r="F162" i="17"/>
  <c r="E162" i="17"/>
  <c r="F161" i="17"/>
  <c r="E161" i="17"/>
  <c r="F160" i="17"/>
  <c r="E160" i="17"/>
  <c r="F159" i="17"/>
  <c r="E159" i="17"/>
  <c r="F158" i="17"/>
  <c r="E158" i="17"/>
  <c r="F157" i="17"/>
  <c r="E157" i="17"/>
  <c r="F156" i="17"/>
  <c r="E156" i="17"/>
  <c r="F155" i="17"/>
  <c r="E155" i="17"/>
  <c r="F154" i="17"/>
  <c r="E154" i="17"/>
  <c r="F153" i="17"/>
  <c r="E153" i="17"/>
  <c r="F152" i="17"/>
  <c r="E152" i="17"/>
  <c r="F151" i="17"/>
  <c r="E151" i="17"/>
  <c r="F150" i="17"/>
  <c r="E150" i="17"/>
  <c r="F149" i="17"/>
  <c r="E149" i="17"/>
  <c r="F148" i="17"/>
  <c r="E148" i="17"/>
  <c r="F147" i="17"/>
  <c r="E147" i="17"/>
  <c r="F146" i="17"/>
  <c r="E146" i="17"/>
  <c r="F145" i="17"/>
  <c r="E145" i="17"/>
  <c r="F144" i="17"/>
  <c r="E144" i="17"/>
  <c r="F143" i="17"/>
  <c r="E143" i="17"/>
  <c r="F142" i="17"/>
  <c r="E142" i="17"/>
  <c r="F141" i="17"/>
  <c r="E141" i="17"/>
  <c r="F140" i="17"/>
  <c r="E140" i="17"/>
  <c r="F139" i="17"/>
  <c r="E139" i="17"/>
  <c r="F138" i="17"/>
  <c r="E138" i="17"/>
  <c r="F137" i="17"/>
  <c r="E137" i="17"/>
  <c r="F136" i="17"/>
  <c r="E136" i="17"/>
  <c r="F135" i="17"/>
  <c r="E135" i="17"/>
  <c r="F134" i="17"/>
  <c r="E134" i="17"/>
  <c r="F133" i="17"/>
  <c r="E133" i="17"/>
  <c r="F132" i="17"/>
  <c r="E132" i="17"/>
  <c r="F131" i="17"/>
  <c r="E131" i="17"/>
  <c r="F130" i="17"/>
  <c r="E130" i="17"/>
  <c r="F129" i="17"/>
  <c r="E129" i="17"/>
  <c r="F128" i="17"/>
  <c r="E128" i="17"/>
  <c r="F127" i="17"/>
  <c r="E127" i="17"/>
  <c r="F126" i="17"/>
  <c r="E126" i="17"/>
  <c r="F125" i="17"/>
  <c r="E125" i="17"/>
  <c r="F124" i="17"/>
  <c r="E124" i="17"/>
  <c r="F123" i="17"/>
  <c r="E123" i="17"/>
  <c r="F122" i="17"/>
  <c r="E122" i="17"/>
  <c r="F121" i="17"/>
  <c r="E121" i="17"/>
  <c r="F120" i="17"/>
  <c r="E120" i="17"/>
  <c r="F119" i="17"/>
  <c r="E119" i="17"/>
  <c r="F118" i="17"/>
  <c r="E118" i="17"/>
  <c r="F117" i="17"/>
  <c r="E117" i="17"/>
  <c r="F116" i="17"/>
  <c r="E116" i="17"/>
  <c r="F115" i="17"/>
  <c r="E115" i="17"/>
  <c r="F114" i="17"/>
  <c r="E114" i="17"/>
  <c r="F113" i="17"/>
  <c r="E113" i="17"/>
  <c r="F112" i="17"/>
  <c r="E112" i="17"/>
  <c r="F111" i="17"/>
  <c r="E111" i="17"/>
  <c r="F110" i="17"/>
  <c r="E110" i="17"/>
  <c r="F109" i="17"/>
  <c r="E109" i="17"/>
  <c r="F108" i="17"/>
  <c r="E108" i="17"/>
  <c r="F107" i="17"/>
  <c r="E107" i="17"/>
  <c r="F106" i="17"/>
  <c r="E106" i="17"/>
  <c r="F105" i="17"/>
  <c r="E105" i="17"/>
  <c r="F104" i="17"/>
  <c r="E104" i="17"/>
  <c r="F103" i="17"/>
  <c r="E103" i="17"/>
  <c r="F102" i="17"/>
  <c r="E102" i="17"/>
  <c r="F101" i="17"/>
  <c r="E101" i="17"/>
  <c r="F100" i="17"/>
  <c r="E100" i="17"/>
  <c r="F99" i="17"/>
  <c r="E99" i="17"/>
  <c r="F98" i="17"/>
  <c r="E98" i="17"/>
  <c r="F97" i="17"/>
  <c r="E97" i="17"/>
  <c r="F96" i="17"/>
  <c r="E96" i="17"/>
  <c r="F95" i="17"/>
  <c r="E95" i="17"/>
  <c r="F94" i="17"/>
  <c r="E94" i="17"/>
  <c r="F93" i="17"/>
  <c r="E93" i="17"/>
  <c r="F92" i="17"/>
  <c r="E92" i="17"/>
  <c r="F91" i="17"/>
  <c r="E91" i="17"/>
  <c r="F90" i="17"/>
  <c r="E90" i="17"/>
  <c r="F89" i="17"/>
  <c r="E89" i="17"/>
  <c r="F88" i="17"/>
  <c r="E88" i="17"/>
  <c r="F87" i="17"/>
  <c r="E87" i="17"/>
  <c r="F86" i="17"/>
  <c r="E86" i="17"/>
  <c r="F85" i="17"/>
  <c r="E85" i="17"/>
  <c r="F84" i="17"/>
  <c r="E84" i="17"/>
  <c r="F83" i="17"/>
  <c r="E83" i="17"/>
  <c r="F82" i="17"/>
  <c r="E82" i="17"/>
  <c r="F81" i="17"/>
  <c r="E81" i="17"/>
  <c r="F80" i="17"/>
  <c r="E80" i="17"/>
  <c r="F79" i="17"/>
  <c r="E79" i="17"/>
  <c r="F78" i="17"/>
  <c r="E78" i="17"/>
  <c r="F77" i="17"/>
  <c r="E77" i="17"/>
  <c r="F76" i="17"/>
  <c r="E76" i="17"/>
  <c r="F75" i="17"/>
  <c r="E75" i="17"/>
  <c r="F74" i="17"/>
  <c r="E74" i="17"/>
  <c r="F73" i="17"/>
  <c r="E73" i="17"/>
  <c r="F72" i="17"/>
  <c r="E72" i="17"/>
  <c r="F71" i="17"/>
  <c r="E71" i="17"/>
  <c r="F70" i="17"/>
  <c r="E70" i="17"/>
  <c r="F69" i="17"/>
  <c r="E69" i="17"/>
  <c r="F68" i="17"/>
  <c r="E68" i="17"/>
  <c r="F67" i="17"/>
  <c r="E67" i="17"/>
  <c r="F66" i="17"/>
  <c r="E66" i="17"/>
  <c r="F65" i="17"/>
  <c r="E65" i="17"/>
  <c r="F64" i="17"/>
  <c r="E64" i="17"/>
  <c r="F63" i="17"/>
  <c r="E63" i="17"/>
  <c r="F62" i="17"/>
  <c r="E62" i="17"/>
  <c r="F61" i="17"/>
  <c r="E61" i="17"/>
  <c r="F60" i="17"/>
  <c r="E60" i="17"/>
  <c r="F59" i="17"/>
  <c r="E59" i="17"/>
  <c r="F58" i="17"/>
  <c r="E58" i="17"/>
  <c r="F57" i="17"/>
  <c r="E57" i="17"/>
  <c r="F56" i="17"/>
  <c r="E56" i="17"/>
  <c r="F55" i="17"/>
  <c r="E55" i="17"/>
  <c r="F54" i="17"/>
  <c r="E54" i="17"/>
  <c r="F53" i="17"/>
  <c r="E53" i="17"/>
  <c r="F52" i="17"/>
  <c r="E52" i="17"/>
  <c r="F51" i="17"/>
  <c r="E51" i="17"/>
  <c r="F50" i="17"/>
  <c r="E50" i="17"/>
  <c r="F49" i="17"/>
  <c r="E49" i="17"/>
  <c r="F48" i="17"/>
  <c r="E48" i="17"/>
  <c r="F47" i="17"/>
  <c r="E47" i="17"/>
  <c r="F46" i="17"/>
  <c r="E46" i="17"/>
  <c r="F45" i="17"/>
  <c r="E45" i="17"/>
  <c r="F44" i="17"/>
  <c r="E44" i="17"/>
  <c r="F43" i="17"/>
  <c r="E43" i="17"/>
  <c r="F42" i="17"/>
  <c r="E42" i="17"/>
  <c r="F41" i="17"/>
  <c r="E41" i="17"/>
  <c r="F40" i="17"/>
  <c r="E40" i="17"/>
  <c r="F39" i="17"/>
  <c r="E39" i="17"/>
  <c r="F38" i="17"/>
  <c r="E38" i="17"/>
  <c r="F37" i="17"/>
  <c r="E37" i="17"/>
  <c r="F36" i="17"/>
  <c r="E36" i="17"/>
  <c r="F35" i="17"/>
  <c r="E35" i="17"/>
  <c r="F34" i="17"/>
  <c r="E34" i="17"/>
  <c r="F33" i="17"/>
  <c r="E33" i="17"/>
  <c r="F32" i="17"/>
  <c r="E32" i="17"/>
  <c r="F31" i="17"/>
  <c r="E31" i="17"/>
  <c r="F30" i="17"/>
  <c r="E30" i="17"/>
  <c r="F29" i="17"/>
  <c r="E29" i="17"/>
  <c r="F28" i="17"/>
  <c r="E28" i="17"/>
  <c r="F27" i="17"/>
  <c r="E27" i="17"/>
  <c r="F26" i="17"/>
  <c r="E26" i="17"/>
  <c r="F25" i="17"/>
  <c r="E25" i="17"/>
  <c r="F24" i="17"/>
  <c r="E24" i="17"/>
  <c r="F23" i="17"/>
  <c r="E23" i="17"/>
  <c r="F22" i="17"/>
  <c r="E22" i="17"/>
  <c r="F21" i="17"/>
  <c r="E21" i="17"/>
  <c r="F20" i="17"/>
  <c r="E20" i="17"/>
  <c r="F19" i="17"/>
  <c r="E19" i="17"/>
  <c r="F18" i="17"/>
  <c r="E18" i="17"/>
  <c r="F17" i="17"/>
  <c r="E17" i="17"/>
  <c r="F16" i="17"/>
  <c r="E16" i="17"/>
  <c r="F15" i="17"/>
  <c r="E15" i="17"/>
  <c r="F14" i="17"/>
  <c r="E14" i="17"/>
  <c r="F13" i="17"/>
  <c r="E13" i="17"/>
  <c r="F12" i="17"/>
  <c r="E12" i="17"/>
  <c r="F11" i="17"/>
  <c r="E11" i="17"/>
  <c r="F10" i="17"/>
  <c r="E10" i="17"/>
  <c r="F9" i="17"/>
  <c r="E9" i="17"/>
  <c r="F8" i="17"/>
  <c r="E8" i="17"/>
  <c r="F7" i="17"/>
  <c r="E7" i="17"/>
  <c r="F6" i="17"/>
  <c r="E6" i="17"/>
  <c r="F5" i="17"/>
  <c r="E5" i="17"/>
  <c r="F4" i="17"/>
  <c r="E4" i="17"/>
  <c r="F3" i="17"/>
  <c r="E3" i="17"/>
  <c r="F2" i="17"/>
  <c r="E2" i="17"/>
  <c r="B14" i="16"/>
  <c r="E14" i="16" s="1"/>
  <c r="B13" i="16"/>
  <c r="E13" i="16" s="1"/>
  <c r="B12" i="16"/>
  <c r="E12" i="16" s="1"/>
  <c r="B11" i="16"/>
  <c r="E11" i="16" s="1"/>
  <c r="B10" i="16"/>
  <c r="E10" i="16" s="1"/>
  <c r="B9" i="16"/>
  <c r="E9" i="16" s="1"/>
  <c r="B8" i="16"/>
  <c r="E8" i="16" s="1"/>
  <c r="AA64" i="14" l="1"/>
  <c r="AA86" i="14"/>
  <c r="AC92" i="14" s="1"/>
  <c r="AC72" i="14"/>
  <c r="AP70" i="14"/>
  <c r="AP58" i="14"/>
  <c r="AP90" i="14" l="1"/>
  <c r="AP68" i="14"/>
  <c r="AP64" i="14" s="1"/>
  <c r="X60" i="14" s="1"/>
  <c r="V84" i="14"/>
  <c r="V80" i="14"/>
  <c r="V62" i="14" l="1"/>
  <c r="H48" i="14" l="1"/>
  <c r="AQ80" i="14"/>
  <c r="AP76" i="14" l="1"/>
  <c r="AP88" i="14" l="1"/>
  <c r="AP86" i="14" s="1"/>
  <c r="AP78" i="14"/>
  <c r="A54" i="14" l="1"/>
  <c r="A52" i="14"/>
  <c r="AJ52" i="14"/>
  <c r="C108" i="14"/>
  <c r="T31" i="14"/>
  <c r="C107" i="14" s="1"/>
  <c r="C113" i="14" l="1"/>
  <c r="AB50" i="14"/>
  <c r="C111" i="14"/>
  <c r="F124" i="14"/>
  <c r="X78" i="14" l="1"/>
  <c r="AH74" i="14" s="1"/>
  <c r="C110" i="14"/>
  <c r="R50" i="14"/>
  <c r="C109" i="14" s="1"/>
  <c r="C112" i="14" l="1"/>
  <c r="P42" i="14"/>
  <c r="P40" i="14"/>
  <c r="T38" i="14"/>
  <c r="P38" i="14"/>
  <c r="P36" i="14"/>
  <c r="P33" i="14"/>
  <c r="E7" i="16"/>
  <c r="E6" i="16"/>
  <c r="E5" i="16"/>
  <c r="E4" i="16"/>
  <c r="E3" i="16"/>
  <c r="E2" i="16"/>
  <c r="E1" i="16"/>
</calcChain>
</file>

<file path=xl/sharedStrings.xml><?xml version="1.0" encoding="utf-8"?>
<sst xmlns="http://schemas.openxmlformats.org/spreadsheetml/2006/main" count="18158" uniqueCount="5835">
  <si>
    <t>LANAKEN</t>
  </si>
  <si>
    <t>BORGLOON</t>
  </si>
  <si>
    <t>BERINGEN</t>
  </si>
  <si>
    <t>KORTEMARK</t>
  </si>
  <si>
    <t>BREDENE</t>
  </si>
  <si>
    <t>MIDDELKERKE</t>
  </si>
  <si>
    <t>MELLE</t>
  </si>
  <si>
    <t>GAVERE</t>
  </si>
  <si>
    <t>naam</t>
  </si>
  <si>
    <t>instellingsnummer</t>
  </si>
  <si>
    <t>Waarvoor dient dit formulier?</t>
  </si>
  <si>
    <t>postnummer en gemeente</t>
  </si>
  <si>
    <t>straat en nummer</t>
  </si>
  <si>
    <t>naam_gemeente</t>
  </si>
  <si>
    <t>SCHAARBEEK</t>
  </si>
  <si>
    <t>ETTERBEEK</t>
  </si>
  <si>
    <t>KOEKELBERG</t>
  </si>
  <si>
    <t>SINT-AGATHA-BERCHEM</t>
  </si>
  <si>
    <t>EVERE</t>
  </si>
  <si>
    <t>SINT-PIETERS-WOLUWE</t>
  </si>
  <si>
    <t>OUDERGEM</t>
  </si>
  <si>
    <t>UKKEL</t>
  </si>
  <si>
    <t>SINT-LAMBRECHTS-WOLUWE</t>
  </si>
  <si>
    <t>HALLE</t>
  </si>
  <si>
    <t>LENNIK</t>
  </si>
  <si>
    <t>ASSE</t>
  </si>
  <si>
    <t>DILBEEK</t>
  </si>
  <si>
    <t>TERNAT</t>
  </si>
  <si>
    <t>LIEDEKERKE</t>
  </si>
  <si>
    <t>VILVOORDE</t>
  </si>
  <si>
    <t>MACHELEN</t>
  </si>
  <si>
    <t>GRIMBERGEN</t>
  </si>
  <si>
    <t>OPWIJK</t>
  </si>
  <si>
    <t>OVERIJSE</t>
  </si>
  <si>
    <t>ZAVENTEM</t>
  </si>
  <si>
    <t>TERVUREN</t>
  </si>
  <si>
    <t>KAPELLEN</t>
  </si>
  <si>
    <t>STABROEK</t>
  </si>
  <si>
    <t>WIJNEGEM</t>
  </si>
  <si>
    <t>SCHOTEN</t>
  </si>
  <si>
    <t>BRASSCHAAT</t>
  </si>
  <si>
    <t>WUUSTWEZEL</t>
  </si>
  <si>
    <t>KALMTHOUT</t>
  </si>
  <si>
    <t>ESSEN</t>
  </si>
  <si>
    <t>SCHILDE</t>
  </si>
  <si>
    <t>ZANDHOVEN</t>
  </si>
  <si>
    <t>NIJLEN</t>
  </si>
  <si>
    <t>TURNHOUT</t>
  </si>
  <si>
    <t>ARENDONK</t>
  </si>
  <si>
    <t>MOL</t>
  </si>
  <si>
    <t>HERENTALS</t>
  </si>
  <si>
    <t>GEEL</t>
  </si>
  <si>
    <t>LIER</t>
  </si>
  <si>
    <t>MORTSEL</t>
  </si>
  <si>
    <t>EDEGEM</t>
  </si>
  <si>
    <t>HOVE</t>
  </si>
  <si>
    <t>KONTICH</t>
  </si>
  <si>
    <t>DUFFEL</t>
  </si>
  <si>
    <t>BERLAAR</t>
  </si>
  <si>
    <t>BOOM</t>
  </si>
  <si>
    <t>BORNEM</t>
  </si>
  <si>
    <t>TEMSE</t>
  </si>
  <si>
    <t>SINT-NIKLAAS</t>
  </si>
  <si>
    <t>MECHELEN</t>
  </si>
  <si>
    <t>KEERBERGEN</t>
  </si>
  <si>
    <t>HEIST-OP-DEN-BERG</t>
  </si>
  <si>
    <t>WESTERLO</t>
  </si>
  <si>
    <t>AARSCHOT</t>
  </si>
  <si>
    <t>DIEST</t>
  </si>
  <si>
    <t>TIENEN</t>
  </si>
  <si>
    <t>LANDEN</t>
  </si>
  <si>
    <t>HASSELT</t>
  </si>
  <si>
    <t>ZONHOVEN</t>
  </si>
  <si>
    <t>HOUTHALEN-HELCHTEREN</t>
  </si>
  <si>
    <t>PEER</t>
  </si>
  <si>
    <t>HAMONT-ACHEL</t>
  </si>
  <si>
    <t>BOCHOLT</t>
  </si>
  <si>
    <t>GENK</t>
  </si>
  <si>
    <t>MAASMECHELEN</t>
  </si>
  <si>
    <t>DILSEN-STOKKEM</t>
  </si>
  <si>
    <t>MAASEIK</t>
  </si>
  <si>
    <t>BREE</t>
  </si>
  <si>
    <t>TONGEREN</t>
  </si>
  <si>
    <t>BILZEN</t>
  </si>
  <si>
    <t>SINT-TRUIDEN</t>
  </si>
  <si>
    <t>LOMMEL</t>
  </si>
  <si>
    <t>HERK-DE-STAD</t>
  </si>
  <si>
    <t>LUMMEN</t>
  </si>
  <si>
    <t>LEOPOLDSBURG</t>
  </si>
  <si>
    <t>TESSENDERLO</t>
  </si>
  <si>
    <t>BRUGGE</t>
  </si>
  <si>
    <t>OOSTKAMP</t>
  </si>
  <si>
    <t>BEERNEM</t>
  </si>
  <si>
    <t>TORHOUT</t>
  </si>
  <si>
    <t>DIKSMUIDE</t>
  </si>
  <si>
    <t>ZEDELGEM</t>
  </si>
  <si>
    <t>GISTEL</t>
  </si>
  <si>
    <t>KOEKELARE</t>
  </si>
  <si>
    <t>KNOKKE-HEIST</t>
  </si>
  <si>
    <t>BLANKENBERGE</t>
  </si>
  <si>
    <t>OOSTENDE</t>
  </si>
  <si>
    <t>DE HAAN</t>
  </si>
  <si>
    <t>NIEUWPOORT</t>
  </si>
  <si>
    <t>KOKSIJDE</t>
  </si>
  <si>
    <t>DE PANNE</t>
  </si>
  <si>
    <t>VEURNE</t>
  </si>
  <si>
    <t>KORTRIJK</t>
  </si>
  <si>
    <t>ZWEVEGEM</t>
  </si>
  <si>
    <t>AVELGEM</t>
  </si>
  <si>
    <t>WEVELGEM</t>
  </si>
  <si>
    <t>WERVIK</t>
  </si>
  <si>
    <t>IZEGEM</t>
  </si>
  <si>
    <t>KUURNE</t>
  </si>
  <si>
    <t>HARELBEKE</t>
  </si>
  <si>
    <t>INGELMUNSTER</t>
  </si>
  <si>
    <t>WAREGEM</t>
  </si>
  <si>
    <t>ROESELARE</t>
  </si>
  <si>
    <t>TIELT</t>
  </si>
  <si>
    <t>IEPER</t>
  </si>
  <si>
    <t>POPERINGE</t>
  </si>
  <si>
    <t>GENT</t>
  </si>
  <si>
    <t>EVERGEM</t>
  </si>
  <si>
    <t>ZELZATE</t>
  </si>
  <si>
    <t>LOKEREN</t>
  </si>
  <si>
    <t>HAMME</t>
  </si>
  <si>
    <t>WETTEREN</t>
  </si>
  <si>
    <t>MERELBEKE</t>
  </si>
  <si>
    <t>AALST</t>
  </si>
  <si>
    <t>LEDE</t>
  </si>
  <si>
    <t>DENDERMONDE</t>
  </si>
  <si>
    <t>BUGGENHOUT</t>
  </si>
  <si>
    <t>NINOVE</t>
  </si>
  <si>
    <t>DENDERLEEUW</t>
  </si>
  <si>
    <t>GERAARDSBERGEN</t>
  </si>
  <si>
    <t>HERZELE</t>
  </si>
  <si>
    <t>RONSE</t>
  </si>
  <si>
    <t>ZOTTEGEM</t>
  </si>
  <si>
    <t>BRAKEL</t>
  </si>
  <si>
    <t>OUDENAARDE</t>
  </si>
  <si>
    <t>DE PINTE</t>
  </si>
  <si>
    <t>DEINZE</t>
  </si>
  <si>
    <t>AALTER</t>
  </si>
  <si>
    <t>EEKLO</t>
  </si>
  <si>
    <t>MALDEGEM</t>
  </si>
  <si>
    <t>SINT-JANS-MOLENBEEK</t>
  </si>
  <si>
    <t>ANDERLECHT</t>
  </si>
  <si>
    <t>JETTE</t>
  </si>
  <si>
    <t>SINT-GENESIUS-RODE</t>
  </si>
  <si>
    <t>ROOSDAAL</t>
  </si>
  <si>
    <t>WEMMEL</t>
  </si>
  <si>
    <t>MERCHTEM</t>
  </si>
  <si>
    <t>WEZEMBEEK-OPPEM</t>
  </si>
  <si>
    <t>BORSBEEK</t>
  </si>
  <si>
    <t>VORSELAAR</t>
  </si>
  <si>
    <t>HOOGSTRATEN</t>
  </si>
  <si>
    <t>MERKSPLAS</t>
  </si>
  <si>
    <t>OUD-TURNHOUT</t>
  </si>
  <si>
    <t>KASTERLEE</t>
  </si>
  <si>
    <t>BOECHOUT</t>
  </si>
  <si>
    <t>SINT-KATELIJNE-WAVER</t>
  </si>
  <si>
    <t>NIEL</t>
  </si>
  <si>
    <t>WILLEBROEK</t>
  </si>
  <si>
    <t>HAACHT</t>
  </si>
  <si>
    <t>LONDERZEEL</t>
  </si>
  <si>
    <t>KAPELLE-OP-DEN-BOS</t>
  </si>
  <si>
    <t>LEUVEN</t>
  </si>
  <si>
    <t>ROTSELAAR</t>
  </si>
  <si>
    <t>HOEGAARDEN</t>
  </si>
  <si>
    <t>ZOUTLEEUW</t>
  </si>
  <si>
    <t>HEUSDEN-ZOLDER</t>
  </si>
  <si>
    <t>DIEPENBEEK</t>
  </si>
  <si>
    <t>KINROOI</t>
  </si>
  <si>
    <t>HOESELT</t>
  </si>
  <si>
    <t>ANZEGEM</t>
  </si>
  <si>
    <t>MENEN</t>
  </si>
  <si>
    <t>LENDELEDE</t>
  </si>
  <si>
    <t>ARDOOIE</t>
  </si>
  <si>
    <t>MEULEBEKE</t>
  </si>
  <si>
    <t>ZELE</t>
  </si>
  <si>
    <t>telefoonnr</t>
  </si>
  <si>
    <t>schooljaar 2015-2016</t>
  </si>
  <si>
    <t>050-21.33.21</t>
  </si>
  <si>
    <t>03-237.71.95</t>
  </si>
  <si>
    <t>03-233.93.20</t>
  </si>
  <si>
    <t>03-232.88.28</t>
  </si>
  <si>
    <t>03-201.48.80</t>
  </si>
  <si>
    <t>03-281.25.35</t>
  </si>
  <si>
    <t>03-645.74.40</t>
  </si>
  <si>
    <t>09-252.11.09</t>
  </si>
  <si>
    <t>014-31.33.43</t>
  </si>
  <si>
    <t>03-230.12.78</t>
  </si>
  <si>
    <t>03-239.17.88</t>
  </si>
  <si>
    <t>015-20.35.30</t>
  </si>
  <si>
    <t>015-20.24.10</t>
  </si>
  <si>
    <t>015-28.79.10</t>
  </si>
  <si>
    <t>050-33.19.43</t>
  </si>
  <si>
    <t>050-28.85.10</t>
  </si>
  <si>
    <t>059-50.89.70</t>
  </si>
  <si>
    <t>059-32.24.84</t>
  </si>
  <si>
    <t>09-265.70.60</t>
  </si>
  <si>
    <t>02-217.77.00</t>
  </si>
  <si>
    <t>050-33.63.47</t>
  </si>
  <si>
    <t>03-645.59.60</t>
  </si>
  <si>
    <t>02-523.15.20</t>
  </si>
  <si>
    <t>telefoonnummer</t>
  </si>
  <si>
    <t>MALLE</t>
  </si>
  <si>
    <t>e-mailadres</t>
  </si>
  <si>
    <t>Hoe en aan wie bezorgt u dit formulier?</t>
  </si>
  <si>
    <t xml:space="preserve">Als u het instellingsnummer invult, verschijnen de andere gegevens van deze vraag automatisch. </t>
  </si>
  <si>
    <t>Afdeling Secundair Onderwijs</t>
  </si>
  <si>
    <t>T</t>
  </si>
  <si>
    <t>02 553 87 14</t>
  </si>
  <si>
    <t>Vul de gegevens van de school of het centrum in.</t>
  </si>
  <si>
    <t>Waar vindt u meer informatie over dit formulier?</t>
  </si>
  <si>
    <t>03-680.12.50</t>
  </si>
  <si>
    <t>014-85.00.52</t>
  </si>
  <si>
    <t>03-888.38.64</t>
  </si>
  <si>
    <t>03-776.46.65</t>
  </si>
  <si>
    <t>089-35.90.25</t>
  </si>
  <si>
    <t>KORTESSEM</t>
  </si>
  <si>
    <t>011-55.02.10</t>
  </si>
  <si>
    <t>050-38.86.60</t>
  </si>
  <si>
    <t>059-70.34.68</t>
  </si>
  <si>
    <t>056-22.59.20</t>
  </si>
  <si>
    <t>051-22.74.11</t>
  </si>
  <si>
    <t>09-253.13.57</t>
  </si>
  <si>
    <t>053-78.89.59</t>
  </si>
  <si>
    <t>02-512.14.75</t>
  </si>
  <si>
    <t>02-735.40.85</t>
  </si>
  <si>
    <t>buso.woluwe@kiwoluwe.be</t>
  </si>
  <si>
    <t>02-363.09.85</t>
  </si>
  <si>
    <t>053-64.66.40</t>
  </si>
  <si>
    <t>info.buso@sintfranciscus.be</t>
  </si>
  <si>
    <t>02-251.27.03</t>
  </si>
  <si>
    <t>052-35.65.64</t>
  </si>
  <si>
    <t>info@mai.vko.be</t>
  </si>
  <si>
    <t>052-35.71.16</t>
  </si>
  <si>
    <t>info@schoolhuis.be</t>
  </si>
  <si>
    <t>03-230.24.44</t>
  </si>
  <si>
    <t>parcivalschool@parcivalschool.be</t>
  </si>
  <si>
    <t>03-240.01.33</t>
  </si>
  <si>
    <t>03-237.71.82</t>
  </si>
  <si>
    <t>03-235.40.00</t>
  </si>
  <si>
    <t>03-248.53.54</t>
  </si>
  <si>
    <t>03-201.67.60</t>
  </si>
  <si>
    <t>03-541.32.80</t>
  </si>
  <si>
    <t>info@sintjozefov4.be</t>
  </si>
  <si>
    <t>03-250.16.40</t>
  </si>
  <si>
    <t>03-328.05.70</t>
  </si>
  <si>
    <t>03-658.65.56</t>
  </si>
  <si>
    <t>03-217.03.50</t>
  </si>
  <si>
    <t>03-669.67.73</t>
  </si>
  <si>
    <t>Pulderbos Secundair Onderwijs (BuSO)</t>
  </si>
  <si>
    <t>03-466.06.30</t>
  </si>
  <si>
    <t>014-31.87.42</t>
  </si>
  <si>
    <t>03-480.23.11</t>
  </si>
  <si>
    <t>03-897.96.70</t>
  </si>
  <si>
    <t>buso@sjabi.be</t>
  </si>
  <si>
    <t>03-780.53.61</t>
  </si>
  <si>
    <t>015-41.48.70</t>
  </si>
  <si>
    <t>015-20.27.61</t>
  </si>
  <si>
    <t>buso.directie@windekindleuven.be</t>
  </si>
  <si>
    <t>016-29.01.81</t>
  </si>
  <si>
    <t>014-53.81.81</t>
  </si>
  <si>
    <t>016-56.74.15</t>
  </si>
  <si>
    <t>directeur@debrug-aarschot.be</t>
  </si>
  <si>
    <t>013-33.38.86</t>
  </si>
  <si>
    <t>016-76.75.21</t>
  </si>
  <si>
    <t>Buso - KIDS</t>
  </si>
  <si>
    <t>011-22.25.93</t>
  </si>
  <si>
    <t>buso@kids.be</t>
  </si>
  <si>
    <t>011-52.03.60</t>
  </si>
  <si>
    <t>info@elisa.be</t>
  </si>
  <si>
    <t>011-60.91.60</t>
  </si>
  <si>
    <t>info@bbo.wico.be</t>
  </si>
  <si>
    <t>089-38.03.49</t>
  </si>
  <si>
    <t>089-79.08.76</t>
  </si>
  <si>
    <t>089-56.69.86</t>
  </si>
  <si>
    <t>info@busoterengelen.be</t>
  </si>
  <si>
    <t>089-56.49.83</t>
  </si>
  <si>
    <t>012-26.03.70</t>
  </si>
  <si>
    <t>011-79.93.30</t>
  </si>
  <si>
    <t>013-53.06.30</t>
  </si>
  <si>
    <t>011-42.13.88</t>
  </si>
  <si>
    <t>09-292.40.89</t>
  </si>
  <si>
    <t>050-23.13.65</t>
  </si>
  <si>
    <t>051-50.55.58</t>
  </si>
  <si>
    <t>050-38.07.03</t>
  </si>
  <si>
    <t>buso@ravelijn.be</t>
  </si>
  <si>
    <t>050-35.57.00</t>
  </si>
  <si>
    <t>info@haverlo.be</t>
  </si>
  <si>
    <t>059-31.99.30</t>
  </si>
  <si>
    <t>buso@terstrepe.be</t>
  </si>
  <si>
    <t>059-23.40.85</t>
  </si>
  <si>
    <t>058-53.20.80</t>
  </si>
  <si>
    <t>056-60.01.35</t>
  </si>
  <si>
    <t>051-26.43.26</t>
  </si>
  <si>
    <t>buso.st.idesbald@fracarita.org</t>
  </si>
  <si>
    <t>051-20.58.86</t>
  </si>
  <si>
    <t>051-42.75.10</t>
  </si>
  <si>
    <t>057-34.65.51</t>
  </si>
  <si>
    <t>057-33.49.69</t>
  </si>
  <si>
    <t>09-222.15.84</t>
  </si>
  <si>
    <t>09-223.98.71</t>
  </si>
  <si>
    <t>09-222.86.23</t>
  </si>
  <si>
    <t>09-240.13.73</t>
  </si>
  <si>
    <t>09-348.67.86</t>
  </si>
  <si>
    <t>info@de-karwij.be</t>
  </si>
  <si>
    <t>09-348.37.96</t>
  </si>
  <si>
    <t>dir@buso.broeders.be</t>
  </si>
  <si>
    <t>09-272.53.00</t>
  </si>
  <si>
    <t>buso@sintlodewijk.be</t>
  </si>
  <si>
    <t>09-210.01.50</t>
  </si>
  <si>
    <t>donboscoaalst.buso@telenet.be</t>
  </si>
  <si>
    <t>052-33.68.60</t>
  </si>
  <si>
    <t>buso@capelderij.be</t>
  </si>
  <si>
    <t>052-40.94.40</t>
  </si>
  <si>
    <t>09-360.58.43</t>
  </si>
  <si>
    <t>055-30.19.99</t>
  </si>
  <si>
    <t>school@wagenschot.be</t>
  </si>
  <si>
    <t>09-371.98.66</t>
  </si>
  <si>
    <t>buso@tendries.be</t>
  </si>
  <si>
    <t>09-386.60.08</t>
  </si>
  <si>
    <t>09-370.72.15</t>
  </si>
  <si>
    <t>Provinciaal Instituut PIVA</t>
  </si>
  <si>
    <t>03-242.26.00</t>
  </si>
  <si>
    <t>Instituut Sint-Maria</t>
  </si>
  <si>
    <t>03-235.37.35</t>
  </si>
  <si>
    <t>sintmaria@ismo.be</t>
  </si>
  <si>
    <t>03-242.90.60</t>
  </si>
  <si>
    <t>03-285.94.00</t>
  </si>
  <si>
    <t>Sint-Norbertusinstituut</t>
  </si>
  <si>
    <t>secretariaat@sint-norbertus.be</t>
  </si>
  <si>
    <t>Onze-Lieve-Vrouwecollege</t>
  </si>
  <si>
    <t>03-287.00.70</t>
  </si>
  <si>
    <t>atheneum@tachkemoni.be</t>
  </si>
  <si>
    <t>Sint-Lucas Kunstsecundair</t>
  </si>
  <si>
    <t>info@st-lucaskso.be</t>
  </si>
  <si>
    <t>info@jhbj.be</t>
  </si>
  <si>
    <t>03-202.83.28</t>
  </si>
  <si>
    <t>03-292.90.50</t>
  </si>
  <si>
    <t>03-289.10.40</t>
  </si>
  <si>
    <t>03-201.62.80</t>
  </si>
  <si>
    <t>middenschool@sintlievensantwerpen.be</t>
  </si>
  <si>
    <t>03-236.91.07</t>
  </si>
  <si>
    <t>info@ims-borgerhout.be</t>
  </si>
  <si>
    <t>Sint-Claracollege</t>
  </si>
  <si>
    <t>014-67.85.72</t>
  </si>
  <si>
    <t>03-230.03.84</t>
  </si>
  <si>
    <t>info@denisegresiac.be</t>
  </si>
  <si>
    <t>03-293.28.98</t>
  </si>
  <si>
    <t>info@hiberniaschool.be</t>
  </si>
  <si>
    <t>Xaveriuscollege</t>
  </si>
  <si>
    <t>Onze-Lieve-Vrouw-Presentatie</t>
  </si>
  <si>
    <t>Sint-Jozefsinstituut</t>
  </si>
  <si>
    <t>03-321.53.51</t>
  </si>
  <si>
    <t>info@sji-borsbeek.be</t>
  </si>
  <si>
    <t>Mater Dei Instituut</t>
  </si>
  <si>
    <t>03-651.86.51</t>
  </si>
  <si>
    <t>secretariaat@materdeibrasschaat.be</t>
  </si>
  <si>
    <t>03-640.30.30</t>
  </si>
  <si>
    <t>algdir@smcb.be</t>
  </si>
  <si>
    <t>Mater Dei-Instituut</t>
  </si>
  <si>
    <t>03-650.00.70</t>
  </si>
  <si>
    <t>03-360.50.20</t>
  </si>
  <si>
    <t>03-292.66.70</t>
  </si>
  <si>
    <t>015-31.34.37</t>
  </si>
  <si>
    <t>info@gtiduffel.be</t>
  </si>
  <si>
    <t>Moretus 3</t>
  </si>
  <si>
    <t>03-541.03.05</t>
  </si>
  <si>
    <t>info@moretus-ekeren.be</t>
  </si>
  <si>
    <t>Moretus 1</t>
  </si>
  <si>
    <t>03-541.01.36</t>
  </si>
  <si>
    <t>Moretus 4</t>
  </si>
  <si>
    <t>College van het Eucharistisch Hart</t>
  </si>
  <si>
    <t>03-667.20.51</t>
  </si>
  <si>
    <t>directie@CollegeEssen.be</t>
  </si>
  <si>
    <t>Sint-Jozefinstituut ASO</t>
  </si>
  <si>
    <t>03-667.22.88</t>
  </si>
  <si>
    <t>Don Bosco-Mariaberginstituut</t>
  </si>
  <si>
    <t>03-690.19.10</t>
  </si>
  <si>
    <t>info@dbm-essen.be</t>
  </si>
  <si>
    <t>KOGEKA 5</t>
  </si>
  <si>
    <t>014-56.26.50</t>
  </si>
  <si>
    <t>Sint-Lambertusinstituut</t>
  </si>
  <si>
    <t>015-24.12.42</t>
  </si>
  <si>
    <t>sintlambertus@sintlambertus.be</t>
  </si>
  <si>
    <t>Heilig Hart - Middenschool 1</t>
  </si>
  <si>
    <t>Heilig Hart - Bovenbouw 1</t>
  </si>
  <si>
    <t>Heilig Hart - Middenschool 2</t>
  </si>
  <si>
    <t>Heilig Hart - Bovenbouw 2</t>
  </si>
  <si>
    <t>014-24.85.20</t>
  </si>
  <si>
    <t>scheppersstraat@kosh.be</t>
  </si>
  <si>
    <t>Sint-Jozefinstituut</t>
  </si>
  <si>
    <t>Don Bosco Technisch Instituut</t>
  </si>
  <si>
    <t>03-828.00.95</t>
  </si>
  <si>
    <t>info@donboscohoboken.be</t>
  </si>
  <si>
    <t>Vrij Instituut voor Technisch Onderwijs</t>
  </si>
  <si>
    <t>03-340.40.30</t>
  </si>
  <si>
    <t>03-340.22.80</t>
  </si>
  <si>
    <t>info@vti-spijker.be</t>
  </si>
  <si>
    <t>Klein Seminarie</t>
  </si>
  <si>
    <t>03-340.40.40</t>
  </si>
  <si>
    <t>info@klein-seminarie.be</t>
  </si>
  <si>
    <t>03-314.55.36</t>
  </si>
  <si>
    <t>info@asospijker.be</t>
  </si>
  <si>
    <t>03-455.68.58</t>
  </si>
  <si>
    <t>Regina.Pacis.Hove@regpacho.be</t>
  </si>
  <si>
    <t>03-666.86.57</t>
  </si>
  <si>
    <t>Instituut Heilig Hart</t>
  </si>
  <si>
    <t>Mater Salvatorisinstituut</t>
  </si>
  <si>
    <t>03-664.23.55</t>
  </si>
  <si>
    <t>info@matersalvatoris.be</t>
  </si>
  <si>
    <t>Instituut Mater Salvatoris</t>
  </si>
  <si>
    <t>KOGEKA 1</t>
  </si>
  <si>
    <t>014-85.00.46</t>
  </si>
  <si>
    <t>smik@kogeka.be</t>
  </si>
  <si>
    <t>Vrij Technisch Instituut</t>
  </si>
  <si>
    <t>03-457.01.38</t>
  </si>
  <si>
    <t>03-457.77.97</t>
  </si>
  <si>
    <t>secretariaat@sji.be</t>
  </si>
  <si>
    <t>03-457.12.51</t>
  </si>
  <si>
    <t>info@ritacollege.be</t>
  </si>
  <si>
    <t>03-480.01.62</t>
  </si>
  <si>
    <t>vtilier@vtilier.be</t>
  </si>
  <si>
    <t>Sint-Ursula-instituut</t>
  </si>
  <si>
    <t>03-491.92.10</t>
  </si>
  <si>
    <t>instituut@campussintursula.be</t>
  </si>
  <si>
    <t>03-480.17.66</t>
  </si>
  <si>
    <t>directie@sal.be</t>
  </si>
  <si>
    <t>Sint-Gummaruscollege</t>
  </si>
  <si>
    <t>03-489.24.56</t>
  </si>
  <si>
    <t>directie@sgclier.be</t>
  </si>
  <si>
    <t>Sint-Ursulalyceum</t>
  </si>
  <si>
    <t>03-491.92.21</t>
  </si>
  <si>
    <t>lyceum@campussintursula.be</t>
  </si>
  <si>
    <t>Ursulinen Mechelen 2</t>
  </si>
  <si>
    <t>015-42.35.42</t>
  </si>
  <si>
    <t>Scheppersinstituut</t>
  </si>
  <si>
    <t>aso@scheppers-mechelen.be</t>
  </si>
  <si>
    <t>Sint-Romboutscollege</t>
  </si>
  <si>
    <t>post@srco.be</t>
  </si>
  <si>
    <t>Colomaplus eerste graad 1</t>
  </si>
  <si>
    <t>015-42.27.03</t>
  </si>
  <si>
    <t>Colomaplus bovenbouw 2</t>
  </si>
  <si>
    <t>03-644.29.30</t>
  </si>
  <si>
    <t>Sint-Eduardusinstituut</t>
  </si>
  <si>
    <t>03-645.84.08</t>
  </si>
  <si>
    <t>secundair@sint-eduardus.be</t>
  </si>
  <si>
    <t>Sint-Ludgardisschool</t>
  </si>
  <si>
    <t>03-645.88.27</t>
  </si>
  <si>
    <t>Sint-Jan Berchmanscollege</t>
  </si>
  <si>
    <t>info@sjbmol.be</t>
  </si>
  <si>
    <t>info@gtimortsel.be</t>
  </si>
  <si>
    <t>03-410.03.20</t>
  </si>
  <si>
    <t>Sint-Calasanzinstituut</t>
  </si>
  <si>
    <t>03-410.12.54</t>
  </si>
  <si>
    <t>info@calasanz.be</t>
  </si>
  <si>
    <t>Immaculata Instituut</t>
  </si>
  <si>
    <t>03-309.23.00</t>
  </si>
  <si>
    <t>Maris Stella Instituut</t>
  </si>
  <si>
    <t>03-312.02.33</t>
  </si>
  <si>
    <t>Vita et Pax College</t>
  </si>
  <si>
    <t>03-658.52.33</t>
  </si>
  <si>
    <t>directie@vitaetpax.be</t>
  </si>
  <si>
    <t>Sint-Michielscollege</t>
  </si>
  <si>
    <t>03-658.54.68</t>
  </si>
  <si>
    <t>persadmin@sintmichiel-schoten.be</t>
  </si>
  <si>
    <t>03-680.15.80</t>
  </si>
  <si>
    <t>info@sjs.be</t>
  </si>
  <si>
    <t>Sint-Cordula Instituut</t>
  </si>
  <si>
    <t>03-658.94.49</t>
  </si>
  <si>
    <t>directie@sintcordula.be</t>
  </si>
  <si>
    <t>03-658.12.62</t>
  </si>
  <si>
    <t>secretariaat@hhvm.be</t>
  </si>
  <si>
    <t>03-561.05.00</t>
  </si>
  <si>
    <t>014-41.54.68</t>
  </si>
  <si>
    <t>info@heilig-graf.be</t>
  </si>
  <si>
    <t>014-41.06.23</t>
  </si>
  <si>
    <t>014-47.13.00</t>
  </si>
  <si>
    <t>Sint-Victorinstituut</t>
  </si>
  <si>
    <t>014-41.16.80</t>
  </si>
  <si>
    <t>info@sint-victor.be</t>
  </si>
  <si>
    <t>014-50.93.11</t>
  </si>
  <si>
    <t>kvri@kvri.be</t>
  </si>
  <si>
    <t>Kardinaal van Roey-Instituut</t>
  </si>
  <si>
    <t>Mariagaarde Instituut</t>
  </si>
  <si>
    <t>03-312.02.56</t>
  </si>
  <si>
    <t>secretariaat@mariagaarde.be</t>
  </si>
  <si>
    <t>03-312.98.98</t>
  </si>
  <si>
    <t>college@sjbmalle.be</t>
  </si>
  <si>
    <t>Annuntia-Instituut</t>
  </si>
  <si>
    <t>03-355.15.00</t>
  </si>
  <si>
    <t>directie@annuntia.be</t>
  </si>
  <si>
    <t>Stella Matutina-Instituut</t>
  </si>
  <si>
    <t>03-669.62.63</t>
  </si>
  <si>
    <t>03-484.33.34</t>
  </si>
  <si>
    <t>Sint-Jozefscollege 1</t>
  </si>
  <si>
    <t>016-55.11.11</t>
  </si>
  <si>
    <t>sintjozefscollege@sjca.be</t>
  </si>
  <si>
    <t>Damiaaninstituut C</t>
  </si>
  <si>
    <t>016-56.70.59</t>
  </si>
  <si>
    <t>Damiaaninstituut B</t>
  </si>
  <si>
    <t>016-55.35.20</t>
  </si>
  <si>
    <t>016-68.96.89</t>
  </si>
  <si>
    <t>02-380.15.89</t>
  </si>
  <si>
    <t>info@sintvictor.be</t>
  </si>
  <si>
    <t>A.E.G. - Sint-Victorinstituut</t>
  </si>
  <si>
    <t>GO! atheneum Anderlecht</t>
  </si>
  <si>
    <t>02-522.71.12</t>
  </si>
  <si>
    <t>02-526.56.00</t>
  </si>
  <si>
    <t>Sint-Guido-Instituut</t>
  </si>
  <si>
    <t>02-521.60.10</t>
  </si>
  <si>
    <t>02-454.06.30</t>
  </si>
  <si>
    <t>02-452.92.82</t>
  </si>
  <si>
    <t>02-452.64.38</t>
  </si>
  <si>
    <t>Lutgardiscollege</t>
  </si>
  <si>
    <t>02-672.38.67</t>
  </si>
  <si>
    <t>info@lutgardiscollege.be</t>
  </si>
  <si>
    <t>016-56.96.44</t>
  </si>
  <si>
    <t>sjib.bovenbouw@sjib.be</t>
  </si>
  <si>
    <t>016-56.81.27</t>
  </si>
  <si>
    <t>02-268.29.77</t>
  </si>
  <si>
    <t>info@mariaassumptalyceum.be</t>
  </si>
  <si>
    <t>02-512.03.70</t>
  </si>
  <si>
    <t>Maria-Boodschaplyceum</t>
  </si>
  <si>
    <t>02-506.89.20</t>
  </si>
  <si>
    <t>Hoofdstedelijk Atheneum Karel Buls</t>
  </si>
  <si>
    <t>02-266.11.00</t>
  </si>
  <si>
    <t>Regina Pacisinstituut</t>
  </si>
  <si>
    <t>02-479.28.59</t>
  </si>
  <si>
    <t>02-510.07.50</t>
  </si>
  <si>
    <t>Jan-van-Ruusbroeckollege</t>
  </si>
  <si>
    <t>02-268.10.36</t>
  </si>
  <si>
    <t>Diocesane Middenschool</t>
  </si>
  <si>
    <t>Regina-Caelilyceum</t>
  </si>
  <si>
    <t>02-568.18.18</t>
  </si>
  <si>
    <t>Don Bosco-instituut TSO/BSO</t>
  </si>
  <si>
    <t>016-61.79.70</t>
  </si>
  <si>
    <t>Don Bosco-instituut ASO</t>
  </si>
  <si>
    <t>016-61.79.60</t>
  </si>
  <si>
    <t>Middenschool Don Bosco</t>
  </si>
  <si>
    <t>016-61.79.50</t>
  </si>
  <si>
    <t>016-40.50.60</t>
  </si>
  <si>
    <t>Heilig-Hart&amp;College 3</t>
  </si>
  <si>
    <t>02-363.80.20</t>
  </si>
  <si>
    <t>02-356.29.49</t>
  </si>
  <si>
    <t>info@donboscohalle.be</t>
  </si>
  <si>
    <t>Heilig-Hart&amp;College 2</t>
  </si>
  <si>
    <t>Heilig-Hart&amp;College 1</t>
  </si>
  <si>
    <t>016-39.90.51</t>
  </si>
  <si>
    <t>Heilig Hartinstituut Lyceum</t>
  </si>
  <si>
    <t>Sint-Pieterscollege</t>
  </si>
  <si>
    <t>02-426.85.15</t>
  </si>
  <si>
    <t>ASO@sint-pieterscollege.be</t>
  </si>
  <si>
    <t>015-71.93.70</t>
  </si>
  <si>
    <t>015-71.14.42</t>
  </si>
  <si>
    <t>Sint-Michielsinstituut</t>
  </si>
  <si>
    <t>015-51.10.35</t>
  </si>
  <si>
    <t>info@smiks.be</t>
  </si>
  <si>
    <t>015-51.25.94</t>
  </si>
  <si>
    <t>016-25.22.51</t>
  </si>
  <si>
    <t>Sancta Mariainstituut</t>
  </si>
  <si>
    <t>02-356.68.68</t>
  </si>
  <si>
    <t>Miniemeninstituut</t>
  </si>
  <si>
    <t>016-31.90.00</t>
  </si>
  <si>
    <t>Vrije Technische School Leuven</t>
  </si>
  <si>
    <t>016-31.97.70</t>
  </si>
  <si>
    <t>personeel@vti-leuven.be</t>
  </si>
  <si>
    <t>016-23.69.51</t>
  </si>
  <si>
    <t>dewijnpers@vlaamsbrabant.be</t>
  </si>
  <si>
    <t>016-23.07.66</t>
  </si>
  <si>
    <t>katrien.staessens@stfran.be</t>
  </si>
  <si>
    <t>016-22.44.64</t>
  </si>
  <si>
    <t>016-22.27.92</t>
  </si>
  <si>
    <t>frank.baeyens@hdc.ksleuven.be</t>
  </si>
  <si>
    <t>Vrije Middenschool Leuven</t>
  </si>
  <si>
    <t>016-31.97.71</t>
  </si>
  <si>
    <t>Virgo Sapiensinstituut</t>
  </si>
  <si>
    <t>052-30.14.19</t>
  </si>
  <si>
    <t>info@virgosapiens.be</t>
  </si>
  <si>
    <t>052-30.98.24</t>
  </si>
  <si>
    <t>02-251.53.50</t>
  </si>
  <si>
    <t>welkom@gisomachelen.be</t>
  </si>
  <si>
    <t>Sint-Donatusinstituut</t>
  </si>
  <si>
    <t>052-37.39.67</t>
  </si>
  <si>
    <t>052-37.16.47</t>
  </si>
  <si>
    <t>directie@gtsm.be</t>
  </si>
  <si>
    <t>052-37.27.37</t>
  </si>
  <si>
    <t>052-37.06.00</t>
  </si>
  <si>
    <t>Imelda-Instituut</t>
  </si>
  <si>
    <t>02-511.06.53</t>
  </si>
  <si>
    <t>info@imelda-instituut.be</t>
  </si>
  <si>
    <t>052-35.71.22</t>
  </si>
  <si>
    <t>vko@vko.be</t>
  </si>
  <si>
    <t>052-35.71.21</t>
  </si>
  <si>
    <t>vko.middenschool@vko.be</t>
  </si>
  <si>
    <t>02-687.84.19</t>
  </si>
  <si>
    <t>directie@gito-overijse.be</t>
  </si>
  <si>
    <t>Montfortaans Seminarie</t>
  </si>
  <si>
    <t>016-35.91.20</t>
  </si>
  <si>
    <t>02-380.10.15</t>
  </si>
  <si>
    <t>02-582.13.11</t>
  </si>
  <si>
    <t>directie@sint-jozef-ternat.be</t>
  </si>
  <si>
    <t>02-582.15.38</t>
  </si>
  <si>
    <t>info@gito-tervuren.be</t>
  </si>
  <si>
    <t>016-81.45.11</t>
  </si>
  <si>
    <t>Sint-Angela-Instituut</t>
  </si>
  <si>
    <t>016-60.19.50</t>
  </si>
  <si>
    <t>02-257.10.40</t>
  </si>
  <si>
    <t>info.college@kov.be</t>
  </si>
  <si>
    <t>02-254.88.20</t>
  </si>
  <si>
    <t>info.virgoplus@kov.be</t>
  </si>
  <si>
    <t>02-251.34.28</t>
  </si>
  <si>
    <t>02-771.08.69</t>
  </si>
  <si>
    <t>info@materdei-spw.be</t>
  </si>
  <si>
    <t>Sint-Jozefscollege</t>
  </si>
  <si>
    <t>02-761.03.80</t>
  </si>
  <si>
    <t>02-771.99.62</t>
  </si>
  <si>
    <t>Sint-Tarcisiusinstituut</t>
  </si>
  <si>
    <t>011-78.13.71</t>
  </si>
  <si>
    <t>college.zoutleeuw@korzo.be</t>
  </si>
  <si>
    <t>Sint-Leonardusinstituut</t>
  </si>
  <si>
    <t>011-78.12.82</t>
  </si>
  <si>
    <t>middenschool@stleonardus.be</t>
  </si>
  <si>
    <t>Bovenbouw Sint-Gertrudis</t>
  </si>
  <si>
    <t>011-88.17.55</t>
  </si>
  <si>
    <t>Middenschool Sint-Gertrudis</t>
  </si>
  <si>
    <t>011-88.35.02</t>
  </si>
  <si>
    <t>middenschool@kolanden.be</t>
  </si>
  <si>
    <t>Immaculata Maria Instituut</t>
  </si>
  <si>
    <t>054-32.31.01</t>
  </si>
  <si>
    <t>Sint-Janscollege</t>
  </si>
  <si>
    <t>016-76.62.71</t>
  </si>
  <si>
    <t>056-69.45.30</t>
  </si>
  <si>
    <t>056-64.42.12</t>
  </si>
  <si>
    <t>Sint-Lutgartinstituut</t>
  </si>
  <si>
    <t>050-78.11.70</t>
  </si>
  <si>
    <t>050-41.79.91</t>
  </si>
  <si>
    <t>info@sintjozefbrugge.be</t>
  </si>
  <si>
    <t>050-33.35.02</t>
  </si>
  <si>
    <t>info@vtibrugge.be</t>
  </si>
  <si>
    <t>050-44.59.59</t>
  </si>
  <si>
    <t>050-33.52.19</t>
  </si>
  <si>
    <t>050-44.59.33</t>
  </si>
  <si>
    <t>Sint-Franciscus-Xaveriusinstituut</t>
  </si>
  <si>
    <t>info@sfxbrugge.be</t>
  </si>
  <si>
    <t>Sint-Andreasinstituut</t>
  </si>
  <si>
    <t>050-47.09.47</t>
  </si>
  <si>
    <t>Sint-Jozefsinstituut - ASO</t>
  </si>
  <si>
    <t>050-47.17.17</t>
  </si>
  <si>
    <t>sjh@sintjozefhumaniora.be</t>
  </si>
  <si>
    <t>050-35.26.10</t>
  </si>
  <si>
    <t>Abdijschool van Zevenkerken</t>
  </si>
  <si>
    <t>050-40.61.97</t>
  </si>
  <si>
    <t>administratie@abdijschool.be</t>
  </si>
  <si>
    <t>050-40.68.70</t>
  </si>
  <si>
    <t>Sint-Andreaslyceum</t>
  </si>
  <si>
    <t>humaniora@sask.be</t>
  </si>
  <si>
    <t>050-40.45.00</t>
  </si>
  <si>
    <t>050-40.30.20</t>
  </si>
  <si>
    <t>info@tergroenepoorte.be</t>
  </si>
  <si>
    <t>050-40.68.68</t>
  </si>
  <si>
    <t>vhsi@vhsi.be</t>
  </si>
  <si>
    <t>Sint-Aloysiuscollege</t>
  </si>
  <si>
    <t>051-50.00.75</t>
  </si>
  <si>
    <t>051-50.10.27</t>
  </si>
  <si>
    <t>Sint-Godelievecollege</t>
  </si>
  <si>
    <t>059-27.08.80</t>
  </si>
  <si>
    <t>info@sigo.be</t>
  </si>
  <si>
    <t>056-41.27.93</t>
  </si>
  <si>
    <t>056-35.39.54</t>
  </si>
  <si>
    <t>spesnostra-tso@snh.be</t>
  </si>
  <si>
    <t>056-35.39.53</t>
  </si>
  <si>
    <t>spesnostra-aso@snh.be</t>
  </si>
  <si>
    <t>VTI Ieper</t>
  </si>
  <si>
    <t>057-20.12.13</t>
  </si>
  <si>
    <t>vti@smsi.be</t>
  </si>
  <si>
    <t>Heilige Familie Ieper</t>
  </si>
  <si>
    <t>057-20.05.41</t>
  </si>
  <si>
    <t>hf@smsi.be</t>
  </si>
  <si>
    <t>Immaculata Ieper</t>
  </si>
  <si>
    <t>057-20.45.74</t>
  </si>
  <si>
    <t>immaculata@smsi.be</t>
  </si>
  <si>
    <t>Lyceum Ieper</t>
  </si>
  <si>
    <t>057-20.00.62</t>
  </si>
  <si>
    <t>lyceum@smsi.be</t>
  </si>
  <si>
    <t>College Ieper</t>
  </si>
  <si>
    <t>057-20.05.59</t>
  </si>
  <si>
    <t>college@smsi.be</t>
  </si>
  <si>
    <t>051-30.96.65</t>
  </si>
  <si>
    <t>Prizma - Campus VTI</t>
  </si>
  <si>
    <t>051-33.65.30</t>
  </si>
  <si>
    <t>Prizma - Campus IdP</t>
  </si>
  <si>
    <t>051-33.79.10</t>
  </si>
  <si>
    <t>Prizma - Campus College</t>
  </si>
  <si>
    <t>051-33.59.33</t>
  </si>
  <si>
    <t>Prizma - Middenschool Izegem 1</t>
  </si>
  <si>
    <t>051-30.42.25</t>
  </si>
  <si>
    <t>Sint-Jozefsinstituut Lyceum</t>
  </si>
  <si>
    <t>050-60.23.03</t>
  </si>
  <si>
    <t>Sint-Bernardusinstituut</t>
  </si>
  <si>
    <t>050-60.79.27</t>
  </si>
  <si>
    <t>directie@sibe.be</t>
  </si>
  <si>
    <t>Instituut Sint-Martinus</t>
  </si>
  <si>
    <t>051-58.85.45</t>
  </si>
  <si>
    <t>Hotelschool Ter Duinen</t>
  </si>
  <si>
    <t>058-51.11.98</t>
  </si>
  <si>
    <t>051-56.77.33</t>
  </si>
  <si>
    <t>administratie@mmikortemark.be</t>
  </si>
  <si>
    <t>Don Boscocollege</t>
  </si>
  <si>
    <t>056-26.50.50</t>
  </si>
  <si>
    <t>info@donboscokortrijk.be</t>
  </si>
  <si>
    <t>Spes Nostra Instituut</t>
  </si>
  <si>
    <t>056-72.74.04</t>
  </si>
  <si>
    <t>secretariaat@spesnostra.be</t>
  </si>
  <si>
    <t>051-30.20.53</t>
  </si>
  <si>
    <t>Technisch Instituut Sint-Lucas</t>
  </si>
  <si>
    <t>056-51.12.63</t>
  </si>
  <si>
    <t>info@vtimenen.be</t>
  </si>
  <si>
    <t>056-51.13.32</t>
  </si>
  <si>
    <t>051-48.88.91</t>
  </si>
  <si>
    <t>Land- en Tuinbouwinstituut</t>
  </si>
  <si>
    <t>050-35.09.84</t>
  </si>
  <si>
    <t>059-50.09.31</t>
  </si>
  <si>
    <t>oostende@ensorinstituut.be</t>
  </si>
  <si>
    <t>directie@saoo.be</t>
  </si>
  <si>
    <t>059-70.10.22</t>
  </si>
  <si>
    <t>059-55.64.74</t>
  </si>
  <si>
    <t>059-80.24.23</t>
  </si>
  <si>
    <t>050-82.68.22</t>
  </si>
  <si>
    <t>info@middenschoolsint-pieter.be</t>
  </si>
  <si>
    <t>Immaculata-instituut</t>
  </si>
  <si>
    <t>058-41.15.79</t>
  </si>
  <si>
    <t>Sint-Janscollege 2</t>
  </si>
  <si>
    <t>057-33.31.39</t>
  </si>
  <si>
    <t>sjc2@vsop.be</t>
  </si>
  <si>
    <t>057-34.65.50</t>
  </si>
  <si>
    <t>vti.poperinge@vsop.be</t>
  </si>
  <si>
    <t>Burgerschool</t>
  </si>
  <si>
    <t>051-26.46.66</t>
  </si>
  <si>
    <t>VABI</t>
  </si>
  <si>
    <t>051-26.47.26</t>
  </si>
  <si>
    <t>vabi@sint-michiel.be</t>
  </si>
  <si>
    <t>051-20.73.54</t>
  </si>
  <si>
    <t>info@icdien.be</t>
  </si>
  <si>
    <t>051-40.03.30</t>
  </si>
  <si>
    <t>051-40.40.17</t>
  </si>
  <si>
    <t>051-40.05.68</t>
  </si>
  <si>
    <t>050-22.03.00</t>
  </si>
  <si>
    <t>hilde.maertens@sint-rembert.be</t>
  </si>
  <si>
    <t>050-23.15.14</t>
  </si>
  <si>
    <t>050-23.15.10</t>
  </si>
  <si>
    <t>ann.stael@sint-rembert.be</t>
  </si>
  <si>
    <t>050-23.15.15</t>
  </si>
  <si>
    <t>058-31.15.09</t>
  </si>
  <si>
    <t>franky.dorme@vtiveurne.be</t>
  </si>
  <si>
    <t>058-31.14.74</t>
  </si>
  <si>
    <t>Annuntiata-Instituut</t>
  </si>
  <si>
    <t>058-31.13.45</t>
  </si>
  <si>
    <t>info@annuntiata.be</t>
  </si>
  <si>
    <t>056-60.17.07</t>
  </si>
  <si>
    <t>056-60.14.62</t>
  </si>
  <si>
    <t>056-60.63.43</t>
  </si>
  <si>
    <t>056-60.24.68</t>
  </si>
  <si>
    <t>050-20.96.15</t>
  </si>
  <si>
    <t>stefaan.vanhollebeke@sint-rembert.be</t>
  </si>
  <si>
    <t>053-72.96.80</t>
  </si>
  <si>
    <t>Sint-Augustinusinstituut</t>
  </si>
  <si>
    <t>053-70.33.79</t>
  </si>
  <si>
    <t>053-79.04.41</t>
  </si>
  <si>
    <t>053-60.58.50</t>
  </si>
  <si>
    <t>053-76.95.70</t>
  </si>
  <si>
    <t>Sint-Jorisinstituut</t>
  </si>
  <si>
    <t>03-740.03.30</t>
  </si>
  <si>
    <t>03-750.19.00</t>
  </si>
  <si>
    <t>Sint-Vincentiuscollege</t>
  </si>
  <si>
    <t>052-33.30.09</t>
  </si>
  <si>
    <t>directie@sivibu.be</t>
  </si>
  <si>
    <t>09-381.60.80</t>
  </si>
  <si>
    <t>vti.deinze@vtideinze.be</t>
  </si>
  <si>
    <t>09-377.13.26</t>
  </si>
  <si>
    <t>info@coltd.be</t>
  </si>
  <si>
    <t>09-370.73.73</t>
  </si>
  <si>
    <t>Sint-Leoinstituut</t>
  </si>
  <si>
    <t>Sint-Annainstituut</t>
  </si>
  <si>
    <t>09-346.81.50</t>
  </si>
  <si>
    <t>Sint-Franciscus Evergem</t>
  </si>
  <si>
    <t>09-253.71.76</t>
  </si>
  <si>
    <t>directie@sfevergem.be</t>
  </si>
  <si>
    <t>Technisch Instituut Sint-Jozef</t>
  </si>
  <si>
    <t>054-43.30.82</t>
  </si>
  <si>
    <t>054-41.24.37</t>
  </si>
  <si>
    <t>054-41.24.12</t>
  </si>
  <si>
    <t>infosec@sint-jozefsinstituut.be</t>
  </si>
  <si>
    <t>09-267.12.10</t>
  </si>
  <si>
    <t>09-267.12.60</t>
  </si>
  <si>
    <t>09-235.04.20</t>
  </si>
  <si>
    <t>Hotelschool Gent</t>
  </si>
  <si>
    <t>09-225.89.07</t>
  </si>
  <si>
    <t>09-216.36.36</t>
  </si>
  <si>
    <t>info@viso.be</t>
  </si>
  <si>
    <t>09-222.14.52</t>
  </si>
  <si>
    <t>renata.janssens@sintpietersgent.be</t>
  </si>
  <si>
    <t>Sint-Barbaracollege</t>
  </si>
  <si>
    <t>09-235.72.50</t>
  </si>
  <si>
    <t>Sint-Bavohumaniora</t>
  </si>
  <si>
    <t>09-267.96.11</t>
  </si>
  <si>
    <t>sint.bavohumaniora@sbhg.be</t>
  </si>
  <si>
    <t>Humaniora Nieuwen Bosch</t>
  </si>
  <si>
    <t>09-223.96.08</t>
  </si>
  <si>
    <t>09-235.82.40</t>
  </si>
  <si>
    <t>ivv@ivv-gent.be</t>
  </si>
  <si>
    <t>IVG-School</t>
  </si>
  <si>
    <t>info@ivgschool.be</t>
  </si>
  <si>
    <t>053-72.93.40</t>
  </si>
  <si>
    <t>052-47.83.54</t>
  </si>
  <si>
    <t>052-47.92.84</t>
  </si>
  <si>
    <t>052-47.24.81</t>
  </si>
  <si>
    <t>Sint-Paulusinstituut</t>
  </si>
  <si>
    <t>053-62.33.82</t>
  </si>
  <si>
    <t>info@sint-paulus.be</t>
  </si>
  <si>
    <t>09-348.17.09</t>
  </si>
  <si>
    <t>Sint-Lodewijkscollege</t>
  </si>
  <si>
    <t>09-340.57.70</t>
  </si>
  <si>
    <t>Virgo Sapientiae Instituut</t>
  </si>
  <si>
    <t>050-72.98.82</t>
  </si>
  <si>
    <t>09-226.76.83</t>
  </si>
  <si>
    <t>Sint-Franciscusinstituut</t>
  </si>
  <si>
    <t>09-230.79.11</t>
  </si>
  <si>
    <t>contact@sfimelle.be</t>
  </si>
  <si>
    <t>College der Paters Jozefieten</t>
  </si>
  <si>
    <t>dir.SO@collegemelle.be</t>
  </si>
  <si>
    <t>Sint-Jozefschool</t>
  </si>
  <si>
    <t>053-83.22.98</t>
  </si>
  <si>
    <t>GO! atheneum Merelbeke</t>
  </si>
  <si>
    <t>09-230.76.96</t>
  </si>
  <si>
    <t>054-31.06.60</t>
  </si>
  <si>
    <t>Bernardusscholen 6</t>
  </si>
  <si>
    <t>055-31.33.63</t>
  </si>
  <si>
    <t>Bernardusscholen 4</t>
  </si>
  <si>
    <t>055-23.22.10</t>
  </si>
  <si>
    <t>Bernardusscholen 5</t>
  </si>
  <si>
    <t>055-33.46.80</t>
  </si>
  <si>
    <t>Bernardusscholen 1</t>
  </si>
  <si>
    <t>055-33.46.70</t>
  </si>
  <si>
    <t>info@bernarduscollege.be</t>
  </si>
  <si>
    <t>Bernardusscholen 2</t>
  </si>
  <si>
    <t>055-31.32.87</t>
  </si>
  <si>
    <t>09-221.31.11</t>
  </si>
  <si>
    <t>055-42.60.16</t>
  </si>
  <si>
    <t>03-777.07.06</t>
  </si>
  <si>
    <t>03-760.41.00</t>
  </si>
  <si>
    <t>03-780.51.23</t>
  </si>
  <si>
    <t>03-760.10.90</t>
  </si>
  <si>
    <t>info@bio.broeders.be</t>
  </si>
  <si>
    <t>03-780.92.00</t>
  </si>
  <si>
    <t>info@humaniora.broeders.be</t>
  </si>
  <si>
    <t>03-776.68.38</t>
  </si>
  <si>
    <t>Sint-Jozef - Klein-Seminarie</t>
  </si>
  <si>
    <t>03-780.71.50</t>
  </si>
  <si>
    <t>info@sjks.be</t>
  </si>
  <si>
    <t>03-760.08.60</t>
  </si>
  <si>
    <t>info@olvp.be</t>
  </si>
  <si>
    <t>03-760.41.20</t>
  </si>
  <si>
    <t>09-369.20.72</t>
  </si>
  <si>
    <t>info@scheppers-wetteren.be</t>
  </si>
  <si>
    <t>Mariagaard</t>
  </si>
  <si>
    <t>09-365.73.00</t>
  </si>
  <si>
    <t>052-44.41.99</t>
  </si>
  <si>
    <t>olvi@olvi-piusx.be</t>
  </si>
  <si>
    <t>052-44.92.26</t>
  </si>
  <si>
    <t>piusx@olvi-piusx.be</t>
  </si>
  <si>
    <t>Onze-Lieve-Vrouwcollege I</t>
  </si>
  <si>
    <t>09-360.13.07</t>
  </si>
  <si>
    <t>09-360.19.93</t>
  </si>
  <si>
    <t>09-221.46.48</t>
  </si>
  <si>
    <t>info@dbz.be</t>
  </si>
  <si>
    <t>Instituut Stella Matutina</t>
  </si>
  <si>
    <t>055-42.30.67</t>
  </si>
  <si>
    <t>089-41.17.60</t>
  </si>
  <si>
    <t>089-46.19.26</t>
  </si>
  <si>
    <t>info@augustinus-bree.be</t>
  </si>
  <si>
    <t>089-46.91.70</t>
  </si>
  <si>
    <t>info@hhartbree.be</t>
  </si>
  <si>
    <t>Provinciale Secundaire School</t>
  </si>
  <si>
    <t>011-35.04.21</t>
  </si>
  <si>
    <t>Provinciale Middenschool</t>
  </si>
  <si>
    <t>011-35.04.20</t>
  </si>
  <si>
    <t>Stedelijke Humaniora</t>
  </si>
  <si>
    <t>089-79.08.66</t>
  </si>
  <si>
    <t>Instituut Maria Koningin</t>
  </si>
  <si>
    <t>089-75.60.84</t>
  </si>
  <si>
    <t>Don Bosco Genk</t>
  </si>
  <si>
    <t>089-35.24.16</t>
  </si>
  <si>
    <t>info@dbgenk.be</t>
  </si>
  <si>
    <t>WICO - 039073</t>
  </si>
  <si>
    <t>011-44.02.00</t>
  </si>
  <si>
    <t>011-26.72.51</t>
  </si>
  <si>
    <t>011-25.33.58</t>
  </si>
  <si>
    <t>011-26.72.11</t>
  </si>
  <si>
    <t>peter.annaert@limburg.be</t>
  </si>
  <si>
    <t>Humaniora Kindsheid Jesu</t>
  </si>
  <si>
    <t>011-27.84.60</t>
  </si>
  <si>
    <t>Don Bosco-College</t>
  </si>
  <si>
    <t>011-73.40.27</t>
  </si>
  <si>
    <t>info@dbhechtel.be</t>
  </si>
  <si>
    <t>011-52.14.19</t>
  </si>
  <si>
    <t>info@donboscohelchteren.be</t>
  </si>
  <si>
    <t>Sint-Martinusscholen 039313</t>
  </si>
  <si>
    <t>013-55.13.13</t>
  </si>
  <si>
    <t>Sint-Martinusscholen 039321</t>
  </si>
  <si>
    <t>089-56.30.59</t>
  </si>
  <si>
    <t>Heilig Hartcollege</t>
  </si>
  <si>
    <t>089-71.41.29</t>
  </si>
  <si>
    <t>089-71.46.38</t>
  </si>
  <si>
    <t>089-71.46.47</t>
  </si>
  <si>
    <t>Bovenbouw Sint-Michiel</t>
  </si>
  <si>
    <t>011-34.31.35</t>
  </si>
  <si>
    <t>bovenbouw@sintmichiel.be</t>
  </si>
  <si>
    <t>Sint-Michiel Middenschool</t>
  </si>
  <si>
    <t>011-34.14.03</t>
  </si>
  <si>
    <t>middenschool@sintmichiel.be</t>
  </si>
  <si>
    <t>campus de helix³</t>
  </si>
  <si>
    <t>campus de helix²</t>
  </si>
  <si>
    <t>Provinciale Technische School</t>
  </si>
  <si>
    <t>089-77.09.40</t>
  </si>
  <si>
    <t>Provinciale Secundaire School Bilzen</t>
  </si>
  <si>
    <t>089-62.92.21</t>
  </si>
  <si>
    <t>011-68.22.34</t>
  </si>
  <si>
    <t>011-31.15.17</t>
  </si>
  <si>
    <t>info@i-mas.be</t>
  </si>
  <si>
    <t>013-67.02.76</t>
  </si>
  <si>
    <t>012-39.80.40</t>
  </si>
  <si>
    <t>pibo@pibo.be</t>
  </si>
  <si>
    <t>Vrije Middenschool 1</t>
  </si>
  <si>
    <t>011-81.91.11</t>
  </si>
  <si>
    <t>info@vmszonhoven.be</t>
  </si>
  <si>
    <t>Sint-Jan Berchmansinstituut</t>
  </si>
  <si>
    <t>Vrije Middenschool 2</t>
  </si>
  <si>
    <t>04-381.91.00</t>
  </si>
  <si>
    <t>pssvoeren@limburg.be</t>
  </si>
  <si>
    <t>GO! atheneum Beveren-Waas</t>
  </si>
  <si>
    <t>03-750.96.80</t>
  </si>
  <si>
    <t>info@kabeveren.net</t>
  </si>
  <si>
    <t>03-232.70.99</t>
  </si>
  <si>
    <t>03-232.74.47</t>
  </si>
  <si>
    <t>GO! atheneum Boom</t>
  </si>
  <si>
    <t>03-888.05.24</t>
  </si>
  <si>
    <t>03-888.15.99</t>
  </si>
  <si>
    <t>GO! atheneum Brasschaat</t>
  </si>
  <si>
    <t>03-651.59.90</t>
  </si>
  <si>
    <t>GO! technisch atheneum Brasschaat</t>
  </si>
  <si>
    <t>03-651.55.71</t>
  </si>
  <si>
    <t>GO! middenschool Brasschaat</t>
  </si>
  <si>
    <t>03-328.18.40</t>
  </si>
  <si>
    <t>03-443.71.30</t>
  </si>
  <si>
    <t>03-541.14.28</t>
  </si>
  <si>
    <t>GO! atheneum Ekeren</t>
  </si>
  <si>
    <t>03-667.25.64</t>
  </si>
  <si>
    <t>GO! middenschool Geel</t>
  </si>
  <si>
    <t>014-58.00.31</t>
  </si>
  <si>
    <t>GO! atheneum Geel</t>
  </si>
  <si>
    <t>014-21.16.88</t>
  </si>
  <si>
    <t>014-21.11.44</t>
  </si>
  <si>
    <t>03-660.13.00</t>
  </si>
  <si>
    <t>GO! technisch atheneum Kapellen</t>
  </si>
  <si>
    <t>03-664.43.00</t>
  </si>
  <si>
    <t>GO! middenschool Kapellen</t>
  </si>
  <si>
    <t>03-660.13.02</t>
  </si>
  <si>
    <t>03-480.01.28</t>
  </si>
  <si>
    <t>03-480.08.83</t>
  </si>
  <si>
    <t>03-480.27.07</t>
  </si>
  <si>
    <t>015-20.21.13</t>
  </si>
  <si>
    <t>015-20.21.74</t>
  </si>
  <si>
    <t>015-29.01.36</t>
  </si>
  <si>
    <t>03-645.75.68</t>
  </si>
  <si>
    <t>014-31.27.48</t>
  </si>
  <si>
    <t>GO! atheneum Mortsel</t>
  </si>
  <si>
    <t>03-449.88.93</t>
  </si>
  <si>
    <t>03-888.22.61</t>
  </si>
  <si>
    <t>GO! middenschool Malle</t>
  </si>
  <si>
    <t>03-311.72.85</t>
  </si>
  <si>
    <t>GO! atheneum Malle</t>
  </si>
  <si>
    <t>03-312.39.11</t>
  </si>
  <si>
    <t>014-47.14.40</t>
  </si>
  <si>
    <t>014-47.05.13</t>
  </si>
  <si>
    <t>014-53.86.53</t>
  </si>
  <si>
    <t>03-860.98.98</t>
  </si>
  <si>
    <t>02-451.61.00</t>
  </si>
  <si>
    <t>02-451.61.01</t>
  </si>
  <si>
    <t>middenschool@vijverbeek.be</t>
  </si>
  <si>
    <t>02-474.06.00</t>
  </si>
  <si>
    <t>GO! atheneum Etterbeek</t>
  </si>
  <si>
    <t>02-738.70.40</t>
  </si>
  <si>
    <t>directie@kaetterbeek.be</t>
  </si>
  <si>
    <t>GO! atheneum Halle</t>
  </si>
  <si>
    <t>02-363.82.40</t>
  </si>
  <si>
    <t>GO! middenschool Halle</t>
  </si>
  <si>
    <t>02-363.82.44</t>
  </si>
  <si>
    <t>02-361.59.59</t>
  </si>
  <si>
    <t>GO! technisch atheneum Jette</t>
  </si>
  <si>
    <t>02-425.92.33</t>
  </si>
  <si>
    <t>GO! middenschool Keerbergen</t>
  </si>
  <si>
    <t>015-23.52.41</t>
  </si>
  <si>
    <t>GO! atheneum Keerbergen</t>
  </si>
  <si>
    <t>015-23.49.33</t>
  </si>
  <si>
    <t>02-468.20.40</t>
  </si>
  <si>
    <t>GO! middenschool 1 Leuven</t>
  </si>
  <si>
    <t>016-31.97.12</t>
  </si>
  <si>
    <t>02-411.77.07</t>
  </si>
  <si>
    <t>info@campustoverfluit.be</t>
  </si>
  <si>
    <t>02-241.31.08</t>
  </si>
  <si>
    <t>info@kahiel.be</t>
  </si>
  <si>
    <t>02-482.01.01</t>
  </si>
  <si>
    <t>02-532.45.18</t>
  </si>
  <si>
    <t>02-370.64.40</t>
  </si>
  <si>
    <t>02-251.04.48</t>
  </si>
  <si>
    <t>GO! technisch atheneum Campus Wemmel</t>
  </si>
  <si>
    <t>02-456.01.01</t>
  </si>
  <si>
    <t>GO! middenschool Campus Wemmel</t>
  </si>
  <si>
    <t>02-456.01.10</t>
  </si>
  <si>
    <t>GO! atheneum Sint-Pieters-Woluwe</t>
  </si>
  <si>
    <t>02-771.37.42</t>
  </si>
  <si>
    <t>011-88.13.74</t>
  </si>
  <si>
    <t>GO! atheneum Avelgem</t>
  </si>
  <si>
    <t>056-65.01.11</t>
  </si>
  <si>
    <t>GO! middenschool Avelgem</t>
  </si>
  <si>
    <t>050-43.25.25</t>
  </si>
  <si>
    <t>050-33.20.19</t>
  </si>
  <si>
    <t>050-36.68.80</t>
  </si>
  <si>
    <t>GO! technisch atheneum Brugge</t>
  </si>
  <si>
    <t>050-38.82.88</t>
  </si>
  <si>
    <t>GO! middenschool Brugge-centrum</t>
  </si>
  <si>
    <t>050-33.09.64</t>
  </si>
  <si>
    <t>GO! technisch atheneum Diksmuide</t>
  </si>
  <si>
    <t>051-51.92.51</t>
  </si>
  <si>
    <t>059-27.89.44</t>
  </si>
  <si>
    <t>056-35.13.82</t>
  </si>
  <si>
    <t>GO! atheneum Ieper</t>
  </si>
  <si>
    <t>057-20.07.29</t>
  </si>
  <si>
    <t>GO! middenschool Ieper</t>
  </si>
  <si>
    <t>057-20.00.38</t>
  </si>
  <si>
    <t>GO! technisch atheneum Ieper</t>
  </si>
  <si>
    <t>057-20.16.20</t>
  </si>
  <si>
    <t>051-30.15.44</t>
  </si>
  <si>
    <t>050-63.17.70</t>
  </si>
  <si>
    <t>GO!Da Vinci Atheneum Koekelare</t>
  </si>
  <si>
    <t>051-59.12.10</t>
  </si>
  <si>
    <t>info@davinci-atheneum.be</t>
  </si>
  <si>
    <t>056-22.25.33</t>
  </si>
  <si>
    <t>056-22.34.81</t>
  </si>
  <si>
    <t>056-22.18.20</t>
  </si>
  <si>
    <t>056-21.40.79</t>
  </si>
  <si>
    <t>056-51.14.55</t>
  </si>
  <si>
    <t>058-23.33.50</t>
  </si>
  <si>
    <t>059-70.68.70</t>
  </si>
  <si>
    <t>059-50.52.61</t>
  </si>
  <si>
    <t>058-41.26.71</t>
  </si>
  <si>
    <t>051-27.27.70</t>
  </si>
  <si>
    <t>051-22.62.39</t>
  </si>
  <si>
    <t>051-42.63.63</t>
  </si>
  <si>
    <t>GO! atheneum Veurne Centrum</t>
  </si>
  <si>
    <t>058-31.10.89</t>
  </si>
  <si>
    <t>056-60.37.09</t>
  </si>
  <si>
    <t>056-60.73.74</t>
  </si>
  <si>
    <t>directie@atheneumaalst.be</t>
  </si>
  <si>
    <t>GO! lyceum Aalst</t>
  </si>
  <si>
    <t>inlichtingen@lyceum-aalst.be</t>
  </si>
  <si>
    <t>directie@handelsschoolaalst.be</t>
  </si>
  <si>
    <t>09-374.12.15</t>
  </si>
  <si>
    <t>info@campusdebeuk.be</t>
  </si>
  <si>
    <t>GO! atheneum Denderleeuw</t>
  </si>
  <si>
    <t>053-64.59.50</t>
  </si>
  <si>
    <t>kad@kadenderleeuw.be</t>
  </si>
  <si>
    <t>GO! atheneum Dendermonde</t>
  </si>
  <si>
    <t>052-25.88.10</t>
  </si>
  <si>
    <t>052-25.17.76</t>
  </si>
  <si>
    <t>GO! atheneum Geraardsbergen</t>
  </si>
  <si>
    <t>GO! middenschool Geraardsbergen</t>
  </si>
  <si>
    <t>054-41.31.37</t>
  </si>
  <si>
    <t>09-240.00.60</t>
  </si>
  <si>
    <t>kavoskenslaan@kavoskenslaan.be</t>
  </si>
  <si>
    <t>GO! lyceum Gent</t>
  </si>
  <si>
    <t>09-220.10.70</t>
  </si>
  <si>
    <t>09-225.33.04</t>
  </si>
  <si>
    <t>09-222.16.02</t>
  </si>
  <si>
    <t>052-49.99.70</t>
  </si>
  <si>
    <t>09-348.22.12</t>
  </si>
  <si>
    <t>050-72.88.80</t>
  </si>
  <si>
    <t>info@couma.be</t>
  </si>
  <si>
    <t>GO! atheneum Mariakerke</t>
  </si>
  <si>
    <t>09-216.84.44</t>
  </si>
  <si>
    <t>09-210.45.40</t>
  </si>
  <si>
    <t>09-346.82.04</t>
  </si>
  <si>
    <t>info@moerbei.be</t>
  </si>
  <si>
    <t>054-33.26.93</t>
  </si>
  <si>
    <t>054-33.28.96</t>
  </si>
  <si>
    <t>03-780.79.00</t>
  </si>
  <si>
    <t>03-771.03.56</t>
  </si>
  <si>
    <t>09-365.60.60</t>
  </si>
  <si>
    <t>09-365.60.25</t>
  </si>
  <si>
    <t>middenschool@campuskompas.be</t>
  </si>
  <si>
    <t>09-345.59.10</t>
  </si>
  <si>
    <t>055-42.34.08</t>
  </si>
  <si>
    <t>089-41.16.18</t>
  </si>
  <si>
    <t>089-46.16.22</t>
  </si>
  <si>
    <t>vannitsen.tilly@scholengroep14.be</t>
  </si>
  <si>
    <t>GO! campus Genk Middenschool</t>
  </si>
  <si>
    <t>089-35.16.31</t>
  </si>
  <si>
    <t>089-32.38.39</t>
  </si>
  <si>
    <t>089-32.38.32</t>
  </si>
  <si>
    <t>011-28.64.40</t>
  </si>
  <si>
    <t>011-85.05.20</t>
  </si>
  <si>
    <t>011-21.10.10</t>
  </si>
  <si>
    <t>011-21.03.64</t>
  </si>
  <si>
    <t>089-71.49.49</t>
  </si>
  <si>
    <t>info@alicebourg.be</t>
  </si>
  <si>
    <t>011-34.11.49</t>
  </si>
  <si>
    <t>011-54.41.94</t>
  </si>
  <si>
    <t>089-56.04.95</t>
  </si>
  <si>
    <t>089-56.04.85</t>
  </si>
  <si>
    <t>secrmsmsk@scholengroep14.be</t>
  </si>
  <si>
    <t>089-76.42.21</t>
  </si>
  <si>
    <t>011-80.05.84</t>
  </si>
  <si>
    <t>011-68.21.24</t>
  </si>
  <si>
    <t>011-68.43.47</t>
  </si>
  <si>
    <t>013-66.14.41</t>
  </si>
  <si>
    <t>012-39.89.30</t>
  </si>
  <si>
    <t>012-23.24.26</t>
  </si>
  <si>
    <t>info@msvoskenslaan.be</t>
  </si>
  <si>
    <t>GO! atheneum Schoten</t>
  </si>
  <si>
    <t>03-658.52.31</t>
  </si>
  <si>
    <t>011-78.92.90</t>
  </si>
  <si>
    <t>Sint-Annacollege -Middenschool</t>
  </si>
  <si>
    <t>03-219.02.60</t>
  </si>
  <si>
    <t>yavne@yavne.be</t>
  </si>
  <si>
    <t>Prizma - Middenschool Izegem 2</t>
  </si>
  <si>
    <t>09-267.12.40</t>
  </si>
  <si>
    <t>Instituut Sint-Lutgardis</t>
  </si>
  <si>
    <t>09-372.77.18</t>
  </si>
  <si>
    <t>sl@svsl.be</t>
  </si>
  <si>
    <t>09-372.78.38</t>
  </si>
  <si>
    <t>sv@svsl.be</t>
  </si>
  <si>
    <t>011-26.40.30</t>
  </si>
  <si>
    <t>mail@sint-jozefinstituut.be</t>
  </si>
  <si>
    <t>03-217.42.42</t>
  </si>
  <si>
    <t>Sint-Annacollege</t>
  </si>
  <si>
    <t>03-219.01.13</t>
  </si>
  <si>
    <t>info@sint-annacollege.be</t>
  </si>
  <si>
    <t>info@msv-vzw.be</t>
  </si>
  <si>
    <t>09-369.04.09</t>
  </si>
  <si>
    <t>Moretus 2</t>
  </si>
  <si>
    <t>Biotechnicum</t>
  </si>
  <si>
    <t>089-46.14.90</t>
  </si>
  <si>
    <t>info@biotechnicum.be</t>
  </si>
  <si>
    <t>09-377.13.66</t>
  </si>
  <si>
    <t>053-66.60.29</t>
  </si>
  <si>
    <t>050-72.98.86</t>
  </si>
  <si>
    <t>013-66.22.27</t>
  </si>
  <si>
    <t>013-67.03.90</t>
  </si>
  <si>
    <t>014-43.80.00</t>
  </si>
  <si>
    <t>03-820.66.00</t>
  </si>
  <si>
    <t>info@piustien.net</t>
  </si>
  <si>
    <t>Sint-Lambertus 5</t>
  </si>
  <si>
    <t>014-54.50.75</t>
  </si>
  <si>
    <t>011-30.77.30</t>
  </si>
  <si>
    <t>Sint-Willebrord-H.Familie</t>
  </si>
  <si>
    <t>info@wilfam.be</t>
  </si>
  <si>
    <t>055-42.23.20</t>
  </si>
  <si>
    <t>Gitok eerste graad</t>
  </si>
  <si>
    <t>03-666.48.86</t>
  </si>
  <si>
    <t>02-502.05.04</t>
  </si>
  <si>
    <t>Sint-Lukas Kunsthumaniora</t>
  </si>
  <si>
    <t>03-216.02.36</t>
  </si>
  <si>
    <t>Provinciale Secundaire School Hasselt</t>
  </si>
  <si>
    <t>011-26.72.72</t>
  </si>
  <si>
    <t>kunsthumaniora@limburg.be</t>
  </si>
  <si>
    <t>info@kunsthumaniorabrugge.be</t>
  </si>
  <si>
    <t>Secundair Kunstinstituut</t>
  </si>
  <si>
    <t>09-269.43.51</t>
  </si>
  <si>
    <t>Kunsthumaniora Sint-Lucas</t>
  </si>
  <si>
    <t>09-224.08.76</t>
  </si>
  <si>
    <t>Koninklijk Werk IBIS</t>
  </si>
  <si>
    <t>secretariaat@pulhof.be</t>
  </si>
  <si>
    <t>03-231.83.46</t>
  </si>
  <si>
    <t>info@sintlodewijkantwerpen.be</t>
  </si>
  <si>
    <t>015-28.62.60</t>
  </si>
  <si>
    <t>050-47.19.85</t>
  </si>
  <si>
    <t>Stella Matutinacollege</t>
  </si>
  <si>
    <t>053-80.16.56</t>
  </si>
  <si>
    <t>info@smclede.be</t>
  </si>
  <si>
    <t>03-827.27.99</t>
  </si>
  <si>
    <t>Sint-Maarten Middenschool</t>
  </si>
  <si>
    <t>03-775.83.08</t>
  </si>
  <si>
    <t>Sint-Maarten Bovenschool</t>
  </si>
  <si>
    <t>03-750.94.94</t>
  </si>
  <si>
    <t>059-70.16.92</t>
  </si>
  <si>
    <t>03-890.63.30</t>
  </si>
  <si>
    <t>bovenbouw@sjabi.be</t>
  </si>
  <si>
    <t>03-890.63.20</t>
  </si>
  <si>
    <t>eerste.graad@sjabi.be</t>
  </si>
  <si>
    <t>ZAVO</t>
  </si>
  <si>
    <t>02-720.00.91</t>
  </si>
  <si>
    <t>059-70.40.19</t>
  </si>
  <si>
    <t>mercator@maritiemonderwijs.be</t>
  </si>
  <si>
    <t>Onze-Lieve-Vrouwe-Instituut</t>
  </si>
  <si>
    <t>09-225.46.44</t>
  </si>
  <si>
    <t>directie@olvigent.be</t>
  </si>
  <si>
    <t>Sint-Bernarduscollege</t>
  </si>
  <si>
    <t>058-23.31.03</t>
  </si>
  <si>
    <t>info@sintbernarduscollege.be</t>
  </si>
  <si>
    <t>09-345.53.19</t>
  </si>
  <si>
    <t>info@sint-laurens.be</t>
  </si>
  <si>
    <t>054-31.74.90</t>
  </si>
  <si>
    <t>Sint-Gertrudiscollege</t>
  </si>
  <si>
    <t>09-369.10.63</t>
  </si>
  <si>
    <t>09-381.63.63</t>
  </si>
  <si>
    <t>09-386.13.76</t>
  </si>
  <si>
    <t>089-56.41.73</t>
  </si>
  <si>
    <t>089-56.32.32</t>
  </si>
  <si>
    <t>GO! atheneum Tervuren</t>
  </si>
  <si>
    <t>02-766.11.11</t>
  </si>
  <si>
    <t>info@katervuren.be</t>
  </si>
  <si>
    <t>Sint-Ursula-Instituut</t>
  </si>
  <si>
    <t>03-828.03.86</t>
  </si>
  <si>
    <t>st-ursulawilrijk@suiwil.be</t>
  </si>
  <si>
    <t>Technische Scholen Mechelen</t>
  </si>
  <si>
    <t>info@tsmmechelen.be</t>
  </si>
  <si>
    <t>Buso De Regenboog</t>
  </si>
  <si>
    <t>011-68.09.47</t>
  </si>
  <si>
    <t>Sint-Lievenscollege</t>
  </si>
  <si>
    <t>humaniora@sintlievensantwerpen.be</t>
  </si>
  <si>
    <t>014-25.45.00</t>
  </si>
  <si>
    <t>collegestraat@kosh.be</t>
  </si>
  <si>
    <t>campus de helix¹</t>
  </si>
  <si>
    <t>089-77.99.50</t>
  </si>
  <si>
    <t>jo.buekers@campusdehelix.be</t>
  </si>
  <si>
    <t>050-35.11.69</t>
  </si>
  <si>
    <t>03-570.97.30</t>
  </si>
  <si>
    <t>VIA-3</t>
  </si>
  <si>
    <t>016-81.28.15</t>
  </si>
  <si>
    <t>09-255.91.15</t>
  </si>
  <si>
    <t>info.glorieux@edugo.be</t>
  </si>
  <si>
    <t>TSM Middenschool</t>
  </si>
  <si>
    <t>015-64.69.02</t>
  </si>
  <si>
    <t>marc.steemans@tsmmechelen.be</t>
  </si>
  <si>
    <t>053-73.92.11</t>
  </si>
  <si>
    <t>info@vtiaalst.be</t>
  </si>
  <si>
    <t>03-542.39.98</t>
  </si>
  <si>
    <t>Sint-Agnesinstituut</t>
  </si>
  <si>
    <t>03-830.08.81</t>
  </si>
  <si>
    <t>03-827.54.26</t>
  </si>
  <si>
    <t>03-202.45.30</t>
  </si>
  <si>
    <t>Virga Jessecollege</t>
  </si>
  <si>
    <t>011-22.79.13</t>
  </si>
  <si>
    <t>089-70.25.43</t>
  </si>
  <si>
    <t>V.T.I. 2</t>
  </si>
  <si>
    <t>051-20.02.88</t>
  </si>
  <si>
    <t>056-21.23.01</t>
  </si>
  <si>
    <t>De Bron</t>
  </si>
  <si>
    <t>051-42.49.00</t>
  </si>
  <si>
    <t>debron@molenland.be</t>
  </si>
  <si>
    <t>050-23.15.13</t>
  </si>
  <si>
    <t>VTI Ieper eerste graad</t>
  </si>
  <si>
    <t>Atheneum Wispelberg</t>
  </si>
  <si>
    <t>09-268.72.10</t>
  </si>
  <si>
    <t>Don Boscocollege Eerste graad</t>
  </si>
  <si>
    <t>GO! atheneum Leuven</t>
  </si>
  <si>
    <t>016-31.97.10</t>
  </si>
  <si>
    <t>016-25.32.12</t>
  </si>
  <si>
    <t>056-22.13.41</t>
  </si>
  <si>
    <t>info@pti.be</t>
  </si>
  <si>
    <t>056-23.07.80</t>
  </si>
  <si>
    <t>03-286.41.40</t>
  </si>
  <si>
    <t>Regina-Caelilyceum E.G.</t>
  </si>
  <si>
    <t>GO! atheneum Zottegem</t>
  </si>
  <si>
    <t>09-326.78.40</t>
  </si>
  <si>
    <t>info@kaz.be</t>
  </si>
  <si>
    <t>011-52.07.20</t>
  </si>
  <si>
    <t>info@sfc.be</t>
  </si>
  <si>
    <t>Don Bosco-Instituut EG</t>
  </si>
  <si>
    <t>02-466.55.79</t>
  </si>
  <si>
    <t>administratie@donboscogb.be</t>
  </si>
  <si>
    <t>09-228.34.62</t>
  </si>
  <si>
    <t>visitatie@sjc-gent.be</t>
  </si>
  <si>
    <t>Sint-Janscollege eerste graad</t>
  </si>
  <si>
    <t>09-228.32.40</t>
  </si>
  <si>
    <t>heiveld@sjc-gent.be</t>
  </si>
  <si>
    <t>Sint-Andreas Middenschool</t>
  </si>
  <si>
    <t>GO! atheneum Gentbrugge</t>
  </si>
  <si>
    <t>09-210.51.51</t>
  </si>
  <si>
    <t>Middenschool Sint-Rembert 2</t>
  </si>
  <si>
    <t>09-269.23.00</t>
  </si>
  <si>
    <t>055-23.06.60</t>
  </si>
  <si>
    <t>03-328.05.00</t>
  </si>
  <si>
    <t>Sint-Vincentius</t>
  </si>
  <si>
    <t>College Hagelstein 2</t>
  </si>
  <si>
    <t>015-55.19.79</t>
  </si>
  <si>
    <t>info@collegehagelstein.be</t>
  </si>
  <si>
    <t>016-27.03.90</t>
  </si>
  <si>
    <t>KOGEKA 2</t>
  </si>
  <si>
    <t>014-57.85.50</t>
  </si>
  <si>
    <t>KOGEKA 4</t>
  </si>
  <si>
    <t>Onze-Lieve-Vrouwe-instituut</t>
  </si>
  <si>
    <t>057-33.46.45</t>
  </si>
  <si>
    <t>info@olvi.be</t>
  </si>
  <si>
    <t>Sint-Janscollege 1</t>
  </si>
  <si>
    <t>014-41.69.51</t>
  </si>
  <si>
    <t>03-880.26.70</t>
  </si>
  <si>
    <t>03-880.27.30</t>
  </si>
  <si>
    <t>03-880.27.35</t>
  </si>
  <si>
    <t>015-24.18.45</t>
  </si>
  <si>
    <t>GO! atheneum Herzele</t>
  </si>
  <si>
    <t>053-62.23.71</t>
  </si>
  <si>
    <t>03-360.59.00</t>
  </si>
  <si>
    <t>GO! atheneum Vilvoorde</t>
  </si>
  <si>
    <t>02-251.06.76</t>
  </si>
  <si>
    <t>info@hetatheneum.be</t>
  </si>
  <si>
    <t>GO! atheneum Grimbergen</t>
  </si>
  <si>
    <t>02-269.03.61</t>
  </si>
  <si>
    <t>02-257.03.90</t>
  </si>
  <si>
    <t>Heilig-Grafinstituut</t>
  </si>
  <si>
    <t>089-41.32.01</t>
  </si>
  <si>
    <t>089-41.44.24</t>
  </si>
  <si>
    <t>Sint-Lambertuscollege 1</t>
  </si>
  <si>
    <t>089-41.11.05</t>
  </si>
  <si>
    <t>Sint-Pauluscollege</t>
  </si>
  <si>
    <t>056-41.42.76</t>
  </si>
  <si>
    <t>h.millecamp@spwe.be</t>
  </si>
  <si>
    <t>viio 1</t>
  </si>
  <si>
    <t>012-67.06.70</t>
  </si>
  <si>
    <t>Scheppersinstituut 1</t>
  </si>
  <si>
    <t>Sint-Martinusscholen 118315</t>
  </si>
  <si>
    <t>013-55.11.78</t>
  </si>
  <si>
    <t>Sint-Martinusscholen 118323</t>
  </si>
  <si>
    <t>Sint-Martinusscholen 118331</t>
  </si>
  <si>
    <t>013-35.54.30</t>
  </si>
  <si>
    <t>ursula@st-martinus.be</t>
  </si>
  <si>
    <t>Sint-Martinusscholen 118349</t>
  </si>
  <si>
    <t>03-482.41.94</t>
  </si>
  <si>
    <t>03-482.15.50</t>
  </si>
  <si>
    <t>014-31.18.41</t>
  </si>
  <si>
    <t>02-520.95.50</t>
  </si>
  <si>
    <t>GO! atheneum Oudenaarde</t>
  </si>
  <si>
    <t>055-31.11.34</t>
  </si>
  <si>
    <t>Onze-Lieve-Vrouwcollege II</t>
  </si>
  <si>
    <t>09-360.12.29</t>
  </si>
  <si>
    <t>Onze-Lieve-Vrouwcollege III</t>
  </si>
  <si>
    <t>09-361.31.32</t>
  </si>
  <si>
    <t>Ursulinen Mechelen 1</t>
  </si>
  <si>
    <t>Sint-Jozef</t>
  </si>
  <si>
    <t>Sint-Ritacollege eerste graad</t>
  </si>
  <si>
    <t>Sint-Gummaruscollege EG-1</t>
  </si>
  <si>
    <t>Sint-Jozefinstituut eerste graad</t>
  </si>
  <si>
    <t>Sint-Jorisschool</t>
  </si>
  <si>
    <t>056-51.36.82</t>
  </si>
  <si>
    <t>Sint-Pietersinstituut</t>
  </si>
  <si>
    <t>014-63.99.11</t>
  </si>
  <si>
    <t>info@sint-pietersinstituut.be</t>
  </si>
  <si>
    <t>Sint-Jozef-2</t>
  </si>
  <si>
    <t>Damiaaninstituut A</t>
  </si>
  <si>
    <t>dominique.vansant@damiaaninstituut.be</t>
  </si>
  <si>
    <t>Sint-Jozefscollege 2</t>
  </si>
  <si>
    <t>016-55.11.30</t>
  </si>
  <si>
    <t>Sint-Jozefscollege 3</t>
  </si>
  <si>
    <t>Sint-Gummaruscollege EG-2</t>
  </si>
  <si>
    <t>KOGEKA 3</t>
  </si>
  <si>
    <t>KOGEKA 6</t>
  </si>
  <si>
    <t>014-58.02.04</t>
  </si>
  <si>
    <t>KOGEKA 7</t>
  </si>
  <si>
    <t>KOGEKA 8</t>
  </si>
  <si>
    <t>014-58.86.72</t>
  </si>
  <si>
    <t>Guldensporencollege 4</t>
  </si>
  <si>
    <t>Guldensporencollege 3</t>
  </si>
  <si>
    <t>056-36.12.11</t>
  </si>
  <si>
    <t>kaai@guldensporencollege.be</t>
  </si>
  <si>
    <t>Sint-Gabriëlcollege</t>
  </si>
  <si>
    <t>03-460.32.00</t>
  </si>
  <si>
    <t>014-20.20.07</t>
  </si>
  <si>
    <t>info@tisp.be</t>
  </si>
  <si>
    <t>050-40.68.40</t>
  </si>
  <si>
    <t>humaniora@sint-lodewijkscollege.be</t>
  </si>
  <si>
    <t>011-68.23.39</t>
  </si>
  <si>
    <t>Sint-Lambertus 3</t>
  </si>
  <si>
    <t>Sint-Lambertus 1</t>
  </si>
  <si>
    <t>014-54.50.74</t>
  </si>
  <si>
    <t>Sint-Lambertus 2</t>
  </si>
  <si>
    <t>Sint-Lambertus 4</t>
  </si>
  <si>
    <t>kleinseminarie@sint-michiel.be</t>
  </si>
  <si>
    <t>Klein Seminarie eerste graad</t>
  </si>
  <si>
    <t>BARNUM</t>
  </si>
  <si>
    <t>051-21.05.02</t>
  </si>
  <si>
    <t>barnum@sint-michiel.be</t>
  </si>
  <si>
    <t>Barnum eerste graad</t>
  </si>
  <si>
    <t>VISO</t>
  </si>
  <si>
    <t>051-20.14.57</t>
  </si>
  <si>
    <t>viso.polenplein@sint-michiel.be</t>
  </si>
  <si>
    <t>VISO eerste graad</t>
  </si>
  <si>
    <t>Mariagaard Eerste Graad</t>
  </si>
  <si>
    <t>Sint-Jan Berchmanscollege MS</t>
  </si>
  <si>
    <t>Sint-Godelieve-Instituut ASO</t>
  </si>
  <si>
    <t>02-532.58.36</t>
  </si>
  <si>
    <t>sint.godelieve.instituut@skynet.be</t>
  </si>
  <si>
    <t>Instituut Sancta Maria - A</t>
  </si>
  <si>
    <t>016-56.61.04</t>
  </si>
  <si>
    <t>directie@sanctamaria-aarschot.be</t>
  </si>
  <si>
    <t>Instituut Sancta Maria - B</t>
  </si>
  <si>
    <t>viio 4</t>
  </si>
  <si>
    <t>viio 3</t>
  </si>
  <si>
    <t>viio 5</t>
  </si>
  <si>
    <t>viio 2</t>
  </si>
  <si>
    <t>03-241.07.50</t>
  </si>
  <si>
    <t>Sint-Lambertuscollege 2</t>
  </si>
  <si>
    <t>Guldensporencollege 6</t>
  </si>
  <si>
    <t>089-35.22.30</t>
  </si>
  <si>
    <t>olv@lyceumgenk.be</t>
  </si>
  <si>
    <t>Onze-Lieve-Vrouwlyceum</t>
  </si>
  <si>
    <t>09-348.61.39</t>
  </si>
  <si>
    <t>011-70.50.00</t>
  </si>
  <si>
    <t>info@rozenbergmol.be</t>
  </si>
  <si>
    <t>02-726.18.89</t>
  </si>
  <si>
    <t>09-348.18.18</t>
  </si>
  <si>
    <t>03-239.00.23</t>
  </si>
  <si>
    <t>014-47.05.10</t>
  </si>
  <si>
    <t>humaniora@sjcaalst.be</t>
  </si>
  <si>
    <t>Sint-Norbertusinstituut 1</t>
  </si>
  <si>
    <t>015-30.38.58</t>
  </si>
  <si>
    <t>Sint-Norbertusinstituut 2</t>
  </si>
  <si>
    <t>Sint-Niklaasinstituut</t>
  </si>
  <si>
    <t>Guldensporencollege 2</t>
  </si>
  <si>
    <t>Guldensporencollege 1</t>
  </si>
  <si>
    <t>03-780.92.20</t>
  </si>
  <si>
    <t>info@handel.broeders.be</t>
  </si>
  <si>
    <t>Don Bosco Technisch Instituut 1</t>
  </si>
  <si>
    <t>Don Bosco Technisch Instituut E.G.</t>
  </si>
  <si>
    <t>TSM-Bovenbouw</t>
  </si>
  <si>
    <t>WICO - 126193</t>
  </si>
  <si>
    <t>WICO - 126201</t>
  </si>
  <si>
    <t>WICO - 126219</t>
  </si>
  <si>
    <t>011-54.44.34</t>
  </si>
  <si>
    <t>WICO - 126227</t>
  </si>
  <si>
    <t>WICO - 126235</t>
  </si>
  <si>
    <t>011-64.07.01</t>
  </si>
  <si>
    <t>WICO - 126243</t>
  </si>
  <si>
    <t>WICO - 126251</t>
  </si>
  <si>
    <t>011-64.21.13</t>
  </si>
  <si>
    <t>WICO - 126268</t>
  </si>
  <si>
    <t>Eerste graad Voorzienigheid</t>
  </si>
  <si>
    <t>013-33.45.84</t>
  </si>
  <si>
    <t>Humaniora Voorzienigheid</t>
  </si>
  <si>
    <t>09-384.17.55</t>
  </si>
  <si>
    <t>info@egmontenhoorn.be</t>
  </si>
  <si>
    <t>09-222.37.82</t>
  </si>
  <si>
    <t>dirk.flamant@benedictuspoort.be</t>
  </si>
  <si>
    <t>09-231.23.48</t>
  </si>
  <si>
    <t>02-767.35.49</t>
  </si>
  <si>
    <t>Sint-Barbaracollege I</t>
  </si>
  <si>
    <t>Sint-Martinuscollege</t>
  </si>
  <si>
    <t>Sint-Martinuscollege 1e graad</t>
  </si>
  <si>
    <t>02-687.82.46</t>
  </si>
  <si>
    <t>Sint-Augustinusinstituut ASO</t>
  </si>
  <si>
    <t>Bernardusscholen 3</t>
  </si>
  <si>
    <t>03-293.24.00</t>
  </si>
  <si>
    <t>College Hagelstein 1</t>
  </si>
  <si>
    <t>016-20.26.55</t>
  </si>
  <si>
    <t>secundair@paridaens.be</t>
  </si>
  <si>
    <t>Don Bosco Groenveld</t>
  </si>
  <si>
    <t>016-23.16.35</t>
  </si>
  <si>
    <t>Sint-Ursula-Instituut 1</t>
  </si>
  <si>
    <t>015-76.78.60</t>
  </si>
  <si>
    <t>info@sui.be</t>
  </si>
  <si>
    <t>Sint-Ursula-Instituut 2</t>
  </si>
  <si>
    <t>Sint-Ursula-Instituut 3</t>
  </si>
  <si>
    <t>kolva.smi@smi-aalst.be</t>
  </si>
  <si>
    <t>COLOMAplus 3</t>
  </si>
  <si>
    <t>Sint-Jorisschool eerste graad</t>
  </si>
  <si>
    <t>Xaveriuscollege2</t>
  </si>
  <si>
    <t>Sint-Ludgardis Belpaire</t>
  </si>
  <si>
    <t>Sint-Jozefcollege Turnhout</t>
  </si>
  <si>
    <t>014-41.30.21</t>
  </si>
  <si>
    <t>Sint-Jozefcollege Turnhout 1</t>
  </si>
  <si>
    <t>Sint-Paulusinstituut 1</t>
  </si>
  <si>
    <t>09-222.38.22</t>
  </si>
  <si>
    <t>info@sintpaulusgent.be</t>
  </si>
  <si>
    <t>Sint-Paulusinstituut 2</t>
  </si>
  <si>
    <t>Inspirocollege</t>
  </si>
  <si>
    <t>info@inspirocollege.be</t>
  </si>
  <si>
    <t>011-52.22.10</t>
  </si>
  <si>
    <t>Maris Stella Instituut 1</t>
  </si>
  <si>
    <t>Middenschool Kindsheid Jesu</t>
  </si>
  <si>
    <t>Sint-Lievenscollege 1</t>
  </si>
  <si>
    <t>09-225.11.47</t>
  </si>
  <si>
    <t>directie@sintlievenscollege.be</t>
  </si>
  <si>
    <t>EDUGO campus De Toren</t>
  </si>
  <si>
    <t>09-255.91.14</t>
  </si>
  <si>
    <t>info.toren@edugo.be</t>
  </si>
  <si>
    <t>EDUGO campus De Brug 1</t>
  </si>
  <si>
    <t>09-255.91.13</t>
  </si>
  <si>
    <t>info.brug@edugo.be</t>
  </si>
  <si>
    <t>EDUGO campus De Brug 2</t>
  </si>
  <si>
    <t>051-20.03.03</t>
  </si>
  <si>
    <t>051-20.42.48</t>
  </si>
  <si>
    <t>V.T.I. eerste graad</t>
  </si>
  <si>
    <t>051-74.46.84</t>
  </si>
  <si>
    <t>dirk.declercq@sint-michiel.be</t>
  </si>
  <si>
    <t>Sancta Maria Leuven</t>
  </si>
  <si>
    <t>016-23.56.77</t>
  </si>
  <si>
    <t>adm@sml.be</t>
  </si>
  <si>
    <t>Sancta Maria Instituut</t>
  </si>
  <si>
    <t>011-64.26.42</t>
  </si>
  <si>
    <t>Sint-Norbertusinstituut 3</t>
  </si>
  <si>
    <t>Maria Assumptalyceum</t>
  </si>
  <si>
    <t>016-81.14.09</t>
  </si>
  <si>
    <t>09-228.42.22</t>
  </si>
  <si>
    <t>Sint-Michielscollege 1</t>
  </si>
  <si>
    <t>03-449.56.25</t>
  </si>
  <si>
    <t>Emmaüsinstituut@1</t>
  </si>
  <si>
    <t>Emmaüsinstituut@2</t>
  </si>
  <si>
    <t>09-381.56.00</t>
  </si>
  <si>
    <t>GO! atheneum Erasmus De Pinte</t>
  </si>
  <si>
    <t>09-321.21.70</t>
  </si>
  <si>
    <t>Lyceum Ieper eerste graad</t>
  </si>
  <si>
    <t>02-720.00.58</t>
  </si>
  <si>
    <t>Guldensporencollege 7</t>
  </si>
  <si>
    <t>plein@guldensporencollege.be</t>
  </si>
  <si>
    <t>089-46.11.63</t>
  </si>
  <si>
    <t>014-63.10.65</t>
  </si>
  <si>
    <t>directie@hetkasteelpark.be</t>
  </si>
  <si>
    <t>GO! atheneum Tienen</t>
  </si>
  <si>
    <t>016-78.18.30</t>
  </si>
  <si>
    <t>03-449.95.53</t>
  </si>
  <si>
    <t>056-31.16.38</t>
  </si>
  <si>
    <t>schooljaar 2016-2017</t>
  </si>
  <si>
    <t>schooljaar 2017-2018</t>
  </si>
  <si>
    <t>grensdatum 1</t>
  </si>
  <si>
    <t>grensdatum 2</t>
  </si>
  <si>
    <t>schooljaar 2018-2019</t>
  </si>
  <si>
    <t>schooljaar 2019-2020</t>
  </si>
  <si>
    <t>schooljaar 2020-2021</t>
  </si>
  <si>
    <t>schooljaar 2021-2022</t>
  </si>
  <si>
    <t>schooljaar 2022-2023</t>
  </si>
  <si>
    <t>BRUSSEL</t>
  </si>
  <si>
    <t>info@sbsobaken.be</t>
  </si>
  <si>
    <t>02-520.05.72</t>
  </si>
  <si>
    <t>administratie@cardijnschool.be</t>
  </si>
  <si>
    <t>ANTWERPEN</t>
  </si>
  <si>
    <t>burchtseweel.secundair@leerexpert.be</t>
  </si>
  <si>
    <t>mail@lommert.be</t>
  </si>
  <si>
    <t>i.dehondt@sintrafael.be</t>
  </si>
  <si>
    <t>Stedelijk Lyceum Olympiade</t>
  </si>
  <si>
    <t>Stedelijk Lyceum Lamorinière</t>
  </si>
  <si>
    <t>Stedelijk Lyceum Pestalozzi I</t>
  </si>
  <si>
    <t>Stedelijk Lyceum Linkeroever</t>
  </si>
  <si>
    <t>Stedelijk Lyceum Lakbors</t>
  </si>
  <si>
    <t>Stedelijk Lyceum Waterbaan</t>
  </si>
  <si>
    <t>info@gtil.be</t>
  </si>
  <si>
    <t>info@montfort.be</t>
  </si>
  <si>
    <t>Marc.deldime@kov.be</t>
  </si>
  <si>
    <t>vera.maes@kov.be</t>
  </si>
  <si>
    <t>Sint-Jozef Sint-Pieter</t>
  </si>
  <si>
    <t>info@sjsp.be</t>
  </si>
  <si>
    <t>middenschool.ingelmunster@prizma.be</t>
  </si>
  <si>
    <t>campus.vti@prizma.be</t>
  </si>
  <si>
    <t>campus.idp@prizma.be</t>
  </si>
  <si>
    <t>campus.college@prizma.be</t>
  </si>
  <si>
    <t>middenschool.izegem@prizma.be</t>
  </si>
  <si>
    <t>smik@sint-rembert.be</t>
  </si>
  <si>
    <t>middenschool.lendelede@prizma.be</t>
  </si>
  <si>
    <t>sportschool@sportschool-meulebeke.be</t>
  </si>
  <si>
    <t>info@sintcatharinacollege.be</t>
  </si>
  <si>
    <t>info@sint-barbara.be</t>
  </si>
  <si>
    <t>bovenbouw@maricolen.be</t>
  </si>
  <si>
    <t>Broederscholen Hiëronymus 2</t>
  </si>
  <si>
    <t>Broederscholen Hiëronymus 1</t>
  </si>
  <si>
    <t>ivo.aerts@sh-dilsen.be</t>
  </si>
  <si>
    <t>peter.deceuster@talentenschoolturnhout.be</t>
  </si>
  <si>
    <t>03-897.98.13</t>
  </si>
  <si>
    <t>013-35.05.33</t>
  </si>
  <si>
    <t>info@atlas-atheneum.be</t>
  </si>
  <si>
    <t>directeurka@demakz.be</t>
  </si>
  <si>
    <t>guy.ghysels@vesaliusinstituut.be</t>
  </si>
  <si>
    <t>052-25.17.86</t>
  </si>
  <si>
    <t>directie.altea@gocampusgenk.be</t>
  </si>
  <si>
    <t>sec.2@scheppersinstituut.be</t>
  </si>
  <si>
    <t>middenschool@maricolen.be</t>
  </si>
  <si>
    <t>directeur@hotelschoolhasselt.be</t>
  </si>
  <si>
    <t>053-72.39.65</t>
  </si>
  <si>
    <t>info@ibiswerk.be</t>
  </si>
  <si>
    <t>OLV Pulhof</t>
  </si>
  <si>
    <t>015-64.69.00</t>
  </si>
  <si>
    <t>Stedelijk Lyceum Meir</t>
  </si>
  <si>
    <t>Stedelijk Lyceum Zuid</t>
  </si>
  <si>
    <t>Guldensporencollege 5</t>
  </si>
  <si>
    <t>Broederscholen Hiëronymus 3</t>
  </si>
  <si>
    <t>056-25.92.08</t>
  </si>
  <si>
    <t>03-270.01.90</t>
  </si>
  <si>
    <t>Stedelijk Lyceum Pestalozzi II</t>
  </si>
  <si>
    <t>katelijne.pickery@stludgardis.be</t>
  </si>
  <si>
    <t>09-224.48.93</t>
  </si>
  <si>
    <t>03-280.49.07</t>
  </si>
  <si>
    <t>016-34.39.62</t>
  </si>
  <si>
    <t>ziekenhuisschool@uzleuven.be</t>
  </si>
  <si>
    <t>NEDER-OVER-HEEMBEEK</t>
  </si>
  <si>
    <t>'S GRAVENWEZEL</t>
  </si>
  <si>
    <t>REET</t>
  </si>
  <si>
    <t>HEVERLEE</t>
  </si>
  <si>
    <t>SINT-ANDRIES</t>
  </si>
  <si>
    <t>MARKE</t>
  </si>
  <si>
    <t>RUMBEKE</t>
  </si>
  <si>
    <t>OOSTAKKER</t>
  </si>
  <si>
    <t>SINT-MARTENS-LENNIK</t>
  </si>
  <si>
    <t>secundaironderwijs@koca.be</t>
  </si>
  <si>
    <t>Buso Katrinahof</t>
  </si>
  <si>
    <t>buso@katrinahofscholen.be</t>
  </si>
  <si>
    <t>DEURNE</t>
  </si>
  <si>
    <t>SINT-JOB-IN-'T-GOOR</t>
  </si>
  <si>
    <t>De Leerexpert Dullingen</t>
  </si>
  <si>
    <t>PULDERBOS</t>
  </si>
  <si>
    <t>MOLENSTEDE</t>
  </si>
  <si>
    <t>WIJCHMAAL</t>
  </si>
  <si>
    <t>089-50.28.22</t>
  </si>
  <si>
    <t>KLERKEN</t>
  </si>
  <si>
    <t>SINT-MICHIELS</t>
  </si>
  <si>
    <t>ASSEBROEK</t>
  </si>
  <si>
    <t>OOSTDUINKERKE</t>
  </si>
  <si>
    <t>GITS</t>
  </si>
  <si>
    <t>GENTBRUGGE</t>
  </si>
  <si>
    <t>EKE</t>
  </si>
  <si>
    <t>LANDEGEM</t>
  </si>
  <si>
    <t>03-201.59.70</t>
  </si>
  <si>
    <t>BORGERHOUT</t>
  </si>
  <si>
    <t>BERCHEM</t>
  </si>
  <si>
    <t>EKEREN</t>
  </si>
  <si>
    <t>directie@stjozefasoessen.be</t>
  </si>
  <si>
    <t>HOBOKEN</t>
  </si>
  <si>
    <t>MERKSEM</t>
  </si>
  <si>
    <t>OOSTMALLE</t>
  </si>
  <si>
    <t>WESTMALLE</t>
  </si>
  <si>
    <t>ALSEMBERG</t>
  </si>
  <si>
    <t>secundair@coovi.be</t>
  </si>
  <si>
    <t>BETEKOM</t>
  </si>
  <si>
    <t>directie.middenschool@sjib.be</t>
  </si>
  <si>
    <t>LAKEN</t>
  </si>
  <si>
    <t>hugo.celis@ksdiest.be</t>
  </si>
  <si>
    <t>renilde.verboven@ksdiest.be</t>
  </si>
  <si>
    <t>KESSEL-LO</t>
  </si>
  <si>
    <t>LEMBEEK</t>
  </si>
  <si>
    <t>chris.croes@spc.ksleuven.be</t>
  </si>
  <si>
    <t>directeur@sintdonatus.be</t>
  </si>
  <si>
    <t>TILDONK</t>
  </si>
  <si>
    <t>Het College</t>
  </si>
  <si>
    <t>TechnOV</t>
  </si>
  <si>
    <t>directie@middenschoolbeernem.be</t>
  </si>
  <si>
    <t>SINT-KRUIS</t>
  </si>
  <si>
    <t>Spes Nostra 2</t>
  </si>
  <si>
    <t>HEULE</t>
  </si>
  <si>
    <t>Spes Nostra 1</t>
  </si>
  <si>
    <t>KNOKKE</t>
  </si>
  <si>
    <t>peter.verbeke@hotelschoolkoksijde.be</t>
  </si>
  <si>
    <t>RHIZO 1</t>
  </si>
  <si>
    <t>RHIZO 2</t>
  </si>
  <si>
    <t>RHIZO 3</t>
  </si>
  <si>
    <t>RHIZO 4</t>
  </si>
  <si>
    <t>Sportschool Meulebeke</t>
  </si>
  <si>
    <t>OEDELEM</t>
  </si>
  <si>
    <t>BAZEL</t>
  </si>
  <si>
    <t>BEVEREN-WAAS</t>
  </si>
  <si>
    <t>09-381.51.21</t>
  </si>
  <si>
    <t>VLOT!</t>
  </si>
  <si>
    <t>EKSAARDE</t>
  </si>
  <si>
    <t>MARIAKERKE</t>
  </si>
  <si>
    <t>GIJZEGEM</t>
  </si>
  <si>
    <t>KOHa Sint-Jozef</t>
  </si>
  <si>
    <t>sintjozef@kohamme.be</t>
  </si>
  <si>
    <t>KOHa Heilig Hart</t>
  </si>
  <si>
    <t>heilighart@kohamme.be</t>
  </si>
  <si>
    <t>Visitatie</t>
  </si>
  <si>
    <t>MERE</t>
  </si>
  <si>
    <t>SINT-DENIJS-WESTREM</t>
  </si>
  <si>
    <t>directiesfo@sintfranciscusinstituut.be</t>
  </si>
  <si>
    <t>ZWIJNAARDE</t>
  </si>
  <si>
    <t>HECHTEL</t>
  </si>
  <si>
    <t>HELCHTEREN</t>
  </si>
  <si>
    <t>thieu.sijbers@campusdehelix.be</t>
  </si>
  <si>
    <t>sabine.vanstraelen@campusdehelix.be</t>
  </si>
  <si>
    <t>MUNSTERBILZEN</t>
  </si>
  <si>
    <t>PAAL</t>
  </si>
  <si>
    <t>STEVOORT</t>
  </si>
  <si>
    <t>'S GRAVENVOEREN</t>
  </si>
  <si>
    <t>directeur@msdenbrandt.be</t>
  </si>
  <si>
    <t>nancy.verbeke@gogeel.be</t>
  </si>
  <si>
    <t>directie@bacaputsteen.be</t>
  </si>
  <si>
    <t>campuszenit@talentenschoolturnhout.be</t>
  </si>
  <si>
    <t>GO! Atheneum Klein-Brabant</t>
  </si>
  <si>
    <t>MOERBEKE-WAAS</t>
  </si>
  <si>
    <t>GO! Atheneum Martinus Bilzen</t>
  </si>
  <si>
    <t>GO! Atheneum Bree</t>
  </si>
  <si>
    <t>middenschool@sint-annacollege.be</t>
  </si>
  <si>
    <t>09-235.78.10</t>
  </si>
  <si>
    <t>ski.dir@stad.gent</t>
  </si>
  <si>
    <t>info@BAstassart.be</t>
  </si>
  <si>
    <t>WILRIJK</t>
  </si>
  <si>
    <t>RHIZO 5</t>
  </si>
  <si>
    <t>GROOT-BIJGAARDEN</t>
  </si>
  <si>
    <t>SINT-AMANDSBERG</t>
  </si>
  <si>
    <t>GO! atheneum Da Vinci Campus</t>
  </si>
  <si>
    <t>info@davincicampus.be</t>
  </si>
  <si>
    <t>info@spectrumschool.be</t>
  </si>
  <si>
    <t>sjc1@bertinuscollectief.be</t>
  </si>
  <si>
    <t>info@atheneum-herzele.be</t>
  </si>
  <si>
    <t>info@go-atheneumoudenaarde.be</t>
  </si>
  <si>
    <t>RHIZO 6</t>
  </si>
  <si>
    <t>koen.germonprez@sint-michiel.be</t>
  </si>
  <si>
    <t>wesley.wouters@talentenschoolturnhout.be</t>
  </si>
  <si>
    <t>LEDEBERG</t>
  </si>
  <si>
    <t>ONZE-LIEVE-VROUW-WAVER</t>
  </si>
  <si>
    <t>annick.vackier@sint-michiel.be</t>
  </si>
  <si>
    <t>GO! Erasmusatheneum Deinze</t>
  </si>
  <si>
    <t>015-28.53.20</t>
  </si>
  <si>
    <t>info@sint-jozefscollege.be</t>
  </si>
  <si>
    <t>050-80.00.79</t>
  </si>
  <si>
    <t>BuSO Don Bosco Groenveld plus</t>
  </si>
  <si>
    <t>///////////////////////////////////////////////////////////////////////////////////////////////////////////////////////////////////////////////////////////////////////////////////////////////</t>
  </si>
  <si>
    <t>016-38.06.66</t>
  </si>
  <si>
    <t>011-34.34.47</t>
  </si>
  <si>
    <t>secundaireschool@berkenbeek.be</t>
  </si>
  <si>
    <t>info@buso-sintjansberg.be</t>
  </si>
  <si>
    <t>03-217.44.10</t>
  </si>
  <si>
    <t>Secretariaat@xaco.be</t>
  </si>
  <si>
    <t>inge.cools@olvpbornem.be</t>
  </si>
  <si>
    <t>Heilig Graf 031427</t>
  </si>
  <si>
    <t>Heilig Graf 031435</t>
  </si>
  <si>
    <t>Heilig Graf 031492</t>
  </si>
  <si>
    <t>Heilig Graf 031559</t>
  </si>
  <si>
    <t>GO! Ensorinstituut Oostende</t>
  </si>
  <si>
    <t>info@sintjozefschoolmere.be</t>
  </si>
  <si>
    <t>p.vansteenbrugge@gmail.com</t>
  </si>
  <si>
    <t>info@ktadavinci.be</t>
  </si>
  <si>
    <t>GO! Busleyden Atheneum-campus Pitzemburg</t>
  </si>
  <si>
    <t>GO! Busleyden Atheneum-campus Caputsteen</t>
  </si>
  <si>
    <t>GO! Busleyden Atheneum-campus Botaniek</t>
  </si>
  <si>
    <t>info@BAbotaniek.be</t>
  </si>
  <si>
    <t>GO! Daltonatheneum Het Leerlabo</t>
  </si>
  <si>
    <t>info@hetleerlabo.be</t>
  </si>
  <si>
    <t>GO! Atheneum Liedekerke</t>
  </si>
  <si>
    <t>GO! Atlas atheneum Gistel</t>
  </si>
  <si>
    <t>GO! middenschool Zwinstede Knokke</t>
  </si>
  <si>
    <t>GO! Atheneum Eureka</t>
  </si>
  <si>
    <t>GO! Atheneum Aalst</t>
  </si>
  <si>
    <t>TechniGO! middenschool Aalst</t>
  </si>
  <si>
    <t>GO! technisch atheneum Lokeren</t>
  </si>
  <si>
    <t>Scholen Da Vinci</t>
  </si>
  <si>
    <t>info@scholendavinci.be</t>
  </si>
  <si>
    <t>GO! atheneum Brakel</t>
  </si>
  <si>
    <t>GO! Busleyden Atheneum-campus Stassart</t>
  </si>
  <si>
    <t>GO! Maritiem Instituut Mercator Oostende</t>
  </si>
  <si>
    <t>Sint-Franciscuscollege 1</t>
  </si>
  <si>
    <t>Sint-Franciscuscollege 2</t>
  </si>
  <si>
    <t>Sint-Franciscuscollege 3</t>
  </si>
  <si>
    <t>Sint-Franciscuscollege 4</t>
  </si>
  <si>
    <t>Sint-Franciscuscollege 5</t>
  </si>
  <si>
    <t>info@lucerna.be</t>
  </si>
  <si>
    <t>Heilig Graf 122788</t>
  </si>
  <si>
    <t>GO! atheneum Lokeren</t>
  </si>
  <si>
    <t>info@atheneumlokeren.be</t>
  </si>
  <si>
    <t>09-398.78.00</t>
  </si>
  <si>
    <t>info.ptsboom@provincieantwerpen.be</t>
  </si>
  <si>
    <t>CDO Newton</t>
  </si>
  <si>
    <t>secundair.onderwijs@de3master.be</t>
  </si>
  <si>
    <t>directie.devest@sovilvoorde.be</t>
  </si>
  <si>
    <t>schoolstraat@leerexpert.be</t>
  </si>
  <si>
    <t>stebo@dilsen-stokkem.be</t>
  </si>
  <si>
    <t>info@vibosintbarbara.be</t>
  </si>
  <si>
    <t>info@depinker.be</t>
  </si>
  <si>
    <t>greet.de.smedt@olvpbornem.be</t>
  </si>
  <si>
    <t>015-22.10.10</t>
  </si>
  <si>
    <t>bovenbouw@heilig-hartcollege.be</t>
  </si>
  <si>
    <t>ASO Spijker</t>
  </si>
  <si>
    <t>03-666.94.51</t>
  </si>
  <si>
    <t>mieke.acke@ursulinenmechelen.be</t>
  </si>
  <si>
    <t>walter.dhoore@hhscholen.be</t>
  </si>
  <si>
    <t>Heilig Hartinstituut Kessel-Lo</t>
  </si>
  <si>
    <t>Heilige-Drievuldigheidscollege</t>
  </si>
  <si>
    <t>info@collegemenen.be</t>
  </si>
  <si>
    <t>west@petrusenpaulus.be</t>
  </si>
  <si>
    <t>051-26.47.14</t>
  </si>
  <si>
    <t>ulrik.deroover@nieuwenbosch.be</t>
  </si>
  <si>
    <t>directie@hfamilie.com</t>
  </si>
  <si>
    <t>Berkenboom Humaniora</t>
  </si>
  <si>
    <t>elke.deridder@berkenboomhum.be</t>
  </si>
  <si>
    <t>heidi.melotte@limburg.be</t>
  </si>
  <si>
    <t>info@campushast.be</t>
  </si>
  <si>
    <t>Agnetencollege</t>
  </si>
  <si>
    <t>011-38.38.00</t>
  </si>
  <si>
    <t>info@agnetencollege.be</t>
  </si>
  <si>
    <t>011-55.99.90</t>
  </si>
  <si>
    <t>info@sjbzonhoven.be</t>
  </si>
  <si>
    <t>info@atheneumboom.be</t>
  </si>
  <si>
    <t>info@campusdevesten.be</t>
  </si>
  <si>
    <t>GO! SO De Vesten Herentals</t>
  </si>
  <si>
    <t>ilsedb@atheneumlier.be</t>
  </si>
  <si>
    <t>anton@atheneumlier.be</t>
  </si>
  <si>
    <t>louis@atheneumlier.be</t>
  </si>
  <si>
    <t>info@bapitzemburg.be</t>
  </si>
  <si>
    <t>GO! Koninklijk Atheneum MXM</t>
  </si>
  <si>
    <t>GO! Atheneum Het Spoor</t>
  </si>
  <si>
    <t>GO! Middenschool Het Spoor</t>
  </si>
  <si>
    <t>info@denbiezerd.be</t>
  </si>
  <si>
    <t>info@atheneumkleinbrabant.be</t>
  </si>
  <si>
    <t>GO! technisch atheneum Halle</t>
  </si>
  <si>
    <t>info@go-tahalle.be</t>
  </si>
  <si>
    <t>atheneum GO! for Business</t>
  </si>
  <si>
    <t>helena.van.driessche@atheneumwoluwe.be</t>
  </si>
  <si>
    <t>leerlingensecretariaat@go-atheneumavelgem.be</t>
  </si>
  <si>
    <t>info@athena-pottelberg.be</t>
  </si>
  <si>
    <t>dir.msnieuwpoort@sgw28.be</t>
  </si>
  <si>
    <t>GO! MSKA Roeselare</t>
  </si>
  <si>
    <t>GO! Secundaire School De Beuk Aalter</t>
  </si>
  <si>
    <t>info@go-mad.be</t>
  </si>
  <si>
    <t>info@ka-geraardsbergen.be</t>
  </si>
  <si>
    <t>GO! middenschool MIRA</t>
  </si>
  <si>
    <t>atheneum@kaninove.be</t>
  </si>
  <si>
    <t>atheneum@campuskompas.be</t>
  </si>
  <si>
    <t>info@atheneum-brakel.be</t>
  </si>
  <si>
    <t>info@bimsem.be</t>
  </si>
  <si>
    <t>de! Kunsthumaniora van het GO!</t>
  </si>
  <si>
    <t>050-44.11.60</t>
  </si>
  <si>
    <t>secretariaat@lucasgent.be</t>
  </si>
  <si>
    <t>els.talloen@aalst.be</t>
  </si>
  <si>
    <t>Buso Secundaire School Spermalie</t>
  </si>
  <si>
    <t>middenschool@sintmaartencampus.be</t>
  </si>
  <si>
    <t>ZOWE Verpleegkunde</t>
  </si>
  <si>
    <t>050-97.75.55</t>
  </si>
  <si>
    <t>info@zowe.be</t>
  </si>
  <si>
    <t>personeel@zavo.be</t>
  </si>
  <si>
    <t>GO! Spectrumschool</t>
  </si>
  <si>
    <t>info.eerstegraad@olviboom.be</t>
  </si>
  <si>
    <t>info@atheneumheist.be</t>
  </si>
  <si>
    <t>borgloon@viio.be</t>
  </si>
  <si>
    <t>Heilig Hart van Maria Berlaar</t>
  </si>
  <si>
    <t>bovenbouw@hhvmb.be</t>
  </si>
  <si>
    <t>middenschool@hhvmb.be</t>
  </si>
  <si>
    <t>elsje.vanlysebettens@sint-carolus.be</t>
  </si>
  <si>
    <t>012-24.20.70</t>
  </si>
  <si>
    <t>tongeren@viio.be</t>
  </si>
  <si>
    <t>012-24.20.75</t>
  </si>
  <si>
    <t>directieov2-3@vibo-dering.be</t>
  </si>
  <si>
    <t>marita.vanlooveren@clw-antwerpen.be</t>
  </si>
  <si>
    <t>an.decordier@smi-aalst.be</t>
  </si>
  <si>
    <t>info@sjt.be</t>
  </si>
  <si>
    <t>vincent.claerhoudt@sint-michiel.be</t>
  </si>
  <si>
    <t>paul.debrabander@sint-michiel.be</t>
  </si>
  <si>
    <t>veerle.borremans@olve.be</t>
  </si>
  <si>
    <t>marc.vaneester@olve.be</t>
  </si>
  <si>
    <t>info.ptsmechelen@provincieantwerpen.be</t>
  </si>
  <si>
    <t>TISM</t>
  </si>
  <si>
    <t>info@tismbree.eu</t>
  </si>
  <si>
    <t>GO! SBSO Nautica</t>
  </si>
  <si>
    <t>info@go-nautica.be</t>
  </si>
  <si>
    <t>GO! atheneum KAMSA Aarschot</t>
  </si>
  <si>
    <t/>
  </si>
  <si>
    <t>LAB</t>
  </si>
  <si>
    <t>GO! SBSO Zonnebos</t>
  </si>
  <si>
    <t>GO! SBSO De 3master</t>
  </si>
  <si>
    <t>GO! SBSO Groenlaar</t>
  </si>
  <si>
    <t>directeur@sbso.groenlaar.be</t>
  </si>
  <si>
    <t>GO! SBSO Baken</t>
  </si>
  <si>
    <t>GO! SSBO De Richter</t>
  </si>
  <si>
    <t>GO! SBSO De Varens</t>
  </si>
  <si>
    <t>info@devarens.be</t>
  </si>
  <si>
    <t>GO! SBSO Aan Zee</t>
  </si>
  <si>
    <t>GO! SBSO Sterrebos</t>
  </si>
  <si>
    <t>marijke.eeckhout@scholengroep.gent</t>
  </si>
  <si>
    <t>GO! SBSO t Vurstjen</t>
  </si>
  <si>
    <t>GO! IBSO De Horizon</t>
  </si>
  <si>
    <t>Buso Zaveldal</t>
  </si>
  <si>
    <t>Buso Cardijnschool</t>
  </si>
  <si>
    <t>VLEZENBEEK</t>
  </si>
  <si>
    <t>Buso Kasterlinden</t>
  </si>
  <si>
    <t>Koninklijk Instituut Woluwe - Buso</t>
  </si>
  <si>
    <t>Buso Don Bosco</t>
  </si>
  <si>
    <t>Buso Sint-Franciscus</t>
  </si>
  <si>
    <t>Stedelijke Buso De Vest</t>
  </si>
  <si>
    <t>Buso Maria Assumpta</t>
  </si>
  <si>
    <t>Buso - Parcival-Steinerschool</t>
  </si>
  <si>
    <t>BuSO KOCA Secundair Onderwijs(OV1t7&amp;OV3)</t>
  </si>
  <si>
    <t>Buso De Markgrave</t>
  </si>
  <si>
    <t>Buso Sint-Jozefinstituut</t>
  </si>
  <si>
    <t>De Leerexpert</t>
  </si>
  <si>
    <t>03-292.31.40</t>
  </si>
  <si>
    <t>03-432.02.20</t>
  </si>
  <si>
    <t>Buso t Lommert</t>
  </si>
  <si>
    <t>Buso Kristus-Koning</t>
  </si>
  <si>
    <t>Buso Berkenbeek</t>
  </si>
  <si>
    <t>Buso VIBO De Brem</t>
  </si>
  <si>
    <t>Gemeentelijke Buso Galbergen</t>
  </si>
  <si>
    <t>Buso Oosterlo</t>
  </si>
  <si>
    <t>Buso Sint-Jan Berchmansinstituut</t>
  </si>
  <si>
    <t>GO! Busleyden Ath. De Beemden</t>
  </si>
  <si>
    <t>Buso Sint-Janshof</t>
  </si>
  <si>
    <t>Buso Windekind</t>
  </si>
  <si>
    <t>016-24.11.10</t>
  </si>
  <si>
    <t>Buso Ter Bank</t>
  </si>
  <si>
    <t>Buso Mevrouw Govaerts instituut</t>
  </si>
  <si>
    <t>Tongelsbos BuSO</t>
  </si>
  <si>
    <t>Stedelijke Buso De Brug</t>
  </si>
  <si>
    <t>Buso De Bremberg</t>
  </si>
  <si>
    <t>Buso Mariadal</t>
  </si>
  <si>
    <t>Buso Sint-Elisabeth (OV2 &amp; OV4)</t>
  </si>
  <si>
    <t>Buso Sint-Jozef</t>
  </si>
  <si>
    <t>Buso Sint-Gerardus</t>
  </si>
  <si>
    <t>buso@sintgerardus.be</t>
  </si>
  <si>
    <t>STEBO Dilsen</t>
  </si>
  <si>
    <t>Buso De Garve</t>
  </si>
  <si>
    <t>Buso Ter Engelen</t>
  </si>
  <si>
    <t>Buso Sint-Jansberg</t>
  </si>
  <si>
    <t>GO! SBSO Sibbo</t>
  </si>
  <si>
    <t>Provinciale Buso PROVIL ION</t>
  </si>
  <si>
    <t>Secundaire scholen St-Ferdinand OV3</t>
  </si>
  <si>
    <t>Buso Sint-Barbara</t>
  </si>
  <si>
    <t>Buso Sint-Rafael</t>
  </si>
  <si>
    <t>Buso Huize Tordale</t>
  </si>
  <si>
    <t>Buso Heuvelzicht</t>
  </si>
  <si>
    <t>Buso Ravelijn</t>
  </si>
  <si>
    <t>Buso Haverlo</t>
  </si>
  <si>
    <t>Buso Ter Strepe</t>
  </si>
  <si>
    <t>GO! SBSO Zeelyceum</t>
  </si>
  <si>
    <t>Buso Sint-Idesbald</t>
  </si>
  <si>
    <t>Buso Onze Jeugd</t>
  </si>
  <si>
    <t>directie.onzejeugd@sint-michiel.be</t>
  </si>
  <si>
    <t>Secundair Onderwijs Dominiek Savio(Buso)</t>
  </si>
  <si>
    <t>Buso De Ster</t>
  </si>
  <si>
    <t>Buso De Ast</t>
  </si>
  <si>
    <t>Buso De Pinker</t>
  </si>
  <si>
    <t>IVIO Binnenhof</t>
  </si>
  <si>
    <t>Stedelijke Buso Bert Carlier</t>
  </si>
  <si>
    <t>Buso De Karwij</t>
  </si>
  <si>
    <t>Buso Broederschool Lokeren</t>
  </si>
  <si>
    <t>Buso Sint-Lodewijk</t>
  </si>
  <si>
    <t>Buso Sint-Gregorius</t>
  </si>
  <si>
    <t>Buso Levensvreugde</t>
  </si>
  <si>
    <t>Buso Capelderij</t>
  </si>
  <si>
    <t>Buso Sint-Franciscusschool</t>
  </si>
  <si>
    <t>BuSO Bernardusscholen 7</t>
  </si>
  <si>
    <t>Buso Ten Dries</t>
  </si>
  <si>
    <t>Buso Emmaüs</t>
  </si>
  <si>
    <t>Buso De Triangel</t>
  </si>
  <si>
    <t>evelyn.quintyn@dvcdetriangel.be</t>
  </si>
  <si>
    <t>annick.liesenborghs@so.antwerpen.be</t>
  </si>
  <si>
    <t>Israelitisch Atheneum Jesode-Hatora-B-J</t>
  </si>
  <si>
    <t>Koninklijke Balletschool Antwerpen</t>
  </si>
  <si>
    <t>Stedelijk Lyceum Lange Beeldekens</t>
  </si>
  <si>
    <t>Sint-Lievenscollege Middenschool</t>
  </si>
  <si>
    <t>Instituut Maris Stella - Sint-Agnes</t>
  </si>
  <si>
    <t>Sec. Ond. Schoonheidszorgen D. Grésiac</t>
  </si>
  <si>
    <t>Hiberniaschool Mid Steinersch Antwerpen</t>
  </si>
  <si>
    <t>Onze-Lieve-Vrouw-Presentatie -Middensch.</t>
  </si>
  <si>
    <t>Sint-Michielscollege Brasschaat</t>
  </si>
  <si>
    <t>Gemeentelijk Inst. Brasschaat Sec. Ond.</t>
  </si>
  <si>
    <t>Gemeentelijke Middenschool</t>
  </si>
  <si>
    <t>chantal.martiny@so.antwerpen.be</t>
  </si>
  <si>
    <t>Gemeentelijk Technisch Instituut</t>
  </si>
  <si>
    <t>sdg.college@kogeka.be</t>
  </si>
  <si>
    <t>middenschool@heilig-hartcollege.be</t>
  </si>
  <si>
    <t>V.T.I. Spijker</t>
  </si>
  <si>
    <t>Regina Pacisinstituut - ASO</t>
  </si>
  <si>
    <t>Gitok Bovenbouw</t>
  </si>
  <si>
    <t>V.T.I.</t>
  </si>
  <si>
    <t>Sint-Ritacollege zesjarige school</t>
  </si>
  <si>
    <t>Sint-Aloysiusinstituut vr. Verpleegkunde</t>
  </si>
  <si>
    <t>014-20.20.20</t>
  </si>
  <si>
    <t>jana.syen@sintlutgardis.be</t>
  </si>
  <si>
    <t>Gesubsidieerd Technisch Instituut</t>
  </si>
  <si>
    <t>info@githonijlen.be</t>
  </si>
  <si>
    <t>Heilig Hart van Maria-Instituut</t>
  </si>
  <si>
    <t>Provinciaal Instituut voor Techn. Onderw</t>
  </si>
  <si>
    <t>H.Inst.voor Verpleegkunde Sint-Elisabeth</t>
  </si>
  <si>
    <t>Kardinaal van Roey-Instituut ASO</t>
  </si>
  <si>
    <t>Turnhoutsebaan 430_A</t>
  </si>
  <si>
    <t>Sint-Victorinstituut - Bovenbouw</t>
  </si>
  <si>
    <t>COOVISecundaironderwijs</t>
  </si>
  <si>
    <t>Sint-Martinusscholen - Middenschool</t>
  </si>
  <si>
    <t>Sint-Jozefsinstituut - Bovenbouw</t>
  </si>
  <si>
    <t>Sint-Jozefsinstituut - Middenschool</t>
  </si>
  <si>
    <t>Maria Assumptalyceum ASO-TSO-BSO</t>
  </si>
  <si>
    <t>info@mabobrussel.be</t>
  </si>
  <si>
    <t>V.T.I. Mariëndaal</t>
  </si>
  <si>
    <t>Sint-Albertuscollege - Haasrode</t>
  </si>
  <si>
    <t>Pedagogische Humaniora H. Hartinstituut</t>
  </si>
  <si>
    <t>Heilig Hartinstituut - Technisch Onderw.</t>
  </si>
  <si>
    <t>GO! technisch atheneum Keerbergen</t>
  </si>
  <si>
    <t>directie@technischatheneumkeerbergen.be</t>
  </si>
  <si>
    <t>De Wijnpers - Provinciaal onderw. Leuven</t>
  </si>
  <si>
    <t>Gemeentelijk Instituut voor Sec. Onderw.</t>
  </si>
  <si>
    <t>Gemeentelijke Technische &amp; Beroepsschool</t>
  </si>
  <si>
    <t>Gemeentelijke Technische Tuinbouwschool</t>
  </si>
  <si>
    <t>Sint-Donatusinstituut - Middenschool</t>
  </si>
  <si>
    <t>Vrij Katholiek Onderwijs Opwijk</t>
  </si>
  <si>
    <t>Vrij Kath. Ond. Opwijk - Middenschool</t>
  </si>
  <si>
    <t>Gemeentelijk Instituut voor Techn. Ond.</t>
  </si>
  <si>
    <t>Katholiek Sec. Ond. Ternat - Sint-Angela</t>
  </si>
  <si>
    <t>02-766.53.62</t>
  </si>
  <si>
    <t>Provinciaal Instituut voor Secundair Ond</t>
  </si>
  <si>
    <t>Zennelaan 51_53</t>
  </si>
  <si>
    <t>Vrij Technisch Instituut Brugge</t>
  </si>
  <si>
    <t>Technisch Instituut Heilige Familie</t>
  </si>
  <si>
    <t>Hotel- en Toerismeschool Spermalie</t>
  </si>
  <si>
    <t>Onze-Lieve-Vrouw-Hemelvaart Instituut</t>
  </si>
  <si>
    <t>Hotelschool Ter Groene Poorte</t>
  </si>
  <si>
    <t>Vrij Handels- en Sportinst. St.-Michiels</t>
  </si>
  <si>
    <t>'T SAAM</t>
  </si>
  <si>
    <t>Prizma - Middenschool Ingelmunster</t>
  </si>
  <si>
    <t>Margareta-Maria-Instituut - TSO-BSO</t>
  </si>
  <si>
    <t>Margareta-Maria-Inst. - ASO</t>
  </si>
  <si>
    <t>Prizma - Middenschool Lendelede</t>
  </si>
  <si>
    <t>sjo@petrusenpaulus.be</t>
  </si>
  <si>
    <t>Middenschool Sint-Pieters</t>
  </si>
  <si>
    <t>HBO Verpleegkunde Ic Dien</t>
  </si>
  <si>
    <t>Technisch Instituut Sint-Vincentius</t>
  </si>
  <si>
    <t>Vrij Land- en Tuinbouwinstituut</t>
  </si>
  <si>
    <t>Sint-Jozefsinstituut-College</t>
  </si>
  <si>
    <t>V.T.I. Sint-Aloysius</t>
  </si>
  <si>
    <t>V.T.I. Veurne</t>
  </si>
  <si>
    <t>Bissch. College Onbevlekte Ontvangenis</t>
  </si>
  <si>
    <t>directie@cove.be</t>
  </si>
  <si>
    <t>DVM Handels-, Techn. en Beroepsonderwijs</t>
  </si>
  <si>
    <t>DVM - Humaniora</t>
  </si>
  <si>
    <t>directeur@dvmhumaniora.be</t>
  </si>
  <si>
    <t>V.T.I. Deinze</t>
  </si>
  <si>
    <t>Leiepoort Deinze campus Sint-Theresia</t>
  </si>
  <si>
    <t>Óscar Romerocollege 2</t>
  </si>
  <si>
    <t>Óscar Romerocollege 3</t>
  </si>
  <si>
    <t>Óscar Romerocollege 4</t>
  </si>
  <si>
    <t>Óscar Romerocollege 5</t>
  </si>
  <si>
    <t>O.-L.-V.-ten-Doorn</t>
  </si>
  <si>
    <t>Provinciaal Technisch Instituut</t>
  </si>
  <si>
    <t>Hoger Technisch Instituut Sint-Antonius</t>
  </si>
  <si>
    <t>Vrij Instituut voor Sec. Onderwijs -Gent</t>
  </si>
  <si>
    <t>Sint-Pietersinstituut bovenbouw</t>
  </si>
  <si>
    <t>Instituut vr Verpleegk. Sint-Vincentius</t>
  </si>
  <si>
    <t>IVG School</t>
  </si>
  <si>
    <t>Instituut Sint-Vincentius a Paulo</t>
  </si>
  <si>
    <t>info@bernardustechnicum.be</t>
  </si>
  <si>
    <t>desseinhannelore@donboscosdw.be</t>
  </si>
  <si>
    <t>PORTUS berkenboom</t>
  </si>
  <si>
    <t>info@portusberkenboom.be</t>
  </si>
  <si>
    <t>Instituut Heilige Familie - Secundair</t>
  </si>
  <si>
    <t>Onze-Lieve-Vrouw-Presentatie sec ond</t>
  </si>
  <si>
    <t>Onze-Lieve-Vrouw-Presentatie SecundOnd 1</t>
  </si>
  <si>
    <t>stefaan.delanghe@olvczottegem.be</t>
  </si>
  <si>
    <t>011-49.34.00</t>
  </si>
  <si>
    <t>Sint-Augustinusinstituut BSO/TSO</t>
  </si>
  <si>
    <t>Middenschool Heilig Hartinstituut</t>
  </si>
  <si>
    <t>Provinciale Middenschool Hasselt</t>
  </si>
  <si>
    <t>Hast Katholiek Onderwijs Hasselt</t>
  </si>
  <si>
    <t>HastKatholiekOnderwijsHasselt</t>
  </si>
  <si>
    <t>Provinciale Handelsschool Hasselt</t>
  </si>
  <si>
    <t>Mosa-RT Instituut H. Graf</t>
  </si>
  <si>
    <t>info@mosa-rt.be</t>
  </si>
  <si>
    <t>Prov. Inst. Secundair Onderwijs PROVIL</t>
  </si>
  <si>
    <t>Mosa-RT T.I.St.-Jansberg A</t>
  </si>
  <si>
    <t>Instituut Mariaburcht - Secundair Onderw</t>
  </si>
  <si>
    <t>Provinciaal Inst. Biotechnisch Onderwijs</t>
  </si>
  <si>
    <t>Provinciale Secundaire School Voeren</t>
  </si>
  <si>
    <t>GO! K.A. Antwerpen</t>
  </si>
  <si>
    <t>GO! Koninklijk Lyceum Antwerpen</t>
  </si>
  <si>
    <t>GO! middenschool Den Brandt</t>
  </si>
  <si>
    <t>info@ktabrasschaat.be</t>
  </si>
  <si>
    <t>GO! K.A. Deurne</t>
  </si>
  <si>
    <t>GO! technisch atheneum Da Vinci Edegem</t>
  </si>
  <si>
    <t>GO! Middenschool Ekeren</t>
  </si>
  <si>
    <t>directie@ka-ekeren.be</t>
  </si>
  <si>
    <t>GO! Erasmusatheneum Essen-Kalmthout</t>
  </si>
  <si>
    <t>GO! SO De Vesten Herentals eerste graad</t>
  </si>
  <si>
    <t>GO! atheneum Irishof</t>
  </si>
  <si>
    <t>directieteamka@atheneumkapellen.be</t>
  </si>
  <si>
    <t>directieteamms@atheneumkapellen.be</t>
  </si>
  <si>
    <t>GO! ath.Lier campus Arthur Vanderpoorten</t>
  </si>
  <si>
    <t>GO! atheneum Lier campus Anton Bergmann</t>
  </si>
  <si>
    <t>GO! atheneum Lier campus Louis Zimmer</t>
  </si>
  <si>
    <t>info@campushetspoor.be</t>
  </si>
  <si>
    <t>GO! Technisch Atheneum Het Spoor</t>
  </si>
  <si>
    <t>GO! technischAtheneum Den Biezerd</t>
  </si>
  <si>
    <t>GO! Talentenschool Turnhout Campus Zenit</t>
  </si>
  <si>
    <t>GO! Talentenschool Turnhout Boomgaard TA</t>
  </si>
  <si>
    <t>GO! Talentenschool Turnhout BoomgaardMS</t>
  </si>
  <si>
    <t>GO! atheneum campus Vijverbeek</t>
  </si>
  <si>
    <t>GO! middenschool campus Vijverbeek</t>
  </si>
  <si>
    <t>Directie.ms.halle@ringscholen.be</t>
  </si>
  <si>
    <t>directie@middenschool-keerbergen.be</t>
  </si>
  <si>
    <t>directie@atheneum-keerbergen.be</t>
  </si>
  <si>
    <t>GO! atheneum Unescoschool</t>
  </si>
  <si>
    <t>info@karedingenhof.be</t>
  </si>
  <si>
    <t>GO! atheneum Emanuel Hiel</t>
  </si>
  <si>
    <t>GO! technisch atheneum Zavelenberg</t>
  </si>
  <si>
    <t>GO! technisch atheneum Horteco</t>
  </si>
  <si>
    <t>info@dheklanden.net</t>
  </si>
  <si>
    <t>GO! middenschool Maerlant</t>
  </si>
  <si>
    <t>GO! atheneum Maerlant</t>
  </si>
  <si>
    <t>GO! athena campus Heule</t>
  </si>
  <si>
    <t>info@athena-heule.be</t>
  </si>
  <si>
    <t>GO! Atheneum Bellevue</t>
  </si>
  <si>
    <t>GO! atheneum Zwinstede</t>
  </si>
  <si>
    <t>GO! Atheneum Pottelberg 2de en 3de graad</t>
  </si>
  <si>
    <t>GO!athena Drie Hofsteden 2/3grd Kortrijk</t>
  </si>
  <si>
    <t>GO! Athena Campus Pottelberg 1ste graad</t>
  </si>
  <si>
    <t>GO! athena Drie Hofsteden 1egrd Kortrijk</t>
  </si>
  <si>
    <t>GO! technisch atheneum Vesaliusinstituut</t>
  </si>
  <si>
    <t>GO! Atheneum Oostende</t>
  </si>
  <si>
    <t>GO!Atheneum Calmeyn De Panne</t>
  </si>
  <si>
    <t>GO!MSKA Roeselare</t>
  </si>
  <si>
    <t>GO! atheneum Campus De Reynaert</t>
  </si>
  <si>
    <t>GO! secundair onderwijs Groenhove CMS</t>
  </si>
  <si>
    <t>GO! secundair onderwijs Groenhove CAT</t>
  </si>
  <si>
    <t>TechniGO! campus De Voorstad Aalst</t>
  </si>
  <si>
    <t>TechniGO! campus Ledebaan Aalst</t>
  </si>
  <si>
    <t>secretariaat.ka@kad.be</t>
  </si>
  <si>
    <t>GO! talent Dendermonde</t>
  </si>
  <si>
    <t>info@go-talent.be</t>
  </si>
  <si>
    <t>GO! Middenschool Athenea Dendermonde</t>
  </si>
  <si>
    <t>GO! middenschool Athenea Dendermonde</t>
  </si>
  <si>
    <t>Einstein Atheneum,ASO Talen,Wet.&amp; Kunst</t>
  </si>
  <si>
    <t>GO! atheneum Voskenslaan</t>
  </si>
  <si>
    <t>info@lyceumgent.be</t>
  </si>
  <si>
    <t>GO! Middenschool Lyceum Gent</t>
  </si>
  <si>
    <t>GO! middenschool Mevrouw Courtmans</t>
  </si>
  <si>
    <t>GO! atheneum Courtmanslaan Maldegem</t>
  </si>
  <si>
    <t>GO! middenschool De Moerbei</t>
  </si>
  <si>
    <t>GO! atheneum Ninove</t>
  </si>
  <si>
    <t>GO! middenschool Ninove</t>
  </si>
  <si>
    <t>directie@middenschool-ninove.be</t>
  </si>
  <si>
    <t>GO! atheneum Campus Kompas Wetteren</t>
  </si>
  <si>
    <t>GO! middenschool Campus Kompas Wetteren</t>
  </si>
  <si>
    <t>info@goatheneumbree.be</t>
  </si>
  <si>
    <t>GO! Nikola Tesla middenschool</t>
  </si>
  <si>
    <t>GO! Campus Genk ALTEA</t>
  </si>
  <si>
    <t>GO! campus Genk Techn Atheneum De Wijzer</t>
  </si>
  <si>
    <t>info@sportschoolhasselt.be</t>
  </si>
  <si>
    <t>GO! Atheneum Campus Van Eyck Maaseik</t>
  </si>
  <si>
    <t>GO! Technisch Atheneum Campus Van Eyck</t>
  </si>
  <si>
    <t>GO! Middenschool Campus Van Eyck Maaseik</t>
  </si>
  <si>
    <t>GO! Maxwell</t>
  </si>
  <si>
    <t>info@voxpelt.be</t>
  </si>
  <si>
    <t>GO! middenschool Voskenslaan</t>
  </si>
  <si>
    <t>09-240.00.57</t>
  </si>
  <si>
    <t>Buso Blijdorp</t>
  </si>
  <si>
    <t>GO! SBSO Zonnegroen</t>
  </si>
  <si>
    <t>Vrije Israelitische school Sec.On. Yavne</t>
  </si>
  <si>
    <t>Sint-Vincentiuscollege - Middenschool</t>
  </si>
  <si>
    <t>Scheppersinstituut 1 Deurne &amp; Antwerpen</t>
  </si>
  <si>
    <t>Middelbare Steinerschool Vlaanderen</t>
  </si>
  <si>
    <t>Berthoutinstituut - Klein Seminarie 2</t>
  </si>
  <si>
    <t>GO! atheneum en leefschool De Tandem</t>
  </si>
  <si>
    <t>info@atheneumdetandem.be</t>
  </si>
  <si>
    <t>Instituut voor Katholiek Secundair Ond.</t>
  </si>
  <si>
    <t>Instituut Zusters Maricolen - Middensch.</t>
  </si>
  <si>
    <t>H. Pius X-instituut - Middenschool</t>
  </si>
  <si>
    <t>Ter Groene Poorte (brood- &amp; banketbakk.)</t>
  </si>
  <si>
    <t>Vrij Instituut voor Sec. Ond. Cor Mariae</t>
  </si>
  <si>
    <t>info@viso-cor-mariae.be</t>
  </si>
  <si>
    <t>info@kunsthumaniorabrussel.be</t>
  </si>
  <si>
    <t>info@sintlukas.brussels</t>
  </si>
  <si>
    <t>Stedelijke Academie voor Schone Kunsten</t>
  </si>
  <si>
    <t>Lemmensinstituut Secundair Onderwijs</t>
  </si>
  <si>
    <t>H. Pius X-instituut - Bovenbouw</t>
  </si>
  <si>
    <t>Secundaire Handelsschool Sint-Lodewijk</t>
  </si>
  <si>
    <t>GO! K.A. Hoboken</t>
  </si>
  <si>
    <t>info@atheneumhoboken.be</t>
  </si>
  <si>
    <t>bovenschool@sintmaartencampus.be</t>
  </si>
  <si>
    <t>Sint-Jan Berchmansinstituut ASO-TSO-BSO</t>
  </si>
  <si>
    <t>Leiepoort Deinze campus Sint-Vincentius</t>
  </si>
  <si>
    <t>Leiepoort Deinze Sint-Hendrik, bovenbouw</t>
  </si>
  <si>
    <t>Mosa-RT Coll.H.Kr.St-Ursula A</t>
  </si>
  <si>
    <t>Mosa-RT E.G.S.1</t>
  </si>
  <si>
    <t>egs.maaseik@mosa-rt.be</t>
  </si>
  <si>
    <t>college@rhizo.be</t>
  </si>
  <si>
    <t>tijl.ooms@so.antwerpen.be</t>
  </si>
  <si>
    <t>GO! De scheepvaartschool Cenflumarin</t>
  </si>
  <si>
    <t>derdegraad@viatienen.be</t>
  </si>
  <si>
    <t>tweedegraad@viatienen.be</t>
  </si>
  <si>
    <t>EDUGO campus Glorieux Techn.Instituut</t>
  </si>
  <si>
    <t>V.T.I.-2</t>
  </si>
  <si>
    <t>Buso De Ark</t>
  </si>
  <si>
    <t>Sint-Agnesinstituut MS</t>
  </si>
  <si>
    <t>Technicum Noord-Antwerpen Bovenbouw</t>
  </si>
  <si>
    <t>Mosa-RT E.G.S.3</t>
  </si>
  <si>
    <t>egs.kinrooi@mosa-rt.be</t>
  </si>
  <si>
    <t>MS Sint-Rembert 1</t>
  </si>
  <si>
    <t>Vrij Technisch Instituut-Brugge MS</t>
  </si>
  <si>
    <t>Leiepoort Deinze camp. St-Hendrik,1e gr.</t>
  </si>
  <si>
    <t>Sint-Bavohumaniora MS</t>
  </si>
  <si>
    <t>avAnt Provinciaal Onderwijs</t>
  </si>
  <si>
    <t>info.avant@provincieantwerpen.be</t>
  </si>
  <si>
    <t>Scheppersinstituut 2 Deurne &amp; Antwerpen</t>
  </si>
  <si>
    <t>Scheppersinstituut 3 Deurne &amp; Antwerpen</t>
  </si>
  <si>
    <t>Don Bosco-Instituut ASO/TSO/BSO</t>
  </si>
  <si>
    <t>spectrum@stad.gent</t>
  </si>
  <si>
    <t>GO! atheneum De Ring</t>
  </si>
  <si>
    <t>sjg@kogeka.be</t>
  </si>
  <si>
    <t>Óscar Romerocollege 1</t>
  </si>
  <si>
    <t>052-69.01.40</t>
  </si>
  <si>
    <t>Onze-Lieve-Vrouwinstituut MS 1</t>
  </si>
  <si>
    <t>Onze-Lieve-Vrouwinstituut MS 2</t>
  </si>
  <si>
    <t>Onze-Lieve-Vrouwinstituut Bovenbouw ASO</t>
  </si>
  <si>
    <t>Onze-Lieve-Vrouwinstituut Bovenb.TSO-BSO</t>
  </si>
  <si>
    <t>Sint-Willebrord-H.Familie 1e graad</t>
  </si>
  <si>
    <t>MS Sint-Rembert 3</t>
  </si>
  <si>
    <t>GO! Atheneum Heist</t>
  </si>
  <si>
    <t>avAnt Provinciale Middenschool</t>
  </si>
  <si>
    <t>GO! technisch atheneum Campus De Brug</t>
  </si>
  <si>
    <t>Sint-Gertrudiscollege Eerste Graad</t>
  </si>
  <si>
    <t>Klein Seminarie Hoogstraten eerste graad</t>
  </si>
  <si>
    <t>Vrije Nederlandst.school Lucerna College</t>
  </si>
  <si>
    <t>grotenberge-info@olvczottegem.be</t>
  </si>
  <si>
    <t>Mariagaarde Instituut MS</t>
  </si>
  <si>
    <t>Kardinaal van Roey-Instituut AEG</t>
  </si>
  <si>
    <t>Berthoutinstituut - Klein Seminarie 1</t>
  </si>
  <si>
    <t>V.T.I. Spijker eerste graad</t>
  </si>
  <si>
    <t>Don Bosco Instituut eerste graad</t>
  </si>
  <si>
    <t>Sint-Pietersinstituut H.S.O.</t>
  </si>
  <si>
    <t>sag@kogeka.be</t>
  </si>
  <si>
    <t>smg@kogeka.be</t>
  </si>
  <si>
    <t>056-36.12.80</t>
  </si>
  <si>
    <t>harelbeke@guldensporencollege.be</t>
  </si>
  <si>
    <t>Sint-Gabriëlcollege-Middenschool 1</t>
  </si>
  <si>
    <t>Sint-Lodewijkscollege Eerste Graad</t>
  </si>
  <si>
    <t>Sint-Gabriëlcollege-Middenschool 2</t>
  </si>
  <si>
    <t>Sint-Godelieve-Instituut AEG</t>
  </si>
  <si>
    <t>056-36.12.50</t>
  </si>
  <si>
    <t>Onze-Lieve-Vrouwlyceum - eerste graad</t>
  </si>
  <si>
    <t>GO! techn. Atheneum Victor Hortaschool</t>
  </si>
  <si>
    <t>GO! K.A. Berchem</t>
  </si>
  <si>
    <t>directie@kaberchem.be</t>
  </si>
  <si>
    <t>Talentenschool Turnhout camp BoomgaardKA</t>
  </si>
  <si>
    <t>Sint-Niklaasinstituut autonome 1e graad</t>
  </si>
  <si>
    <t>zuid@guldensporencollege.be</t>
  </si>
  <si>
    <t>H. Drievuldigheidscollege Eerstegrschool</t>
  </si>
  <si>
    <t>Instituut Sint-Vincentius a Paulo 1</t>
  </si>
  <si>
    <t>Sint-Pieterscollege Eerste graadschool</t>
  </si>
  <si>
    <t>V.T.I. Voorzienigheid</t>
  </si>
  <si>
    <t>BenedictusPoort campus Ledeberg</t>
  </si>
  <si>
    <t>Centrum voor Leren en Werken Antwerpen</t>
  </si>
  <si>
    <t>Pedagogische Human. H.Hartinstituut MS</t>
  </si>
  <si>
    <t>Heilig Hartinstituut TO MS</t>
  </si>
  <si>
    <t>H.-Hartinstituut Lyceum MS</t>
  </si>
  <si>
    <t>Sint-Godelievecollege MS</t>
  </si>
  <si>
    <t>chantal.vanhove@so.antwerpen.be</t>
  </si>
  <si>
    <t>Paridaensinstituut SO</t>
  </si>
  <si>
    <t>Paridaensinstituut Eerstegraadsschool</t>
  </si>
  <si>
    <t>V.T.I.-3</t>
  </si>
  <si>
    <t>V.T.I.-1</t>
  </si>
  <si>
    <t>andy.dorrine@so.antwerpen.be</t>
  </si>
  <si>
    <t>Margareta-Maria-Instituut-TSO-BSO 1e gr</t>
  </si>
  <si>
    <t>Jan-van-Ruusbroeckollege Eerste Graad</t>
  </si>
  <si>
    <t>Virga-Jessecollege - eerste graad 1</t>
  </si>
  <si>
    <t>Virga-Jessecollege - eerste graad 2</t>
  </si>
  <si>
    <t>Mosa-RT E.G.S.2</t>
  </si>
  <si>
    <t>Mosa-RT Coll.H.Kr.St-Ursula B</t>
  </si>
  <si>
    <t>Mosa-RT T.I. St-Jansberg B</t>
  </si>
  <si>
    <t>Mosa-RT E.G.S.4</t>
  </si>
  <si>
    <t>O.L.V. van Vreugde</t>
  </si>
  <si>
    <t>lisa.deruyck@sint-michiel.be</t>
  </si>
  <si>
    <t>O.L.V. van Vreugde eerste graad</t>
  </si>
  <si>
    <t>VMS</t>
  </si>
  <si>
    <t>VMS eerste graad</t>
  </si>
  <si>
    <t>V.T.I. 1</t>
  </si>
  <si>
    <t>H. Kindsheid</t>
  </si>
  <si>
    <t>H. Kindsheid eerste graad</t>
  </si>
  <si>
    <t>Sint-Michielscollege Brasschaat 1</t>
  </si>
  <si>
    <t>Berkenboom Humaniora eerste graad</t>
  </si>
  <si>
    <t>Onze-Lieve-Vrouw van Lourdescollege</t>
  </si>
  <si>
    <t>Onze-Lieve-Vrouw van Lourdescollege MS</t>
  </si>
  <si>
    <t>Sint-Pietersinstituut eerstegraadsschool</t>
  </si>
  <si>
    <t>PTS,Prov.Scholen vr Tuinbouw en Techniek</t>
  </si>
  <si>
    <t>TISM 1e gr</t>
  </si>
  <si>
    <t>Buso VIBO Het Kasteelpark</t>
  </si>
  <si>
    <t>info@atheneumtienen.be</t>
  </si>
  <si>
    <t>directie@kaso-mortsel.be</t>
  </si>
  <si>
    <t>BuSO De Tjalk</t>
  </si>
  <si>
    <t>Buso Spermalie Secundaire School</t>
  </si>
  <si>
    <t>BuSO Bernardusscholen 8</t>
  </si>
  <si>
    <t>09-332.24.05</t>
  </si>
  <si>
    <t>GO! SBSO De Passer</t>
  </si>
  <si>
    <t>GO! Ath. Russelberg Tessenderlo</t>
  </si>
  <si>
    <t>SLHD - Bovenbouw</t>
  </si>
  <si>
    <t>SLHD - Eerste graad</t>
  </si>
  <si>
    <t>pascal.craeye@slhd.be</t>
  </si>
  <si>
    <t>BuSO Sint-Elisabeth (OV1 &amp; OV3)</t>
  </si>
  <si>
    <t>BuSO KOCA Secundair Onderwijs(t9OV1&amp;OV4)</t>
  </si>
  <si>
    <t>Secundaire scholen St-Ferdinand OV4</t>
  </si>
  <si>
    <t>Spermalie Secundair Onderwijs</t>
  </si>
  <si>
    <t>BuSO Cardijnschool - Anderlecht</t>
  </si>
  <si>
    <t>hotelschool@rhizo.be</t>
  </si>
  <si>
    <t>03-369.59.57</t>
  </si>
  <si>
    <t>016-79.79.35</t>
  </si>
  <si>
    <t>GO! Next SBSO De Dageraad</t>
  </si>
  <si>
    <t>secretariaat@busodedageraad.be</t>
  </si>
  <si>
    <t>GO! SBSO Helix</t>
  </si>
  <si>
    <t>info@sbsohelix.be</t>
  </si>
  <si>
    <t>GO! athena-campus Ter Bruyninge BuSO</t>
  </si>
  <si>
    <t>info@athena-terbruyninge.be</t>
  </si>
  <si>
    <t>sbso@campussterrebos.be</t>
  </si>
  <si>
    <t>info@ibsodehorizon.be</t>
  </si>
  <si>
    <t>farnoush.moradi@demarkgrave.be</t>
  </si>
  <si>
    <t>Nieuwmoerse Steenweg 113_C</t>
  </si>
  <si>
    <t>014-86.11.47</t>
  </si>
  <si>
    <t>info@buso-oosterlo.be</t>
  </si>
  <si>
    <t>PUURS-SINT-AMANDS</t>
  </si>
  <si>
    <t>Buso VTS 3 - OV 3</t>
  </si>
  <si>
    <t>ov3@vts3.be</t>
  </si>
  <si>
    <t>info@BAdebeemden.be</t>
  </si>
  <si>
    <t>Nekkerspoelstraat 358_B</t>
  </si>
  <si>
    <t>info@buso.tongelsbos.be</t>
  </si>
  <si>
    <t>PELT</t>
  </si>
  <si>
    <t>Provinciale BuSO De Wissel</t>
  </si>
  <si>
    <t>sandra.simons@limburg.be</t>
  </si>
  <si>
    <t>info@degarve.be</t>
  </si>
  <si>
    <t>buo@heuvelzicht.be</t>
  </si>
  <si>
    <t>info@zeelyceum.be</t>
  </si>
  <si>
    <t>Buso Styrka Sec. Ond. @ Waterkant</t>
  </si>
  <si>
    <t>directie@ivio-binnenhof.be</t>
  </si>
  <si>
    <t>Buso Styrka Sec. Ond.</t>
  </si>
  <si>
    <t>directeur@busolevensvreugde.be</t>
  </si>
  <si>
    <t>LIEVEGEM</t>
  </si>
  <si>
    <t>bob.beuckels@so.antwerpen.be</t>
  </si>
  <si>
    <t>03-361.41.10</t>
  </si>
  <si>
    <t>directie.bovenschool@gibbrasschaat.be</t>
  </si>
  <si>
    <t>directie.middenschool@gibbrasschaat.be</t>
  </si>
  <si>
    <t>alex.mensch@vitohoogstraten.be</t>
  </si>
  <si>
    <t>directie@hhartkalmthout.be</t>
  </si>
  <si>
    <t>JohanVanStaeyen@slm.be</t>
  </si>
  <si>
    <t>KSOM 10</t>
  </si>
  <si>
    <t>KSOM 5</t>
  </si>
  <si>
    <t>03-459.83.78</t>
  </si>
  <si>
    <t>githo nijlen</t>
  </si>
  <si>
    <t>info.tso-bso@martinusasse.be</t>
  </si>
  <si>
    <t>adedecker@sint-jan-brussel.be</t>
  </si>
  <si>
    <t>sec.karelbuls@brucity.education</t>
  </si>
  <si>
    <t>directie@sec.reginapacis.eu</t>
  </si>
  <si>
    <t>greet.cauwenberghs@min.ksleuven.be</t>
  </si>
  <si>
    <t>els.debrael@sint-angela-ternat.be</t>
  </si>
  <si>
    <t>nancysnoekx@kolanden.be</t>
  </si>
  <si>
    <t>info@tihf.be</t>
  </si>
  <si>
    <t>directie@olva.be</t>
  </si>
  <si>
    <t>info@tsaam.be</t>
  </si>
  <si>
    <t>Guldensporencollege 8</t>
  </si>
  <si>
    <t>lyceum@rhizo.be</t>
  </si>
  <si>
    <t>056-82.82.50</t>
  </si>
  <si>
    <t>lifestyleschool@rhizo.be</t>
  </si>
  <si>
    <t>College Petrus &amp; Paulus</t>
  </si>
  <si>
    <t>info@immaculatainstituut.be</t>
  </si>
  <si>
    <t>burgerschool@sint-michiel.be</t>
  </si>
  <si>
    <t>hilde.vanderdonckt@sgsintpaulus.eu</t>
  </si>
  <si>
    <t>info@sai-aalst.be</t>
  </si>
  <si>
    <t>Sint-Maarteninstituut 3</t>
  </si>
  <si>
    <t>052-25.88.79</t>
  </si>
  <si>
    <t>algemene.directie@romerocollege.be</t>
  </si>
  <si>
    <t>052-21.17.96</t>
  </si>
  <si>
    <t>Sint-Catharinacollege2</t>
  </si>
  <si>
    <t>Sint-Catharinacollege1</t>
  </si>
  <si>
    <t>katleen.immesoete@htisa.be</t>
  </si>
  <si>
    <t>hotelschool.directeur@onderwijs.gent.be</t>
  </si>
  <si>
    <t>Sint-Lievenscollege Business</t>
  </si>
  <si>
    <t>info@atheneummerelbeke.be</t>
  </si>
  <si>
    <t>weTech academy</t>
  </si>
  <si>
    <t>Sint-Carolus Secundair Onderwijs</t>
  </si>
  <si>
    <t>OLVI-PIUS X Collegestraat</t>
  </si>
  <si>
    <t>OLVI-PIUS X Kapellestraat</t>
  </si>
  <si>
    <t>campus.beringen.bovenbouw@spectrumcollege.be</t>
  </si>
  <si>
    <t>campus.beringen.middenschool@spectrumcollege.be</t>
  </si>
  <si>
    <t>info@psdiepenbeek.be</t>
  </si>
  <si>
    <t>Atlas College Genk 6</t>
  </si>
  <si>
    <t>089-33.36.00</t>
  </si>
  <si>
    <t>werner.nevels@kjhasselt.be</t>
  </si>
  <si>
    <t>ludo.vanbaelen@limburg.be</t>
  </si>
  <si>
    <t>campus.lummen@spectrumcollege.be</t>
  </si>
  <si>
    <t>campus.paal@spectrumcollege.be</t>
  </si>
  <si>
    <t>Hasp-O Centrum 4</t>
  </si>
  <si>
    <t>info.centrum-gildestraat@hasp-o.be</t>
  </si>
  <si>
    <t>administratie@kla.be</t>
  </si>
  <si>
    <t>ka.brasschaat@inventoscholen.be</t>
  </si>
  <si>
    <t>an.pijnaerts@gogeel.be</t>
  </si>
  <si>
    <t>014-31-27-48</t>
  </si>
  <si>
    <t>directie@kamortsel.be</t>
  </si>
  <si>
    <t>info@gomalle.net</t>
  </si>
  <si>
    <t>GO! atheneum Willebroek</t>
  </si>
  <si>
    <t>Nieuwstraat 124_C</t>
  </si>
  <si>
    <t>Nieuwstraat 124_B</t>
  </si>
  <si>
    <t>GO! De Prins Diest Antwerpsestraat</t>
  </si>
  <si>
    <t>onthaal@deprinsdiest.be</t>
  </si>
  <si>
    <t>info@tajette.be</t>
  </si>
  <si>
    <t>info@atheneum-koekelberg.be</t>
  </si>
  <si>
    <t>info@kta-zavelenberg.be</t>
  </si>
  <si>
    <t>info@horteco.be</t>
  </si>
  <si>
    <t>GO! atheneum D'Hek</t>
  </si>
  <si>
    <t>GO! middenschool D'Hek</t>
  </si>
  <si>
    <t>lhautekeete@ktabrugge.be</t>
  </si>
  <si>
    <t>GO! Futura 2de en 3de graad</t>
  </si>
  <si>
    <t>GO! Futura 1ste graad</t>
  </si>
  <si>
    <t>info@athenaoostende.be</t>
  </si>
  <si>
    <t>info@calmeyn.be</t>
  </si>
  <si>
    <t>info@mskaroeselare.be</t>
  </si>
  <si>
    <t>info.cat@groenhoveschool.be</t>
  </si>
  <si>
    <t>053-46.65.00</t>
  </si>
  <si>
    <t>GO! Handelsschool Aalst</t>
  </si>
  <si>
    <t>053-46.72.00</t>
  </si>
  <si>
    <t>053-46.70.00</t>
  </si>
  <si>
    <t>089-73.93.45</t>
  </si>
  <si>
    <t>GO! Next het atheneum</t>
  </si>
  <si>
    <t>GO! Next sportschool 1ste graad</t>
  </si>
  <si>
    <t>GO! Next Level X</t>
  </si>
  <si>
    <t>info@levelx.be</t>
  </si>
  <si>
    <t>GO! Next sportschool 2de en 3de graad</t>
  </si>
  <si>
    <t>GO! Next van Veldeke - Herx</t>
  </si>
  <si>
    <t>X plus Lommel</t>
  </si>
  <si>
    <t>X plus</t>
  </si>
  <si>
    <t>tamara.vandeweijer@xpluslommel.be</t>
  </si>
  <si>
    <t>GO! atheneum VOX Pelt</t>
  </si>
  <si>
    <t>GO! Tienerschool VOX Pelt</t>
  </si>
  <si>
    <t>petra.cleeren@atheneumtungrorum.be</t>
  </si>
  <si>
    <t>012-67.14.35</t>
  </si>
  <si>
    <t>info@atheneumborgloon.be</t>
  </si>
  <si>
    <t>info@atheneumschoten.be</t>
  </si>
  <si>
    <t>GO! De Prins Diest Weerstandsplein</t>
  </si>
  <si>
    <t>info@sjiwetteren.be</t>
  </si>
  <si>
    <t>GO! Next Hotelschool</t>
  </si>
  <si>
    <t>Campus Glorieux Secundair</t>
  </si>
  <si>
    <t>055-61.25.20</t>
  </si>
  <si>
    <t>info@kunsthumaniora.be</t>
  </si>
  <si>
    <t>Atlas College Genk 4</t>
  </si>
  <si>
    <t>GO! MUDA Kunstsecundair</t>
  </si>
  <si>
    <t>016-79.90.05</t>
  </si>
  <si>
    <t>info.kso@lemmens.be</t>
  </si>
  <si>
    <t>Sted.Academie vr Beeldende Kunsten (KSO)</t>
  </si>
  <si>
    <t>Leerwijzer</t>
  </si>
  <si>
    <t>Eureka</t>
  </si>
  <si>
    <t>Hartencollege Sec . Weggevoerdenstraat</t>
  </si>
  <si>
    <t>BuSO Hasp-O 7</t>
  </si>
  <si>
    <t>056-82.82.20</t>
  </si>
  <si>
    <t>Atlas College Genk 7</t>
  </si>
  <si>
    <t>089-33.37.00</t>
  </si>
  <si>
    <t>ronny.vrijsen@atlascollege.be</t>
  </si>
  <si>
    <t>VIA-1</t>
  </si>
  <si>
    <t>guido.voets@virgajessecollege.be</t>
  </si>
  <si>
    <t>Atlas College Genk 5</t>
  </si>
  <si>
    <t>kurt.lecompte@sint-michiel.be</t>
  </si>
  <si>
    <t>Guldensporencollege 10</t>
  </si>
  <si>
    <t>Beekstraat 113_B</t>
  </si>
  <si>
    <t>Het Spectrum Gent</t>
  </si>
  <si>
    <t>info@deringleuven.be</t>
  </si>
  <si>
    <t>STM</t>
  </si>
  <si>
    <t>info@ht2o.be</t>
  </si>
  <si>
    <t>info@pt2o.be</t>
  </si>
  <si>
    <t>KSOM 6</t>
  </si>
  <si>
    <t>KSOM 7</t>
  </si>
  <si>
    <t>Atlas College Genk 1</t>
  </si>
  <si>
    <t>Atlas College Genk 3</t>
  </si>
  <si>
    <t>wim.verhaeghe@olvczottegem.be</t>
  </si>
  <si>
    <t>Sint-Carolus Secundair Onderwijs - 1</t>
  </si>
  <si>
    <t>dir.goossens@st-gabriel.be</t>
  </si>
  <si>
    <t>KSOM 8</t>
  </si>
  <si>
    <t>KSOM 9</t>
  </si>
  <si>
    <t>Hasp-O 5</t>
  </si>
  <si>
    <t>info.stadsrand@hasp-o.be</t>
  </si>
  <si>
    <t>Hasp-O 6</t>
  </si>
  <si>
    <t>info@vlot.be</t>
  </si>
  <si>
    <t>Hasp-O Centrum 1</t>
  </si>
  <si>
    <t>Hasp-O Centrum 2</t>
  </si>
  <si>
    <t>Hasp-O Centrum 3</t>
  </si>
  <si>
    <t>KSOM 1</t>
  </si>
  <si>
    <t>KSOM 2</t>
  </si>
  <si>
    <t>KSOM 3</t>
  </si>
  <si>
    <t>KSOM 4</t>
  </si>
  <si>
    <t>Atlas College Genk 2</t>
  </si>
  <si>
    <t>jo.beelen@spc.ksleuven.be</t>
  </si>
  <si>
    <t>College Middenschool</t>
  </si>
  <si>
    <t>Sint-Maarteninstituut 2</t>
  </si>
  <si>
    <t>koen.vandamme@sintlievenscollege.be</t>
  </si>
  <si>
    <t>jo.willemyns@sint-michiel.be</t>
  </si>
  <si>
    <t>VIA-2</t>
  </si>
  <si>
    <t>lucevens@tismbree.eu</t>
  </si>
  <si>
    <t>berlinda.willaert@athenaoostende.be</t>
  </si>
  <si>
    <t>onthaal@russelberg.be</t>
  </si>
  <si>
    <t>VTI Zeebrugge</t>
  </si>
  <si>
    <t>ZEEBRUGGE</t>
  </si>
  <si>
    <t>050-55.96.10</t>
  </si>
  <si>
    <t>Sint-Ignatius</t>
  </si>
  <si>
    <t>Guldensporencollege 11</t>
  </si>
  <si>
    <t>Guldensporencollege 9</t>
  </si>
  <si>
    <t>056-82.82.30</t>
  </si>
  <si>
    <t>zorgkrachtschool@rhizo.be</t>
  </si>
  <si>
    <t>056-82.82.60</t>
  </si>
  <si>
    <t>Arkades</t>
  </si>
  <si>
    <t>Stroom Leuven</t>
  </si>
  <si>
    <t>info.tichelrij@atheneumsinttruiden.be</t>
  </si>
  <si>
    <t>GO! SBSO De Branding</t>
  </si>
  <si>
    <t>De Met</t>
  </si>
  <si>
    <t>Freinetschool Keerpunt</t>
  </si>
  <si>
    <t>VORST</t>
  </si>
  <si>
    <t>creo@vlot.be</t>
  </si>
  <si>
    <t>ziekenhuisschool De Radar</t>
  </si>
  <si>
    <t>016-80.79.50</t>
  </si>
  <si>
    <t>info@deradar.be</t>
  </si>
  <si>
    <t>BuSO Ganspoel</t>
  </si>
  <si>
    <t>buso.ganspoel@kiwoluwe.be</t>
  </si>
  <si>
    <t>BuSO VTS 3 OV4A</t>
  </si>
  <si>
    <t>ov4@vts3.be</t>
  </si>
  <si>
    <t>GO! SBSO Element</t>
  </si>
  <si>
    <t>050-711887</t>
  </si>
  <si>
    <t>directeur@element.be</t>
  </si>
  <si>
    <t>BuSO VTS 3 OV4B</t>
  </si>
  <si>
    <t>-</t>
  </si>
  <si>
    <t>Als het document opgeladen is, vindt u het terug bij 'Overzicht verstuurde documenten'.</t>
  </si>
  <si>
    <t>Kies 'Document versturen' en vul de verplichte velden in:</t>
  </si>
  <si>
    <t>U kunt het formulier in Mijn Onderwijs opladen door de volgende stappen te doorlopen:</t>
  </si>
  <si>
    <t>Log in op Mijn Onderwijs en ga naar het niveau secundair onderwijs. Klik op het tabblad 'Document</t>
  </si>
  <si>
    <t>versturen'.</t>
  </si>
  <si>
    <t>Scholen en leerlingen</t>
  </si>
  <si>
    <t>info.buso@campusheemschool.be</t>
  </si>
  <si>
    <t>machteld.aerts@zonnebos.eu</t>
  </si>
  <si>
    <t>02-478.03.33</t>
  </si>
  <si>
    <t>info@donboscobuso.be</t>
  </si>
  <si>
    <t>De Leerexpert Schotensestnwg 252</t>
  </si>
  <si>
    <t>info@busokristuskoning.be</t>
  </si>
  <si>
    <t>015-24.07.24</t>
  </si>
  <si>
    <t>Sint-Paulusschool campus VTI/VIBSO</t>
  </si>
  <si>
    <t>info.campusvti-vibso@sintpaulus.eu</t>
  </si>
  <si>
    <t>nadia.michielsen@so.antwerpen.be</t>
  </si>
  <si>
    <t>info@immalle.be</t>
  </si>
  <si>
    <t>directie@marisstella.be</t>
  </si>
  <si>
    <t>Hoofdstedelijk Instituut AnneessensFunck</t>
  </si>
  <si>
    <t>philip.cobbaert@ruusbroec.be</t>
  </si>
  <si>
    <t>ken.vanmechelen@ksdiest.be</t>
  </si>
  <si>
    <t>rogier.paeps@ksdiest.be</t>
  </si>
  <si>
    <t>Sint-Paulusschool campus Sint-Vincentius</t>
  </si>
  <si>
    <t>info.campussintvincentius@sintpaulus.eu</t>
  </si>
  <si>
    <t>info.campussintjanberchmans@sintpaulus.eu</t>
  </si>
  <si>
    <t>Sint-Paulusschool campus College 3</t>
  </si>
  <si>
    <t>info.campuscollege@sintpaulus.eu</t>
  </si>
  <si>
    <t>Sint-Paulusschool campus VTI 1</t>
  </si>
  <si>
    <t>info.campusvti@sintpaulus.eu</t>
  </si>
  <si>
    <t>Sint-Paulusschool campus Hemelvaart 2</t>
  </si>
  <si>
    <t>info.campushemelvaart@sintpaulus.eu</t>
  </si>
  <si>
    <t>Sint-Paulusschool campus College 1</t>
  </si>
  <si>
    <t>Sint-Paulusschool campus Hemelvaart 1</t>
  </si>
  <si>
    <t>info@richtpunteeklo.be</t>
  </si>
  <si>
    <t>infocampushenley@richtpuntgent.be</t>
  </si>
  <si>
    <t>infocampusgodshuizen@richtpuntgent.be</t>
  </si>
  <si>
    <t>info@svi-gijzegem.be</t>
  </si>
  <si>
    <t>info@richtpunthamme.be</t>
  </si>
  <si>
    <t>info@richtpuntoudenaarde.be</t>
  </si>
  <si>
    <t>kris.demunck@sint-carolus.be</t>
  </si>
  <si>
    <t>techniekinnovatie@atlascollege.be</t>
  </si>
  <si>
    <t>jean-marie.slangen@limburg.be</t>
  </si>
  <si>
    <t>GO! Stamina</t>
  </si>
  <si>
    <t>GO! De Prins Diest Boudewijnvest</t>
  </si>
  <si>
    <t>GO! middenschool Lennik</t>
  </si>
  <si>
    <t>info@msbruggecentrum.be</t>
  </si>
  <si>
    <t>ms.directie@demakz.be</t>
  </si>
  <si>
    <t>charlotte.de.buysere@athena-school.be</t>
  </si>
  <si>
    <t>infotant@mskaroeselare.be</t>
  </si>
  <si>
    <t>info@gomira.be</t>
  </si>
  <si>
    <t>info@gotalok.be</t>
  </si>
  <si>
    <t>directie@levelx.be</t>
  </si>
  <si>
    <t>011-93.32.77</t>
  </si>
  <si>
    <t>secretariaat@vvx.go-next.be</t>
  </si>
  <si>
    <t>plinius@atheneumtungrorum.be</t>
  </si>
  <si>
    <t>info@zonnegroen.be</t>
  </si>
  <si>
    <t>infocampusabdis@richtpuntgent.be</t>
  </si>
  <si>
    <t>info@leonardocollege.be</t>
  </si>
  <si>
    <t>GO! kunsthumaniora Brussel-Stad</t>
  </si>
  <si>
    <t>089-33.35.00</t>
  </si>
  <si>
    <t>kunstvormgeving@atlascollege.be</t>
  </si>
  <si>
    <t>09-394.30.80</t>
  </si>
  <si>
    <t>info.zuid@hasp-o.be</t>
  </si>
  <si>
    <t>info@descheepvaartschool.be</t>
  </si>
  <si>
    <t>089-33.32.00</t>
  </si>
  <si>
    <t>junior@atlascollege.be</t>
  </si>
  <si>
    <t>Sint-Paulusschool campus VTI 2</t>
  </si>
  <si>
    <t>info@atheneumgentbrugge.be</t>
  </si>
  <si>
    <t>089-33.34.00</t>
  </si>
  <si>
    <t>myriam.yzermans@atlascollege.be</t>
  </si>
  <si>
    <t>christine.menten@hasp-o.be</t>
  </si>
  <si>
    <t>sophie.tits@ksdiest.be</t>
  </si>
  <si>
    <t>luc.peirelinck@ksdiest.be</t>
  </si>
  <si>
    <t>Sint-Maarteninstituut 1</t>
  </si>
  <si>
    <t>Sint-Paulusschool campus College 2</t>
  </si>
  <si>
    <t>ziekenhuisschool@onderwijs.gent.be</t>
  </si>
  <si>
    <t>joke.knockaert@vtizeebrugge.be</t>
  </si>
  <si>
    <t>administratie@keerpuntscholen.be</t>
  </si>
  <si>
    <t>Broederscholen Hiëronymus 4</t>
  </si>
  <si>
    <t>03-361.16.61</t>
  </si>
  <si>
    <t>Middenschool Lucerna</t>
  </si>
  <si>
    <t>0484-14.80.65</t>
  </si>
  <si>
    <t>ozkan.cetin@lucerna.be</t>
  </si>
  <si>
    <t>Buso Het Kompas</t>
  </si>
  <si>
    <t>GO! BuSO Egmont &amp; Hoorn OV4</t>
  </si>
  <si>
    <t>09-3841755</t>
  </si>
  <si>
    <t>Prov. Buso Richtpunt campus Buggenhout</t>
  </si>
  <si>
    <t>IVIO Binnenhof 2</t>
  </si>
  <si>
    <t>Sec. Ond. Dominiek Savio (OV1 &amp; OV2)</t>
  </si>
  <si>
    <t>051-23.07.15</t>
  </si>
  <si>
    <t>RHIZO 8 BuSO De Hoge Kouter</t>
  </si>
  <si>
    <t>056-24.38.60</t>
  </si>
  <si>
    <t>klik op 'bijlage toevoegen' en laad het document op.</t>
  </si>
  <si>
    <t>selecteer de instelling waarvoor u een document wilt versturen;</t>
  </si>
  <si>
    <t>Waarom vult u dit formulier in Excel in?</t>
  </si>
  <si>
    <t xml:space="preserve">- </t>
  </si>
  <si>
    <t>de wijziging van een adres waarbij de fysieke locatie niet wijzigt;</t>
  </si>
  <si>
    <t>Gegevens van de school</t>
  </si>
  <si>
    <t>Gegevens van wijziging(en)</t>
  </si>
  <si>
    <t>Over welke wijziging gaat het?</t>
  </si>
  <si>
    <r>
      <t xml:space="preserve"> de wijziging van een adres waarbij de fysieke locatie niet wijzigt. </t>
    </r>
    <r>
      <rPr>
        <i/>
        <sz val="10"/>
        <rFont val="Calibri"/>
        <family val="2"/>
        <scheme val="minor"/>
      </rPr>
      <t>Ga naar vraag 4.</t>
    </r>
  </si>
  <si>
    <t>de samensmelting van twee vestigingsplaatsen door verruiming van het begrip 'vestigingsplaats'.</t>
  </si>
  <si>
    <t>U hoeft alleen de grijze vakken in te vullen als dat nodig is. De overige berekeningen en controles worden automatisch uitgevoerd.</t>
  </si>
  <si>
    <t>nummer_instelling</t>
  </si>
  <si>
    <t>intern_volgnr_vpl</t>
  </si>
  <si>
    <t>uniek nummer 1</t>
  </si>
  <si>
    <t>uniek nummer 2</t>
  </si>
  <si>
    <t>volgnr_vpl</t>
  </si>
  <si>
    <t>postnummer</t>
  </si>
  <si>
    <t>naam_fusiegemeente</t>
  </si>
  <si>
    <t>Esplanadeplein</t>
  </si>
  <si>
    <t>Onderwijsstraat</t>
  </si>
  <si>
    <t>DvM - Humaniora</t>
  </si>
  <si>
    <t>Vrij Technisch Instituut - 1</t>
  </si>
  <si>
    <t>Sinte Annalaan</t>
  </si>
  <si>
    <t>Leopoldlaan</t>
  </si>
  <si>
    <t>Graanmarkt</t>
  </si>
  <si>
    <t>Ledebaan</t>
  </si>
  <si>
    <t>Affligemdreef</t>
  </si>
  <si>
    <t>Pontstraat</t>
  </si>
  <si>
    <t>Vrij Technisch Instituut - 3</t>
  </si>
  <si>
    <t>Molendreef</t>
  </si>
  <si>
    <t>Buitengewoon Secundair Onderwijs Don Bosco</t>
  </si>
  <si>
    <t>Bergemeersenstraat</t>
  </si>
  <si>
    <t>Keizersplein</t>
  </si>
  <si>
    <t>Buitengewoon Secundair Onderwijs Levensvreugde</t>
  </si>
  <si>
    <t>Botermelkstraat</t>
  </si>
  <si>
    <t>Sint-Gerolflaan</t>
  </si>
  <si>
    <t>Stationsstraat</t>
  </si>
  <si>
    <t>Buitengewoon Secundair Onderwijs Sint-Gregorius</t>
  </si>
  <si>
    <t>Pastoor Dergentlaan</t>
  </si>
  <si>
    <t>Bekaflaan</t>
  </si>
  <si>
    <t>Kard. Mercierstraat</t>
  </si>
  <si>
    <t>Stedelijke School Buitengewoon Secundair Onderwijs De Brug</t>
  </si>
  <si>
    <t>Amerstraat</t>
  </si>
  <si>
    <t>GO! school voor buitengewoon secundair onderwijs De Varens</t>
  </si>
  <si>
    <t>Sportlaan</t>
  </si>
  <si>
    <t>GO! middenschool Den Brandt Boom</t>
  </si>
  <si>
    <t>Leon Gilliotlaan</t>
  </si>
  <si>
    <t>Brusselsesteenweg</t>
  </si>
  <si>
    <t>Verheydenstraat</t>
  </si>
  <si>
    <t>Sint-Guidostraat</t>
  </si>
  <si>
    <t>Sint-Niklaasinstituut-autonome1ste graad</t>
  </si>
  <si>
    <t>Bergense Steenweg</t>
  </si>
  <si>
    <t>Industrielaan</t>
  </si>
  <si>
    <t>COOVI Secundair onderwijs</t>
  </si>
  <si>
    <t>Emile Grysonlaan</t>
  </si>
  <si>
    <t>Dokter Jacobsstraat</t>
  </si>
  <si>
    <t>Ninoofse Steenweg</t>
  </si>
  <si>
    <t>367_3</t>
  </si>
  <si>
    <t>Buitengewoon Secundair Onderwijs Cardijnschool - Anderlecht</t>
  </si>
  <si>
    <t>Maarschalk Gérardstraat</t>
  </si>
  <si>
    <t>Frankrijklei</t>
  </si>
  <si>
    <t>Jodenstraat</t>
  </si>
  <si>
    <t>Bouwmeestersstraat</t>
  </si>
  <si>
    <t>Lombardenvest</t>
  </si>
  <si>
    <t>Eikenstraat</t>
  </si>
  <si>
    <t>Amerikalei</t>
  </si>
  <si>
    <t>Maria Pijpelincxstraat</t>
  </si>
  <si>
    <t>Hiberniaschool Middelbare Steinerschool Antwerpen</t>
  </si>
  <si>
    <t>Volkstraat</t>
  </si>
  <si>
    <t>Sint-Jozefstraat</t>
  </si>
  <si>
    <t>Lamorinièrestraat</t>
  </si>
  <si>
    <t>Van Immerseelstraat</t>
  </si>
  <si>
    <t>Louiza-Marialei</t>
  </si>
  <si>
    <t>Quellinstraat</t>
  </si>
  <si>
    <t>Hertoginstraat</t>
  </si>
  <si>
    <t>Mechelsesteenweg</t>
  </si>
  <si>
    <t>Desguinlei</t>
  </si>
  <si>
    <t>Lange Van Ruusbroecstraat</t>
  </si>
  <si>
    <t>Tachkemoni Secundair</t>
  </si>
  <si>
    <t>Lange Leemstraat</t>
  </si>
  <si>
    <t>Durletstraat</t>
  </si>
  <si>
    <t>Jacob Jordaensstraat</t>
  </si>
  <si>
    <t>August Leyweg</t>
  </si>
  <si>
    <t>Jan De Voslei</t>
  </si>
  <si>
    <t>VIIde-Olympiadelaan</t>
  </si>
  <si>
    <t>GO!De Scheepvaartschool-Cenflumarin</t>
  </si>
  <si>
    <t>Gloriantlaan</t>
  </si>
  <si>
    <t>Willem Gijsselsstraat</t>
  </si>
  <si>
    <t>Franklin Rooseveltplaats</t>
  </si>
  <si>
    <t>Hardenvoort</t>
  </si>
  <si>
    <t>Lange Beeldekensstraat</t>
  </si>
  <si>
    <t>Van Helmontstraat</t>
  </si>
  <si>
    <t>Lovelingstraat</t>
  </si>
  <si>
    <t>Sint-Jozefinstituut Buitengewoon Secundair Onderwijs</t>
  </si>
  <si>
    <t>Sint-Jacobsmarkt</t>
  </si>
  <si>
    <t>Begijnenvest</t>
  </si>
  <si>
    <t>Buitengewoon Secundair Onderwijs De Markgrave</t>
  </si>
  <si>
    <t>Markgravelei</t>
  </si>
  <si>
    <t>Peter Benoitstraat</t>
  </si>
  <si>
    <t>Vrije gesubsidieerde BuSO - school Parcival-Steinerschool voor buitengewoon onderwijs</t>
  </si>
  <si>
    <t>BuSO KOCA Secundair Onderwijs (t9 OV1 &amp; OV4)</t>
  </si>
  <si>
    <t>Lange Lozanastraat</t>
  </si>
  <si>
    <t>BuSO KOCA Secundair Onderwijs (OV1 t7 &amp; OV3)</t>
  </si>
  <si>
    <t>Van Schoonbekestraat</t>
  </si>
  <si>
    <t>Lindendreef</t>
  </si>
  <si>
    <t>Buitengewoon secundair onderwijs De Tjalk</t>
  </si>
  <si>
    <t>Vrije gesubsidieerde Buso - school De Ark</t>
  </si>
  <si>
    <t>Manchesterlaan</t>
  </si>
  <si>
    <t>De Leerexpert Schoolstraat</t>
  </si>
  <si>
    <t>Burchtse Weel</t>
  </si>
  <si>
    <t>De Leerexpert Burchtse Weel</t>
  </si>
  <si>
    <t>De Leerexpert Schotensesteenweg 252</t>
  </si>
  <si>
    <t>Wandeldijk</t>
  </si>
  <si>
    <t>Sint-Annastrand</t>
  </si>
  <si>
    <t>Boerhaavestraat</t>
  </si>
  <si>
    <t>Schoolstraat</t>
  </si>
  <si>
    <t>Stuivenbergplein</t>
  </si>
  <si>
    <t>Sint-Jozefinstituut voor Buitengewoon Secundair Onderwijs</t>
  </si>
  <si>
    <t>Kerkstraat</t>
  </si>
  <si>
    <t>Heilige Kindsheid</t>
  </si>
  <si>
    <t>Wezestraat</t>
  </si>
  <si>
    <t>Heilig Kindsheid eerste graad</t>
  </si>
  <si>
    <t>Kloosterbaan</t>
  </si>
  <si>
    <t>GO! middenschool campus Vijverbeek Asse</t>
  </si>
  <si>
    <t>Nieuwstraat</t>
  </si>
  <si>
    <t>124_B</t>
  </si>
  <si>
    <t>Parklaan</t>
  </si>
  <si>
    <t>Collegestraat</t>
  </si>
  <si>
    <t>Daverlostraat</t>
  </si>
  <si>
    <t>Buitengewoon Secundair Onderwijs Haverlo</t>
  </si>
  <si>
    <t>Weidestraat</t>
  </si>
  <si>
    <t>Oudenaardsesteenweg</t>
  </si>
  <si>
    <t>Sint-Paulusschool campus Sint-Jan Berchmans 1</t>
  </si>
  <si>
    <t>Leopoldstraat</t>
  </si>
  <si>
    <t>Kruibekestraat</t>
  </si>
  <si>
    <t>Rollebaanstraat</t>
  </si>
  <si>
    <t>Ferdinand Coosemansstraat</t>
  </si>
  <si>
    <t>Jan Moorkensstraat</t>
  </si>
  <si>
    <t>Grotesteenweg</t>
  </si>
  <si>
    <t>Diksmuidelaan</t>
  </si>
  <si>
    <t>Uitbreidingstraat</t>
  </si>
  <si>
    <t>Bogaarsveldstraat</t>
  </si>
  <si>
    <t>Buitengewoon secundair onderwijs Sint-Barbara</t>
  </si>
  <si>
    <t>Mijnschoolstraat</t>
  </si>
  <si>
    <t>August Cuppensstraat</t>
  </si>
  <si>
    <t>Sollevelden</t>
  </si>
  <si>
    <t>Pastoor Pitetlaan</t>
  </si>
  <si>
    <t>Europalaan</t>
  </si>
  <si>
    <t>Kallobaan</t>
  </si>
  <si>
    <t>Donkvijverstraat</t>
  </si>
  <si>
    <t>Campus FLX middenschool</t>
  </si>
  <si>
    <t>Laarbemdeweg</t>
  </si>
  <si>
    <t>Sint Lambertuslaan</t>
  </si>
  <si>
    <t>Sint Martinusstraat</t>
  </si>
  <si>
    <t>Provinciale School voor Buitengewoon Secundair Onderwijs De Wissel</t>
  </si>
  <si>
    <t>Appelboomgaardstraat</t>
  </si>
  <si>
    <t>GO! middenschool Maerlant Blankenberge</t>
  </si>
  <si>
    <t>Van Maerlantstraat</t>
  </si>
  <si>
    <t>Kaulillerweg</t>
  </si>
  <si>
    <t>Lange Kroonstraat</t>
  </si>
  <si>
    <t>Brandstraat</t>
  </si>
  <si>
    <t>Hollezijp</t>
  </si>
  <si>
    <t>PTS, Provinciale Scholen voor Tuinbouw en Techniek</t>
  </si>
  <si>
    <t>Beukenlaan</t>
  </si>
  <si>
    <t>Plantin en Moretuslei</t>
  </si>
  <si>
    <t>Collegelaan</t>
  </si>
  <si>
    <t>Turnhoutsebaan</t>
  </si>
  <si>
    <t>Leningstraat</t>
  </si>
  <si>
    <t>Grootloonstraat</t>
  </si>
  <si>
    <t>Lindestraat</t>
  </si>
  <si>
    <t>Driesstraat</t>
  </si>
  <si>
    <t>GO! school voor buitengewoon secundair onderwijs Groenlaar</t>
  </si>
  <si>
    <t>123_A</t>
  </si>
  <si>
    <t>Lucien Hendrickxlei</t>
  </si>
  <si>
    <t>Kasteelstraat</t>
  </si>
  <si>
    <t>Kasteeldreef</t>
  </si>
  <si>
    <t>Vrij Instituut voor Secundair Onderwijs Cor Mariae</t>
  </si>
  <si>
    <t>Groenstraat</t>
  </si>
  <si>
    <t>Augustijnslei</t>
  </si>
  <si>
    <t>Miksebaan</t>
  </si>
  <si>
    <t>Prins Kavellei</t>
  </si>
  <si>
    <t>Bredabaan</t>
  </si>
  <si>
    <t>Kapelsesteenweg</t>
  </si>
  <si>
    <t>GO! school voor buitengewoon secundair onderwijs Zonnebos</t>
  </si>
  <si>
    <t>Ruiterijschool</t>
  </si>
  <si>
    <t>Dullingen</t>
  </si>
  <si>
    <t>Prinses Elisabethlaan</t>
  </si>
  <si>
    <t>GO! technisch atheneum Vesaliusinstituut Oostende</t>
  </si>
  <si>
    <t>Unescostraat</t>
  </si>
  <si>
    <t>Millenstraat</t>
  </si>
  <si>
    <t>TISM eerste graad</t>
  </si>
  <si>
    <t>Baron de Taxislaan</t>
  </si>
  <si>
    <t>Sint-Jacobstraat</t>
  </si>
  <si>
    <t>Oude Zak</t>
  </si>
  <si>
    <t>Mariastraat</t>
  </si>
  <si>
    <t>Katelijnestraat</t>
  </si>
  <si>
    <t>Sint-Clarastraat</t>
  </si>
  <si>
    <t>Jeruzalemstraat</t>
  </si>
  <si>
    <t>Boeveriestraat</t>
  </si>
  <si>
    <t>Zilverstraat</t>
  </si>
  <si>
    <t>Snaggaardstraat</t>
  </si>
  <si>
    <t>SLHD Secundaire school - Eerste graad</t>
  </si>
  <si>
    <t>Potterierei</t>
  </si>
  <si>
    <t>Noordzandstraat</t>
  </si>
  <si>
    <t>BuSO Spermalie Secundaire school</t>
  </si>
  <si>
    <t>Hoofdstedelijk Instituut Anneessens-Funck</t>
  </si>
  <si>
    <t>Groot Eiland</t>
  </si>
  <si>
    <t>Moutstraat</t>
  </si>
  <si>
    <t>Ursulinenstraat</t>
  </si>
  <si>
    <t>Priemstraat</t>
  </si>
  <si>
    <t>Zaveldal buitengewoon secundair onderwijs</t>
  </si>
  <si>
    <t>Nieuwland</t>
  </si>
  <si>
    <t>Kloosterstraat</t>
  </si>
  <si>
    <t>Buitengewoon Secundair Onderwijs Capelderij</t>
  </si>
  <si>
    <t>Vekenstraat</t>
  </si>
  <si>
    <t>Provinciale School voor buitengewoon Secundair Onderwijs - Richtpunt campus Buggenhout</t>
  </si>
  <si>
    <t>Platteput</t>
  </si>
  <si>
    <t>Buitengewoon Secundair Onderwijs Blijdorp</t>
  </si>
  <si>
    <t>Blijdorpstraat</t>
  </si>
  <si>
    <t>GO! atheneum Maerlant Blankenberge</t>
  </si>
  <si>
    <t>Einsteinlaan</t>
  </si>
  <si>
    <t>GO! school voor buitengewoon secundair onderwijs Zeelyceum</t>
  </si>
  <si>
    <t>Koninklijke Baan</t>
  </si>
  <si>
    <t>St.-Elisabethlaan</t>
  </si>
  <si>
    <t>Polderdreef</t>
  </si>
  <si>
    <t>Gentpoortstraat</t>
  </si>
  <si>
    <t>Leon Declercqstraat</t>
  </si>
  <si>
    <t>Guido Gezellelaan</t>
  </si>
  <si>
    <t>Peter Benoitlaan</t>
  </si>
  <si>
    <t>Volhardingslaan</t>
  </si>
  <si>
    <t>De Nayerstraat</t>
  </si>
  <si>
    <t>Leonardo College</t>
  </si>
  <si>
    <t>Noordlaan</t>
  </si>
  <si>
    <t>GO! Middenschool Athenea Dendermonde Latijn Wetenschappen sport</t>
  </si>
  <si>
    <t>Zuidlaan</t>
  </si>
  <si>
    <t>GO! middenschool Athenea Dendermonde techniek informatica sport</t>
  </si>
  <si>
    <t>Begijnhoflaan</t>
  </si>
  <si>
    <t>GO! Koninklijk Atheneum Deurne</t>
  </si>
  <si>
    <t>Frank Craeybeckxlaan</t>
  </si>
  <si>
    <t>Pieter De Ridderstraat</t>
  </si>
  <si>
    <t>Ruggeveldlaan</t>
  </si>
  <si>
    <t>Sint-Rochusstraat</t>
  </si>
  <si>
    <t>Waterbaan</t>
  </si>
  <si>
    <t>Confortalei</t>
  </si>
  <si>
    <t>Schotensesteenweg</t>
  </si>
  <si>
    <t>Watermolenstraat</t>
  </si>
  <si>
    <t>Buitengewoon Secundair Onderwijs Sint-Gerardus</t>
  </si>
  <si>
    <t>Sint-Gerardusdreef</t>
  </si>
  <si>
    <t>Demerstraat</t>
  </si>
  <si>
    <t>GO! De Prins Diest campus Antwerpsestraat 1ste graad</t>
  </si>
  <si>
    <t>Antwerpsestraat</t>
  </si>
  <si>
    <t>Mariëndaalstraat</t>
  </si>
  <si>
    <t>Grauwe Broedersstraat</t>
  </si>
  <si>
    <t>'t Saam</t>
  </si>
  <si>
    <t>Wilgendijk</t>
  </si>
  <si>
    <t>Cardijnlaan</t>
  </si>
  <si>
    <t>Rozenlaan</t>
  </si>
  <si>
    <t>Rijksweg</t>
  </si>
  <si>
    <t>Gemeentelijke School voor Buitengewoon Secundair Onderwijs STEBO</t>
  </si>
  <si>
    <t>Buitengewoon Secundair Onderwijs De Garve</t>
  </si>
  <si>
    <t>Langs de Graaf</t>
  </si>
  <si>
    <t>Instituut voor Buitengewoon Secundair Onderwijs Binnenhof 2</t>
  </si>
  <si>
    <t>Baarledorpstraat</t>
  </si>
  <si>
    <t>Baarleboslaan</t>
  </si>
  <si>
    <t>Rooienberg</t>
  </si>
  <si>
    <t>Rombaut Keldermansstraat</t>
  </si>
  <si>
    <t>Monseigneur Cardijnlaan</t>
  </si>
  <si>
    <t>Drie Eikenstraat</t>
  </si>
  <si>
    <t>Zuidmoerstraat</t>
  </si>
  <si>
    <t>Onze-Lieve-Vrouw-ten-Doorn</t>
  </si>
  <si>
    <t>GO! atheneum en leefschool De Tandem Eeklo</t>
  </si>
  <si>
    <t>Eikelstraat</t>
  </si>
  <si>
    <t>Richtpunt campus Eeklo</t>
  </si>
  <si>
    <t>Roze</t>
  </si>
  <si>
    <t>Aartrijkestraat</t>
  </si>
  <si>
    <t>Steenweg</t>
  </si>
  <si>
    <t>Pastoor De Vosstraat</t>
  </si>
  <si>
    <t>Oorderseweg</t>
  </si>
  <si>
    <t>Eksaarde-dorp</t>
  </si>
  <si>
    <t>Hofstraat</t>
  </si>
  <si>
    <t>Rouwmoer</t>
  </si>
  <si>
    <t>Edmond Mesenslaan</t>
  </si>
  <si>
    <t>GO! technisch atheneum Victor Hortaschool Evere</t>
  </si>
  <si>
    <t>Oud-Strijderslaan</t>
  </si>
  <si>
    <t>Schepenhuisstraat</t>
  </si>
  <si>
    <t>Einstein Atheneum, ASO Talen, Wetenschappen &amp; Kunst</t>
  </si>
  <si>
    <t>Hofbilkstraat</t>
  </si>
  <si>
    <t>GO! school voor buitengewoon secundair onderwijs t Vurstjen</t>
  </si>
  <si>
    <t>Vurstjen</t>
  </si>
  <si>
    <t>Prins Boudewijnstraat</t>
  </si>
  <si>
    <t>GO! buitengewoon secundair onderwijs Egmont &amp; Hoorn OV1</t>
  </si>
  <si>
    <t>Broeckstraat</t>
  </si>
  <si>
    <t>GO! buitengewoon secundair onderwijs Egmont &amp; Hoorn OV4</t>
  </si>
  <si>
    <t>Schuttershof</t>
  </si>
  <si>
    <t>Technische-Schoolstraat</t>
  </si>
  <si>
    <t>Buitengewoon secundair onderwijs Oosterlo</t>
  </si>
  <si>
    <t>Eindhoutseweg</t>
  </si>
  <si>
    <t>Pulderbos-Secundair Onderwijs (BuSO)</t>
  </si>
  <si>
    <t>Dr.-Sanodreef</t>
  </si>
  <si>
    <t>Berm</t>
  </si>
  <si>
    <t>Mosselerlaan</t>
  </si>
  <si>
    <t>Hasseltweg</t>
  </si>
  <si>
    <t>Onze-Lieve-Vrouwlyceum -eerstegraad</t>
  </si>
  <si>
    <t>Richter</t>
  </si>
  <si>
    <t>Arbeidsstraat</t>
  </si>
  <si>
    <t>Klotstraat</t>
  </si>
  <si>
    <t>Tweebruggenstraat</t>
  </si>
  <si>
    <t>Holstraat</t>
  </si>
  <si>
    <t>Kortrijksesteenweg</t>
  </si>
  <si>
    <t>Molenaarsstraat</t>
  </si>
  <si>
    <t>Nederkouter</t>
  </si>
  <si>
    <t>Savaanstraat</t>
  </si>
  <si>
    <t>GO! middenschool Voskenslaan Gent</t>
  </si>
  <si>
    <t>Voskenslaan</t>
  </si>
  <si>
    <t>Sint-Bavohumaniora Middenschool</t>
  </si>
  <si>
    <t>Reep</t>
  </si>
  <si>
    <t>Barrestraat</t>
  </si>
  <si>
    <t>Vrije Nederlandstalige school Lucerna College</t>
  </si>
  <si>
    <t>Ganzendries</t>
  </si>
  <si>
    <t>Kasteellaan</t>
  </si>
  <si>
    <t>Richtpunt campus Gent Abdisstraat</t>
  </si>
  <si>
    <t>Abdisstraat</t>
  </si>
  <si>
    <t>Zilverenberg</t>
  </si>
  <si>
    <t>Patijntjestraat</t>
  </si>
  <si>
    <t>Bargiekaai</t>
  </si>
  <si>
    <t>Offerlaan</t>
  </si>
  <si>
    <t>Ebergiste De Deynestraat</t>
  </si>
  <si>
    <t>Wispelbergstraat</t>
  </si>
  <si>
    <t>Gildestraat</t>
  </si>
  <si>
    <t>Koning Albertlaan</t>
  </si>
  <si>
    <t>Lange Violettestraat</t>
  </si>
  <si>
    <t>Spitaalpoortstraat</t>
  </si>
  <si>
    <t>Warandestraat</t>
  </si>
  <si>
    <t>Vrij Instituut voor Secundair Onderwijs - Gent</t>
  </si>
  <si>
    <t>Buitengewoon Secundair Onderwijs Sint-Rafael</t>
  </si>
  <si>
    <t>Maagdestraat</t>
  </si>
  <si>
    <t>Stedelijk Buitengewoon Secundair Onderwijs Instituut Bert Carlier</t>
  </si>
  <si>
    <t>Eendrachtstraat</t>
  </si>
  <si>
    <t>BuSO Styrka Secundair Onderwijs @ Waterkant</t>
  </si>
  <si>
    <t>Stropkaai</t>
  </si>
  <si>
    <t>Instituut voor Buitengewoon Secundair Onderwijs Binnenhof</t>
  </si>
  <si>
    <t>Peperstraat</t>
  </si>
  <si>
    <t>BuSO Styrka Secundair Onderwijs</t>
  </si>
  <si>
    <t>Koningstraat</t>
  </si>
  <si>
    <t>Krevelstraat</t>
  </si>
  <si>
    <t>Sint-Juliaanstraat</t>
  </si>
  <si>
    <t>Corneel Heymanslaan</t>
  </si>
  <si>
    <t>Ooievaarsnest</t>
  </si>
  <si>
    <t>Jules Destréelaan</t>
  </si>
  <si>
    <t>Kleine Karmelietenstraat</t>
  </si>
  <si>
    <t>Wegvoeringstraat</t>
  </si>
  <si>
    <t>Bareelstraat</t>
  </si>
  <si>
    <t>Karmelietenstraat</t>
  </si>
  <si>
    <t>Pachthofstraat</t>
  </si>
  <si>
    <t>St-Jans-Gasthuisstraat</t>
  </si>
  <si>
    <t>Callaertswalledreef</t>
  </si>
  <si>
    <t>Koolskampstraat</t>
  </si>
  <si>
    <t>Lagesteenweg</t>
  </si>
  <si>
    <t>Brusselstraat</t>
  </si>
  <si>
    <t>Oude Ieperstraat</t>
  </si>
  <si>
    <t>Auguste Demaeghtlaan</t>
  </si>
  <si>
    <t>Lenniksesteenweg</t>
  </si>
  <si>
    <t>Vondel</t>
  </si>
  <si>
    <t>Kluisstraat</t>
  </si>
  <si>
    <t>GO! middenschool MIRA Hamme</t>
  </si>
  <si>
    <t>Loystraat</t>
  </si>
  <si>
    <t>Slangstraat</t>
  </si>
  <si>
    <t>Richtpunt Campus Hamme</t>
  </si>
  <si>
    <t>Meulenbroekstraat</t>
  </si>
  <si>
    <t>Ballingenweg</t>
  </si>
  <si>
    <t>Stasegemsesteenweg</t>
  </si>
  <si>
    <t>Hast Katholiek Onderwijs Hasselt 039107</t>
  </si>
  <si>
    <t>Kleine Breemstraat</t>
  </si>
  <si>
    <t>Hast Katholiek Onderwijs Hasselt 039115</t>
  </si>
  <si>
    <t>Capucienenstraat</t>
  </si>
  <si>
    <t>Vildersstraat</t>
  </si>
  <si>
    <t>Gouverneur Verwilghensingel</t>
  </si>
  <si>
    <t>Elfde-Liniestraat</t>
  </si>
  <si>
    <t>Maastrichterstraat</t>
  </si>
  <si>
    <t>Guffenslaan</t>
  </si>
  <si>
    <t>Kempische steenweg</t>
  </si>
  <si>
    <t>Heidestraat</t>
  </si>
  <si>
    <t>Borggravevijversstraat</t>
  </si>
  <si>
    <t>Bosstraat</t>
  </si>
  <si>
    <t>Don Boscostraat</t>
  </si>
  <si>
    <t>Heistlaan</t>
  </si>
  <si>
    <t>Biekorfstraat</t>
  </si>
  <si>
    <t>Boudewijnlaan</t>
  </si>
  <si>
    <t>Kerkplein</t>
  </si>
  <si>
    <t>Instituut Mevrouw Govaerts Buitengewoon scundair onderwijs</t>
  </si>
  <si>
    <t>Kastanjedreef</t>
  </si>
  <si>
    <t>Ieperstraat</t>
  </si>
  <si>
    <t>Watervoort</t>
  </si>
  <si>
    <t>Augustijnenlaan</t>
  </si>
  <si>
    <t>De Tramzate</t>
  </si>
  <si>
    <t>Burgemeester Matthysstraat</t>
  </si>
  <si>
    <t>GO! school voor buitengewoon secundair onderwijs Sterrebos</t>
  </si>
  <si>
    <t>Minderbroedersstraat</t>
  </si>
  <si>
    <t>Heilig Hartinstituut TechnischOnderwijs Middenschool</t>
  </si>
  <si>
    <t>Naamsesteenweg</t>
  </si>
  <si>
    <t>Groenveldstraat</t>
  </si>
  <si>
    <t>Heilig Hartinstituut TechnischOnderwijs</t>
  </si>
  <si>
    <t>Geldenaaksebaan</t>
  </si>
  <si>
    <t>Buitengewoon Secundair Onderwijs Ter Bank</t>
  </si>
  <si>
    <t>Tervuursesteenweg</t>
  </si>
  <si>
    <t>Prosperdreef</t>
  </si>
  <si>
    <t>Hendriklei</t>
  </si>
  <si>
    <t>Sint-Agnesinstituut Middenschool</t>
  </si>
  <si>
    <t>Dokter Coenstraat</t>
  </si>
  <si>
    <t>Salesianenlaan</t>
  </si>
  <si>
    <t>Distelvinklaan</t>
  </si>
  <si>
    <t>Waversesteenweg</t>
  </si>
  <si>
    <t>Buitengewoon Secundair Onderwijs Mariadal</t>
  </si>
  <si>
    <t>Klein Overlaar</t>
  </si>
  <si>
    <t>Vrijheid</t>
  </si>
  <si>
    <t>Gelmelstraat</t>
  </si>
  <si>
    <t>Gravin Elisabethlaan</t>
  </si>
  <si>
    <t>Huidevettersstraat</t>
  </si>
  <si>
    <t>Herebaan-West</t>
  </si>
  <si>
    <t>Saviostraat</t>
  </si>
  <si>
    <t>Regina Pacisinstituut - A.S.O.</t>
  </si>
  <si>
    <t>Boechoutsesteenweg</t>
  </si>
  <si>
    <t>Ganspoel</t>
  </si>
  <si>
    <t>Rijkeklarenstraat</t>
  </si>
  <si>
    <t>Eigenheerdstraat</t>
  </si>
  <si>
    <t>Plumerlaan</t>
  </si>
  <si>
    <t>Augustijnenstraat</t>
  </si>
  <si>
    <t>Maloulaan</t>
  </si>
  <si>
    <t>GO! Atheneum Bellevue Izegem</t>
  </si>
  <si>
    <t>Bellevuestraat</t>
  </si>
  <si>
    <t>Léon Theodorstraat</t>
  </si>
  <si>
    <t>Buitengewoon Secundair Onderwijs Cardijnschool</t>
  </si>
  <si>
    <t>Laarbeeklaan</t>
  </si>
  <si>
    <t>Kapellensteenweg</t>
  </si>
  <si>
    <t>Dorpsstraat</t>
  </si>
  <si>
    <t>Pastoor Vandenhoudtstraat</t>
  </si>
  <si>
    <t>Streepstraat</t>
  </si>
  <si>
    <t>KOBOS Secundair III</t>
  </si>
  <si>
    <t>Mechelseweg</t>
  </si>
  <si>
    <t>KOBOS Secundair I</t>
  </si>
  <si>
    <t>Veldstraat</t>
  </si>
  <si>
    <t>Mgr. Heylenstraat</t>
  </si>
  <si>
    <t>GO! SBSO de 3master</t>
  </si>
  <si>
    <t>Kempenstraat</t>
  </si>
  <si>
    <t>Tremelobaan</t>
  </si>
  <si>
    <t>Vlieghavenlaan</t>
  </si>
  <si>
    <t>GO! Technisch Atheneum Keerbergen</t>
  </si>
  <si>
    <t>Molenstraat</t>
  </si>
  <si>
    <t>Eureka-Onderwijs</t>
  </si>
  <si>
    <t>Diestsesteenweg</t>
  </si>
  <si>
    <t>De Nova</t>
  </si>
  <si>
    <t>Rerum Novarumlaan</t>
  </si>
  <si>
    <t>Jozef Pierrestraat</t>
  </si>
  <si>
    <t>Buitengewoon Secundair Onderwijs Heuvelzicht</t>
  </si>
  <si>
    <t>Stokstraat</t>
  </si>
  <si>
    <t>Alfred Verweeplein</t>
  </si>
  <si>
    <t>Ichtegemstraat</t>
  </si>
  <si>
    <t>Moerestraat</t>
  </si>
  <si>
    <t>GO! atheneum Unescoschool Koekelberg</t>
  </si>
  <si>
    <t>Félix Vande Sandestraat</t>
  </si>
  <si>
    <t>Klein-Berchemstraat</t>
  </si>
  <si>
    <t>Gemeenteplein</t>
  </si>
  <si>
    <t>Edegemsesteenweg</t>
  </si>
  <si>
    <t>Pierstraat</t>
  </si>
  <si>
    <t>Handzamestraat</t>
  </si>
  <si>
    <t>Leuvensesteenweg</t>
  </si>
  <si>
    <t>Tapstraat</t>
  </si>
  <si>
    <t>Deken Camerlyncklaan</t>
  </si>
  <si>
    <t>Don Boscolaan</t>
  </si>
  <si>
    <t>Condédreef</t>
  </si>
  <si>
    <t>Plein</t>
  </si>
  <si>
    <t>Beverlaai</t>
  </si>
  <si>
    <t>Krysantenlaan</t>
  </si>
  <si>
    <t>Beekstraat</t>
  </si>
  <si>
    <t>Hugo Verriestlaan</t>
  </si>
  <si>
    <t>Graaf Karel de Goedelaan</t>
  </si>
  <si>
    <t>Sint-Denijsestraat</t>
  </si>
  <si>
    <t>Beheerstraat</t>
  </si>
  <si>
    <t>Burgemeester Felix de Bethunelaa</t>
  </si>
  <si>
    <t>Senator Coolestraat</t>
  </si>
  <si>
    <t>RHIZO 7 BuSO De Lage Kouter</t>
  </si>
  <si>
    <t>113_B</t>
  </si>
  <si>
    <t>Bad Godesberglaan</t>
  </si>
  <si>
    <t>Groeningepoort</t>
  </si>
  <si>
    <t>Weggevoerdenlaan</t>
  </si>
  <si>
    <t>Kattestraat</t>
  </si>
  <si>
    <t>Koning Albertstraat</t>
  </si>
  <si>
    <t>Karel Bogaerdstraat</t>
  </si>
  <si>
    <t>Magnolialaan</t>
  </si>
  <si>
    <t>Forumlaan</t>
  </si>
  <si>
    <t>Stalkruidlaan</t>
  </si>
  <si>
    <t>GO! Kunsthumaniora Brussel</t>
  </si>
  <si>
    <t>Chrysantenstraat</t>
  </si>
  <si>
    <t>Bonekruidlaan</t>
  </si>
  <si>
    <t>Buitengewoon Secundair Onderwijs Ten Dries</t>
  </si>
  <si>
    <t>Dennendreef</t>
  </si>
  <si>
    <t>GO! middenschool D'Hek Landen</t>
  </si>
  <si>
    <t>Tiensestraat</t>
  </si>
  <si>
    <t>Groenendael</t>
  </si>
  <si>
    <t>Bellaertstraat</t>
  </si>
  <si>
    <t>Hundelgemsesteenweg</t>
  </si>
  <si>
    <t>Heerweg</t>
  </si>
  <si>
    <t>Dorpsplein</t>
  </si>
  <si>
    <t>Karel Keymolenstraat</t>
  </si>
  <si>
    <t>Diestersteenweg</t>
  </si>
  <si>
    <t>Atheneumstraat</t>
  </si>
  <si>
    <t>Secundaire scholen Sint - Ferdinand OV4</t>
  </si>
  <si>
    <t>Sint-Jacobsplein</t>
  </si>
  <si>
    <t>Jan-Pieter Minckelersstraat</t>
  </si>
  <si>
    <t>Charles Deberiotstraat</t>
  </si>
  <si>
    <t>Redingenstraat</t>
  </si>
  <si>
    <t>Heilige-Drievuldigheidscollege Eerstegraadschool</t>
  </si>
  <si>
    <t>Oude Markt</t>
  </si>
  <si>
    <t>Dekenstraat</t>
  </si>
  <si>
    <t>Janseniusstraat</t>
  </si>
  <si>
    <t>Mechelsevest</t>
  </si>
  <si>
    <t>GO! atheneum De Ring Leuven</t>
  </si>
  <si>
    <t>Tiensevest</t>
  </si>
  <si>
    <t>Diestsestraat</t>
  </si>
  <si>
    <t>Buitengewoon Secundair Onderwijs Windekind</t>
  </si>
  <si>
    <t>Schapenstraat</t>
  </si>
  <si>
    <t>Herestraat</t>
  </si>
  <si>
    <t>Middenschool Sint-Rembert 1</t>
  </si>
  <si>
    <t>Statiestraat</t>
  </si>
  <si>
    <t>Kleemputtenstraat</t>
  </si>
  <si>
    <t>Kanunnik Davidlaan</t>
  </si>
  <si>
    <t>Kruisbogenhofstraat</t>
  </si>
  <si>
    <t>Anton Bergmannlaan</t>
  </si>
  <si>
    <t>Mallekotstraat</t>
  </si>
  <si>
    <t>Gesubsidieerde vrije school voor Buitengewoon Secundair Onderwijs De Regenboog</t>
  </si>
  <si>
    <t>Kapelstraat</t>
  </si>
  <si>
    <t>Luitenant Dobbelaerestraat</t>
  </si>
  <si>
    <t>Buitengewoon Secundair Onderwijs De Triangel</t>
  </si>
  <si>
    <t>Dorp-Oost</t>
  </si>
  <si>
    <t>Azalealaan</t>
  </si>
  <si>
    <t>H.-Hartlaan</t>
  </si>
  <si>
    <t>Buitengewoon Secundair Onderwijs De Karwij</t>
  </si>
  <si>
    <t>Durmelaan</t>
  </si>
  <si>
    <t>Buitengewoon Secundair Onderwijs Broederschool Lokeren</t>
  </si>
  <si>
    <t>Daknam-dorp</t>
  </si>
  <si>
    <t>Poststraat</t>
  </si>
  <si>
    <t>Duinenstraat</t>
  </si>
  <si>
    <t>Mudakkers</t>
  </si>
  <si>
    <t>Pieter Breugheldreef</t>
  </si>
  <si>
    <t>Frans Van Hamstraat</t>
  </si>
  <si>
    <t>Speelpleinstraat</t>
  </si>
  <si>
    <t>Heldenplein</t>
  </si>
  <si>
    <t>Daalkouter</t>
  </si>
  <si>
    <t>Pastoor Frederickxstraat</t>
  </si>
  <si>
    <t>Secundaire scholen Sint - Ferdinand OV3</t>
  </si>
  <si>
    <t>St.-Ferdinandstraat</t>
  </si>
  <si>
    <t>Pelserstraat</t>
  </si>
  <si>
    <t>Zandbergerstraat</t>
  </si>
  <si>
    <t>Burgemeester Philipslaan</t>
  </si>
  <si>
    <t>Buitengewoon Secundair Onderwijs Sint-Jansberg</t>
  </si>
  <si>
    <t>Weertersteenweg</t>
  </si>
  <si>
    <t>Buitengewoon Secundair Onderwijs Ter Engelen</t>
  </si>
  <si>
    <t>Daalstraat</t>
  </si>
  <si>
    <t>Europaplein</t>
  </si>
  <si>
    <t>Buitengewoon Secundair Onderwijs Emmaüs</t>
  </si>
  <si>
    <t>Leihoekstraat</t>
  </si>
  <si>
    <t>GO! middenschool CourtmanslaanMaldegem</t>
  </si>
  <si>
    <t>Mevrouw Courtmanslaan</t>
  </si>
  <si>
    <t>Instituut Zusters Maricolen - Middenschool</t>
  </si>
  <si>
    <t>Marktstraat</t>
  </si>
  <si>
    <t>Begonialaan</t>
  </si>
  <si>
    <t>Herentalsebaan</t>
  </si>
  <si>
    <t>Antwerpsesteenweg</t>
  </si>
  <si>
    <t>Amand Casier de ter Bekenlaan</t>
  </si>
  <si>
    <t>Zandloperstraat</t>
  </si>
  <si>
    <t>Industrieweg</t>
  </si>
  <si>
    <t>Bruyningstraat</t>
  </si>
  <si>
    <t>Onder-den-Toren</t>
  </si>
  <si>
    <t>Melaan</t>
  </si>
  <si>
    <t>Bleekstraat</t>
  </si>
  <si>
    <t>Veemarkt</t>
  </si>
  <si>
    <t>Wollemarkt</t>
  </si>
  <si>
    <t>Hoogstraat</t>
  </si>
  <si>
    <t>Zandpoortvest</t>
  </si>
  <si>
    <t>Frederik de Merodestraat</t>
  </si>
  <si>
    <t>Caputsteenstraat</t>
  </si>
  <si>
    <t>Bruul</t>
  </si>
  <si>
    <t>Stuivenbergbaan</t>
  </si>
  <si>
    <t>Vrije Gesubsidieerde School Buitengewoon Secundair Onderwijs Sint-Janshof</t>
  </si>
  <si>
    <t>Nekkerspoelstraat</t>
  </si>
  <si>
    <t>358_B</t>
  </si>
  <si>
    <t>Tuinstraat</t>
  </si>
  <si>
    <t>Caritasstraat</t>
  </si>
  <si>
    <t>Grote Markt</t>
  </si>
  <si>
    <t>GO! Futura - Secundair onderwijs 1ste graad</t>
  </si>
  <si>
    <t>Vander Merschplein</t>
  </si>
  <si>
    <t>Fabiolalaan</t>
  </si>
  <si>
    <t>Dendermondestraat</t>
  </si>
  <si>
    <t>Molenbaan</t>
  </si>
  <si>
    <t>Gaversesteenweg</t>
  </si>
  <si>
    <t>Melgesdreef</t>
  </si>
  <si>
    <t>Gagelveldenstraat</t>
  </si>
  <si>
    <t>Vuurkruisenlaan</t>
  </si>
  <si>
    <t>Broeder Frederikstraat</t>
  </si>
  <si>
    <t>Du Chastellei</t>
  </si>
  <si>
    <t>Stella Marisstraat</t>
  </si>
  <si>
    <t>Maantjessteenweg</t>
  </si>
  <si>
    <t>Kleiryt</t>
  </si>
  <si>
    <t>GO! school voor buitengewoon secundair onderwijs Aan Zee</t>
  </si>
  <si>
    <t>Dennenlaan</t>
  </si>
  <si>
    <t>Buitengewoon Secundair Onderwijs Ter Strepe</t>
  </si>
  <si>
    <t>Westendelaan</t>
  </si>
  <si>
    <t>GO! middenschool De Moerbei Moerbeke-Waas</t>
  </si>
  <si>
    <t>Hospicestraat</t>
  </si>
  <si>
    <t>Jakob Smitslaan</t>
  </si>
  <si>
    <t>Rozenberg</t>
  </si>
  <si>
    <t>Kruisven</t>
  </si>
  <si>
    <t>Jozef Calasanzstraat</t>
  </si>
  <si>
    <t>Gasstraat</t>
  </si>
  <si>
    <t>Gasthuisstraat</t>
  </si>
  <si>
    <t>Gemeentelijke School Buitengewoon Secundair Onderwijs Galbergen</t>
  </si>
  <si>
    <t>Vrije School Buitengewoon Secundair Onderwijs De Bremberg</t>
  </si>
  <si>
    <t>Passendaalsestraat</t>
  </si>
  <si>
    <t>Eduard Arsenstraat</t>
  </si>
  <si>
    <t>Dieseghemlei</t>
  </si>
  <si>
    <t>Beizegemstraat</t>
  </si>
  <si>
    <t>Wirixstraat</t>
  </si>
  <si>
    <t>Marktplein</t>
  </si>
  <si>
    <t>Arsenaalstraat</t>
  </si>
  <si>
    <t>Potterstraat</t>
  </si>
  <si>
    <t>Gemeentestraat</t>
  </si>
  <si>
    <t>Nonnenstraat</t>
  </si>
  <si>
    <t>Oude Bevelsesteenweg</t>
  </si>
  <si>
    <t>Nieuwe Bevelsesteenweg</t>
  </si>
  <si>
    <t>Onderwijslaan</t>
  </si>
  <si>
    <t>Hartencollege Secundair Onderwijs . Weggevoerdenstraat</t>
  </si>
  <si>
    <t>Weggevoerdenstraat</t>
  </si>
  <si>
    <t>GO! Middenschool Ninove</t>
  </si>
  <si>
    <t>Astridlaan</t>
  </si>
  <si>
    <t>Centrumlaan</t>
  </si>
  <si>
    <t>Dreefstraat</t>
  </si>
  <si>
    <t>Bruggestraat</t>
  </si>
  <si>
    <t>Gentstraat</t>
  </si>
  <si>
    <t>Wolfputstraat</t>
  </si>
  <si>
    <t>Christiaan Van der Heydenlaan</t>
  </si>
  <si>
    <t>Noordzeedreef</t>
  </si>
  <si>
    <t>Albert I Laan</t>
  </si>
  <si>
    <t>Steensedijk</t>
  </si>
  <si>
    <t>College middenschool Petrus &amp; Paulus</t>
  </si>
  <si>
    <t>Vindictivelaan</t>
  </si>
  <si>
    <t>Mercatorlaan</t>
  </si>
  <si>
    <t>Haverstraat</t>
  </si>
  <si>
    <t>Generaal Jungbluthlaan</t>
  </si>
  <si>
    <t>Sint-Jozef Petrus &amp; Paulus</t>
  </si>
  <si>
    <t>Alfons Pieterslaan</t>
  </si>
  <si>
    <t>Stuiverstraat</t>
  </si>
  <si>
    <t>Leffingestraat</t>
  </si>
  <si>
    <t>Leon Spilliaertstraat</t>
  </si>
  <si>
    <t>Maurits Sabbestraat</t>
  </si>
  <si>
    <t>GO! school voor buitengewoon secundair onderwijs De Branding</t>
  </si>
  <si>
    <t>Middenschool Sint-Pieter</t>
  </si>
  <si>
    <t>Kortrijksestraat</t>
  </si>
  <si>
    <t>Hoogstraatsebaan</t>
  </si>
  <si>
    <t>Karenveldstraat</t>
  </si>
  <si>
    <t>Buitengewoon Secundair Onderwijs Maria Assumpta</t>
  </si>
  <si>
    <t>Heiveld</t>
  </si>
  <si>
    <t>Galgestraat</t>
  </si>
  <si>
    <t>Fortstraat</t>
  </si>
  <si>
    <t>Richtpunt campus Oudenaarde</t>
  </si>
  <si>
    <t>Bergstraat</t>
  </si>
  <si>
    <t>Buitengewoon Secundair Onderwijs Bernardusscholen 7</t>
  </si>
  <si>
    <t>Vlaanderenstraat</t>
  </si>
  <si>
    <t>Bernardusscholen 8 buitengewoon secundair onderwijs</t>
  </si>
  <si>
    <t>de Wahalaan</t>
  </si>
  <si>
    <t>Vrije school voor Buitengewoon secundair onderwijs De Brem</t>
  </si>
  <si>
    <t>Oude Arendonkse Baan</t>
  </si>
  <si>
    <t>Vrij Instituut voor Buitengewoon Secundair Onderwijs Het Kasteelpark</t>
  </si>
  <si>
    <t>Steenweg op Mol</t>
  </si>
  <si>
    <t>Terhulpensesteenweg</t>
  </si>
  <si>
    <t>Stationsplein</t>
  </si>
  <si>
    <t>Schaffensesteenweg</t>
  </si>
  <si>
    <t>Buitengewoon Secundair Onderwijs Sint-Elisabeth (OV2 &amp; OV4)</t>
  </si>
  <si>
    <t>Hoenrikstraat</t>
  </si>
  <si>
    <t>Sint Trudostraat</t>
  </si>
  <si>
    <t>Buitengewoon Secundair Onderwijs Sint-Elisabeth (OV1 &amp; OV3)</t>
  </si>
  <si>
    <t>Weligerveld</t>
  </si>
  <si>
    <t>WICO - 127837</t>
  </si>
  <si>
    <t>Ballaststraat</t>
  </si>
  <si>
    <t>Buitengewoon Secundair Onderwijs Sint-Jozef</t>
  </si>
  <si>
    <t>Boterstraat</t>
  </si>
  <si>
    <t>Burgemeester Bertenplein</t>
  </si>
  <si>
    <t>Rekhof</t>
  </si>
  <si>
    <t>Vrije school voor buitengewoonsecundair onderwijs de Pinker</t>
  </si>
  <si>
    <t>Oostlaan</t>
  </si>
  <si>
    <t>Pezelstraat</t>
  </si>
  <si>
    <t>Krombeekseweg</t>
  </si>
  <si>
    <t>Vrije school voor buitengewoon secundair onderwijs De Ast</t>
  </si>
  <si>
    <t>Boeschepestraat</t>
  </si>
  <si>
    <t>Reebergenlaan</t>
  </si>
  <si>
    <t>Kuitegemstraat</t>
  </si>
  <si>
    <t>Buitengewoon Secundair Onderwijs Sint-Jan Berchmansinstituut</t>
  </si>
  <si>
    <t>Hof-ten-Berglaan</t>
  </si>
  <si>
    <t>Predikherenhoevestraat</t>
  </si>
  <si>
    <t>Dokter Delbekestraat</t>
  </si>
  <si>
    <t>Vrij Technisch Instituut 1</t>
  </si>
  <si>
    <t>Zuidstraat</t>
  </si>
  <si>
    <t>Blekerijstraat</t>
  </si>
  <si>
    <t>Leenstraat</t>
  </si>
  <si>
    <t>Polenplein</t>
  </si>
  <si>
    <t>Vrije Middelbare School</t>
  </si>
  <si>
    <t>Mandellaan</t>
  </si>
  <si>
    <t>Onze-Lieve-Vrouw van Vreugde</t>
  </si>
  <si>
    <t>Stokerijstraat</t>
  </si>
  <si>
    <t>Kattenstraat</t>
  </si>
  <si>
    <t>Arme-Klarenstraat</t>
  </si>
  <si>
    <t>Hugo Verrieststraat</t>
  </si>
  <si>
    <t>Groenestraat</t>
  </si>
  <si>
    <t>Buitengewoon secundair onderwijs Onze Jeugd</t>
  </si>
  <si>
    <t>Iepersestraat</t>
  </si>
  <si>
    <t>Bornstraat</t>
  </si>
  <si>
    <t>Buitengewoon Secundair Onderwijs Sint-Idesbald</t>
  </si>
  <si>
    <t>De Zilten</t>
  </si>
  <si>
    <t>Wagenstraat</t>
  </si>
  <si>
    <t>Gustave Royerslaan</t>
  </si>
  <si>
    <t>Stefaan Modest Glorieuxlaan</t>
  </si>
  <si>
    <t>Kapelleweide</t>
  </si>
  <si>
    <t>Buitengewoon Secundair Onderwijs Sint-Franciscus</t>
  </si>
  <si>
    <t>Lostraat</t>
  </si>
  <si>
    <t>Aarschotsesteenweg</t>
  </si>
  <si>
    <t>Provinciale Secundaire School te Voeren</t>
  </si>
  <si>
    <t>Hoeneveldje</t>
  </si>
  <si>
    <t>Moerstraat</t>
  </si>
  <si>
    <t>GO! atheneum Emanuel Hiel Schaarbeek-Evere</t>
  </si>
  <si>
    <t>Charles Gilisquetlaan</t>
  </si>
  <si>
    <t>Hoevedreef</t>
  </si>
  <si>
    <t>Oudaen</t>
  </si>
  <si>
    <t>Jozef Hendrickxstraat</t>
  </si>
  <si>
    <t>Papenaardekenstraat</t>
  </si>
  <si>
    <t>Victor Frislei</t>
  </si>
  <si>
    <t>Emiel Blangenoisstraat</t>
  </si>
  <si>
    <t>Wilgendaalstraat</t>
  </si>
  <si>
    <t>August Jonckersstraat</t>
  </si>
  <si>
    <t>t Lommert School voor Buitengewoon Secundair Onderwijs</t>
  </si>
  <si>
    <t>Botermelkbaan</t>
  </si>
  <si>
    <t>GO! technisch atheneum Zavelenberg Sint-Agatha-Berchem</t>
  </si>
  <si>
    <t>Oscar Ruelensplein</t>
  </si>
  <si>
    <t>Kasterlinden buitengewoon secundair onderwijs</t>
  </si>
  <si>
    <t>Groot-Bijgaardenstraat</t>
  </si>
  <si>
    <t>Heiveldstraat</t>
  </si>
  <si>
    <t>Sint-Baafskouterstraat</t>
  </si>
  <si>
    <t>Magdalenastraat</t>
  </si>
  <si>
    <t>Zevenkerken</t>
  </si>
  <si>
    <t>Zandstraat</t>
  </si>
  <si>
    <t>Gistelse Steenweg</t>
  </si>
  <si>
    <t>Doornstraat</t>
  </si>
  <si>
    <t>Manitobalaan</t>
  </si>
  <si>
    <t>GO! school voor buitengewoon secundair onderwijs Element</t>
  </si>
  <si>
    <t>Oorlogsvrijwilligerslaan</t>
  </si>
  <si>
    <t>Kloosterweg</t>
  </si>
  <si>
    <t>Jean-Baptiste Decockstraat</t>
  </si>
  <si>
    <t>Toverfluitstraat</t>
  </si>
  <si>
    <t>Picardstraat</t>
  </si>
  <si>
    <t>Vrije Gesubsidieerde BuSO - school Kristus-Koning</t>
  </si>
  <si>
    <t>Bethaniënlei</t>
  </si>
  <si>
    <t>Vrije Gesubsidieerde BuSO Het Kompas</t>
  </si>
  <si>
    <t>Berlaarbaan</t>
  </si>
  <si>
    <t>Fortuinstraat</t>
  </si>
  <si>
    <t>Boogschutterslaan</t>
  </si>
  <si>
    <t>Polderstraat</t>
  </si>
  <si>
    <t>Sint-Lucaslaan</t>
  </si>
  <si>
    <t>Georges Henrilaan</t>
  </si>
  <si>
    <t>Spoorwegstraat</t>
  </si>
  <si>
    <t>Hotelschool en Slagerijschool Ter Groene Poorte</t>
  </si>
  <si>
    <t>Rijselstraat</t>
  </si>
  <si>
    <t>Brood- en banketbakkerijschoolTer Groene Poorte</t>
  </si>
  <si>
    <t>Groene-Poortdreef</t>
  </si>
  <si>
    <t>Buitengewoon Secundair Onderwijs Ravelijn</t>
  </si>
  <si>
    <t>Barrièrestraat</t>
  </si>
  <si>
    <t>GO! school voor buitengewoon secundair onderwijs De Passer</t>
  </si>
  <si>
    <t>Vijverhoflaan</t>
  </si>
  <si>
    <t>Hospitaalstraat</t>
  </si>
  <si>
    <t>Kleine Peperstraat</t>
  </si>
  <si>
    <t>Weverstraat</t>
  </si>
  <si>
    <t>Onze-Lieve-Vrouw-Presentatie secundair onderwijs 1</t>
  </si>
  <si>
    <t>Plezantstraat</t>
  </si>
  <si>
    <t>Onze-Lieve-Vrouw-Presentatie secundair onderwijs</t>
  </si>
  <si>
    <t>Kalkstraat</t>
  </si>
  <si>
    <t>Koningin Astridlaan</t>
  </si>
  <si>
    <t>Breedstraat</t>
  </si>
  <si>
    <t>Lodewijk De Meesterstraat</t>
  </si>
  <si>
    <t>Kroonmolenstraat</t>
  </si>
  <si>
    <t>Buitengewoon Secundair Onderwijs VTS 3 - OV 3</t>
  </si>
  <si>
    <t>GO! school voor buitengewoon secundair onderwijs Baken</t>
  </si>
  <si>
    <t>Bellestraat</t>
  </si>
  <si>
    <t>Luchtvaartlaan</t>
  </si>
  <si>
    <t>Guldendallaan</t>
  </si>
  <si>
    <t>Grote Prijzenlaan</t>
  </si>
  <si>
    <t>Woluwelaan</t>
  </si>
  <si>
    <t>Plankstraat</t>
  </si>
  <si>
    <t>Tichelrijlaan</t>
  </si>
  <si>
    <t>Melveren-Centrum</t>
  </si>
  <si>
    <t>Provinciaal Instituut voor Technisch Onderwijs</t>
  </si>
  <si>
    <t>Laageind</t>
  </si>
  <si>
    <t>Sint Catharinastraat</t>
  </si>
  <si>
    <t>Theo De Deckerlaan</t>
  </si>
  <si>
    <t>Katholiek Secundair Onderwijs Ternat - Sint-Angela</t>
  </si>
  <si>
    <t>Hippolyte Boulengerlaan</t>
  </si>
  <si>
    <t>Pater Dupierreuxlaan</t>
  </si>
  <si>
    <t>H. Hartlaan</t>
  </si>
  <si>
    <t>Gerhagenstraat</t>
  </si>
  <si>
    <t>Beernegemstraat</t>
  </si>
  <si>
    <t>Grote Hulststraat</t>
  </si>
  <si>
    <t>Hulstplein</t>
  </si>
  <si>
    <t>Patersdreef</t>
  </si>
  <si>
    <t>GO! atheneum Campus De Reynaert Tielt</t>
  </si>
  <si>
    <t>Stationstraat</t>
  </si>
  <si>
    <t>Vrije school voor buitengewoon secundair onderwijs De Ster</t>
  </si>
  <si>
    <t>Steenstraat</t>
  </si>
  <si>
    <t>Sliksteenvest</t>
  </si>
  <si>
    <t>Gilainstraat</t>
  </si>
  <si>
    <t>Waaibergstraat</t>
  </si>
  <si>
    <t>Alexianenweg</t>
  </si>
  <si>
    <t>Liefdestraat</t>
  </si>
  <si>
    <t>Kruineikestraat</t>
  </si>
  <si>
    <t>Sint-Truidersteenweg</t>
  </si>
  <si>
    <t>Moerenstraat</t>
  </si>
  <si>
    <t>GO! school voor buitengewoon secundair onderwijs Sibbo</t>
  </si>
  <si>
    <t>Corversstraat</t>
  </si>
  <si>
    <t>Oude Kerkhofweg</t>
  </si>
  <si>
    <t>Middenschool Sint-Rembert 3</t>
  </si>
  <si>
    <t>Buitengewoon Secundair Onderwijs Huize Tordale</t>
  </si>
  <si>
    <t>de Merodelei</t>
  </si>
  <si>
    <t>Apostoliekenstraat</t>
  </si>
  <si>
    <t>Kempenlaan</t>
  </si>
  <si>
    <t>Herentalsstraat</t>
  </si>
  <si>
    <t>Kasteelplein</t>
  </si>
  <si>
    <t>Linieplein</t>
  </si>
  <si>
    <t>Jubileumlaan</t>
  </si>
  <si>
    <t>Boomgaardstraat</t>
  </si>
  <si>
    <t>Noord-Brabantlaan</t>
  </si>
  <si>
    <t>GO! middenschool Kalevoet</t>
  </si>
  <si>
    <t>Nekkersgatlaan</t>
  </si>
  <si>
    <t>Ieperse Steenweg</t>
  </si>
  <si>
    <t>Karel Coggelaan</t>
  </si>
  <si>
    <t>Vleeshouwersstraat</t>
  </si>
  <si>
    <t>Smissestraat</t>
  </si>
  <si>
    <t>Zennelaan</t>
  </si>
  <si>
    <t>51_53</t>
  </si>
  <si>
    <t>Rooseveltlaan (Franklin)</t>
  </si>
  <si>
    <t>Mechelsestraat</t>
  </si>
  <si>
    <t>GO! technisch atheneum Campus De Brug Vilvoorde</t>
  </si>
  <si>
    <t>Vaartstraat</t>
  </si>
  <si>
    <t>GO! technisch atheneum Horteco Vilvoorde</t>
  </si>
  <si>
    <t>de Bavaylei</t>
  </si>
  <si>
    <t>Stedelijke School BuitengewoonSecundair Onderwijs De Vest</t>
  </si>
  <si>
    <t>Vestenstraat</t>
  </si>
  <si>
    <t>Inkendaalstraat</t>
  </si>
  <si>
    <t>Mgr. Donchelei</t>
  </si>
  <si>
    <t>de Haveskerckelaan</t>
  </si>
  <si>
    <t>Dorp</t>
  </si>
  <si>
    <t>Keukeldam</t>
  </si>
  <si>
    <t>Toekomststraat</t>
  </si>
  <si>
    <t>Jozef Duthoystraat</t>
  </si>
  <si>
    <t>Zijp</t>
  </si>
  <si>
    <t>Koestraat</t>
  </si>
  <si>
    <t>Hellestraat</t>
  </si>
  <si>
    <t>Sint-Lambertusstraat</t>
  </si>
  <si>
    <t>Emiel Stalmanslaan</t>
  </si>
  <si>
    <t>Spikdorenveld</t>
  </si>
  <si>
    <t>Oevelse dreef</t>
  </si>
  <si>
    <t>Oude Molenstraat</t>
  </si>
  <si>
    <t>Oosterzelesteenweg</t>
  </si>
  <si>
    <t>Cooppallaan</t>
  </si>
  <si>
    <t>GO! middenschool Campus KompasWetteren</t>
  </si>
  <si>
    <t>Buitengewoon Secundair Onderwijs Sint-Lodewijk</t>
  </si>
  <si>
    <t>Kwatrechtsteenweg</t>
  </si>
  <si>
    <t>Deken Jonckheerestraat</t>
  </si>
  <si>
    <t>Albertlaan</t>
  </si>
  <si>
    <t>Steenovenstraat</t>
  </si>
  <si>
    <t>Privaatweg</t>
  </si>
  <si>
    <t>430_A</t>
  </si>
  <si>
    <t>Herman Vosstraat</t>
  </si>
  <si>
    <t>Kerkelei</t>
  </si>
  <si>
    <t>Sint-Camillusstraat</t>
  </si>
  <si>
    <t>Buitengewoon secundair onderwijs Berkenbeek</t>
  </si>
  <si>
    <t>Nieuwmoerse Steenweg</t>
  </si>
  <si>
    <t>113_C</t>
  </si>
  <si>
    <t>Langestraat</t>
  </si>
  <si>
    <t>Pastoor Staelensstraat</t>
  </si>
  <si>
    <t>V.T.I. Zeebrugge</t>
  </si>
  <si>
    <t>Ploegstraat</t>
  </si>
  <si>
    <t>Onteigeningsstraat</t>
  </si>
  <si>
    <t>Engstegenseweg</t>
  </si>
  <si>
    <t>Parkstraat</t>
  </si>
  <si>
    <t>Meerlaan</t>
  </si>
  <si>
    <t>Sabina van Beierenlaan</t>
  </si>
  <si>
    <t>Zavel</t>
  </si>
  <si>
    <t>Ooststraat</t>
  </si>
  <si>
    <t>Buitengewoon Secundair Onderwijs Sint-Franciscusschool</t>
  </si>
  <si>
    <t>Penitentenlaan</t>
  </si>
  <si>
    <t>Bethaniastraat</t>
  </si>
  <si>
    <t>GO! school voor buitengewoon secundair onderwijs Zonnegroen</t>
  </si>
  <si>
    <t>Sint-Truidensesteenweg</t>
  </si>
  <si>
    <t>Sint-Niklaasstraat</t>
  </si>
  <si>
    <t>Grotesteenweg-Noord</t>
  </si>
  <si>
    <t>intern volgnummer bestaande vestigingsplaats</t>
  </si>
  <si>
    <t>intern volgnummer bestaande vestigingsplaats 1</t>
  </si>
  <si>
    <t>adres bestaande vestigingsplaats 1</t>
  </si>
  <si>
    <t>intern volgnummer bestaande vestigingsplaats 2</t>
  </si>
  <si>
    <t>adres bestaande vestigingsplaats 2</t>
  </si>
  <si>
    <t>MD113a</t>
  </si>
  <si>
    <t>Tijdens welk schooljaar gaat de wijziging in?</t>
  </si>
  <si>
    <t>Met dit formulier meldt u de volgende wijzigingen aan een bestaande vestigingsplaats:</t>
  </si>
  <si>
    <t>Agentschap voor Onderwijsdiensten (AGODI)</t>
  </si>
  <si>
    <t xml:space="preserve">De gemandateerde van het schoolbestuur vult dit formulier in en bezorgt het aan AGODI. </t>
  </si>
  <si>
    <t>Wie vult dit formulier in?</t>
  </si>
  <si>
    <t>Foutmeldingen</t>
  </si>
  <si>
    <t>Als het formulier nog onlogische of onvolledige vermeldingen bevat, vindt u daarvan hieronder een korte samenvatting.</t>
  </si>
  <si>
    <r>
      <rPr>
        <i/>
        <u/>
        <sz val="10"/>
        <rFont val="Calibri"/>
        <family val="2"/>
        <scheme val="minor"/>
      </rPr>
      <t>Dien het formulier pas in als er geen foutmeldingen meer worden getoond</t>
    </r>
    <r>
      <rPr>
        <i/>
        <sz val="10"/>
        <rFont val="Calibri"/>
        <family val="2"/>
        <scheme val="minor"/>
      </rPr>
      <t>.</t>
    </r>
  </si>
  <si>
    <t>Melding over een bestaande vestigingsplaats in het secundair onderwijs</t>
  </si>
  <si>
    <t>Vul het interne volgnummer van de bestaande vestigingsplaats in.</t>
  </si>
  <si>
    <t>Het adres verschijnt automatisch.</t>
  </si>
  <si>
    <t>Vul de nieuwe gegevens van de bestaande vestigingsplaats in.</t>
  </si>
  <si>
    <t>Vul de interne volgnummers in van de vestigingsplaatsen die samensmelten.</t>
  </si>
  <si>
    <t>Vul de gegevens van de samengesmolten vestigingsplaats in.</t>
  </si>
  <si>
    <t>Relevante informatie over de melding</t>
  </si>
  <si>
    <t>Geef relevante informatie over de melding.</t>
  </si>
  <si>
    <t xml:space="preserve">Vermeld ook eventuele opmerkingen. Beperk uw informatie tot de essentie. </t>
  </si>
  <si>
    <t>Voor een vlotte verwerking is het belangrijk dat u het formulier in één pdf-bestand doorstuurt.</t>
  </si>
  <si>
    <t xml:space="preserve">Aanvragen die worden verstuurd in verschillende bestanden kunnen niet worden verwerkt. </t>
  </si>
  <si>
    <t>De adressen verschijnen automatisch.</t>
  </si>
  <si>
    <r>
      <t xml:space="preserve"> de samensmelting van twee vestigingsplaatsen. </t>
    </r>
    <r>
      <rPr>
        <i/>
        <sz val="10"/>
        <rFont val="Calibri"/>
        <family val="2"/>
        <scheme val="minor"/>
      </rPr>
      <t>Ga naar vraag 6.</t>
    </r>
  </si>
  <si>
    <t>korte_naam_instell</t>
  </si>
  <si>
    <t>straatnaam</t>
  </si>
  <si>
    <t>huisnr</t>
  </si>
  <si>
    <t>busnr</t>
  </si>
  <si>
    <t>Brussel</t>
  </si>
  <si>
    <t>Schilde</t>
  </si>
  <si>
    <t>Brasschaat</t>
  </si>
  <si>
    <t>Schoten</t>
  </si>
  <si>
    <t>Kasterlee</t>
  </si>
  <si>
    <t>Rumst</t>
  </si>
  <si>
    <t>Bornem</t>
  </si>
  <si>
    <t>Niel</t>
  </si>
  <si>
    <t>Sint-Niklaas</t>
  </si>
  <si>
    <t>Leuven</t>
  </si>
  <si>
    <t>Genk</t>
  </si>
  <si>
    <t>Kortessem</t>
  </si>
  <si>
    <t>Hasselt</t>
  </si>
  <si>
    <t>Lommel</t>
  </si>
  <si>
    <t>Brugge</t>
  </si>
  <si>
    <t>Zedelgem</t>
  </si>
  <si>
    <t>Oostende</t>
  </si>
  <si>
    <t>Middelkerke</t>
  </si>
  <si>
    <t>Kortrijk</t>
  </si>
  <si>
    <t>Roeselare</t>
  </si>
  <si>
    <t>Moorslede</t>
  </si>
  <si>
    <t>Gent</t>
  </si>
  <si>
    <t>Evergem</t>
  </si>
  <si>
    <t>Aalst</t>
  </si>
  <si>
    <t>Ninove</t>
  </si>
  <si>
    <t>Anderlecht</t>
  </si>
  <si>
    <t>Sint-Pieters-Leeuw</t>
  </si>
  <si>
    <t>Jette</t>
  </si>
  <si>
    <t>Sint-Agatha-Berchem</t>
  </si>
  <si>
    <t>Sint-Lambrechts-Woluwe</t>
  </si>
  <si>
    <t>Halle</t>
  </si>
  <si>
    <t>Lennik</t>
  </si>
  <si>
    <t>Roosdaal</t>
  </si>
  <si>
    <t>Vilvoorde</t>
  </si>
  <si>
    <t>Opwijk</t>
  </si>
  <si>
    <t>Antwerpen</t>
  </si>
  <si>
    <t>Brecht</t>
  </si>
  <si>
    <t>Kalmthout</t>
  </si>
  <si>
    <t>Wuustwezel</t>
  </si>
  <si>
    <t>Oud-Turnhout</t>
  </si>
  <si>
    <t>Zandhoven</t>
  </si>
  <si>
    <t>Geel</t>
  </si>
  <si>
    <t>Mol</t>
  </si>
  <si>
    <t>Berthoutstraat</t>
  </si>
  <si>
    <t>Laakdal</t>
  </si>
  <si>
    <t>Lier</t>
  </si>
  <si>
    <t>Nijlen</t>
  </si>
  <si>
    <t>Puurs-Sint-Amands</t>
  </si>
  <si>
    <t>Iepenstraat</t>
  </si>
  <si>
    <t>Mechelen</t>
  </si>
  <si>
    <t>Onze-Lieve-Vrouwestraat</t>
  </si>
  <si>
    <t>Paardenkerkhofstraat</t>
  </si>
  <si>
    <t>Heist-op-den-Berg</t>
  </si>
  <si>
    <t>Westerlo</t>
  </si>
  <si>
    <t>Aarschot</t>
  </si>
  <si>
    <t>Diest</t>
  </si>
  <si>
    <t>Hoegaarden</t>
  </si>
  <si>
    <t>Peer</t>
  </si>
  <si>
    <t>Pelt</t>
  </si>
  <si>
    <t>Bilzen</t>
  </si>
  <si>
    <t>Jacob Lenaertsstraat</t>
  </si>
  <si>
    <t>Zonhoven</t>
  </si>
  <si>
    <t>Diepenbeek</t>
  </si>
  <si>
    <t>Dilsen-Stokkem</t>
  </si>
  <si>
    <t>Maaseik</t>
  </si>
  <si>
    <t>Sint-Jansberg</t>
  </si>
  <si>
    <t>Tongeren</t>
  </si>
  <si>
    <t>Lummen</t>
  </si>
  <si>
    <t>Beringen</t>
  </si>
  <si>
    <t>Torhout</t>
  </si>
  <si>
    <t>Houthulst</t>
  </si>
  <si>
    <t>De Haan</t>
  </si>
  <si>
    <t>Pittem</t>
  </si>
  <si>
    <t>Koksijde</t>
  </si>
  <si>
    <t>Nieuwpoort</t>
  </si>
  <si>
    <t>Waregem</t>
  </si>
  <si>
    <t>Ardooie</t>
  </si>
  <si>
    <t>Hooglede</t>
  </si>
  <si>
    <t>Tielt</t>
  </si>
  <si>
    <t>Poperinge</t>
  </si>
  <si>
    <t>Lokeren</t>
  </si>
  <si>
    <t>Wetteren</t>
  </si>
  <si>
    <t>Aalter</t>
  </si>
  <si>
    <t>Buggenhout</t>
  </si>
  <si>
    <t>Zottegem</t>
  </si>
  <si>
    <t>Oudenaarde</t>
  </si>
  <si>
    <t>Terkerkenlaan</t>
  </si>
  <si>
    <t>Nazareth</t>
  </si>
  <si>
    <t>Deinze</t>
  </si>
  <si>
    <t>Zulte</t>
  </si>
  <si>
    <t>Lievegem</t>
  </si>
  <si>
    <t>Kempischdok-Westkaai</t>
  </si>
  <si>
    <t>Cadixstraat</t>
  </si>
  <si>
    <t>Noorderlaan</t>
  </si>
  <si>
    <t>Bredastraat</t>
  </si>
  <si>
    <t>Van Praetlei</t>
  </si>
  <si>
    <t>Lokkaardstraat</t>
  </si>
  <si>
    <t>Lange Winkelstraat</t>
  </si>
  <si>
    <t>Edegem</t>
  </si>
  <si>
    <t>Steenbokstraat</t>
  </si>
  <si>
    <t>Rodestraat</t>
  </si>
  <si>
    <t>Offerandestraat</t>
  </si>
  <si>
    <t>Arendonk</t>
  </si>
  <si>
    <t>Koninklijkelaan</t>
  </si>
  <si>
    <t>Kardinaal Cardijnplein</t>
  </si>
  <si>
    <t>Rijkenhoek</t>
  </si>
  <si>
    <t>Borsbeek</t>
  </si>
  <si>
    <t>Wijnegem</t>
  </si>
  <si>
    <t>Door Verstraetelei</t>
  </si>
  <si>
    <t>Lakborslei</t>
  </si>
  <si>
    <t>Duffel</t>
  </si>
  <si>
    <t>Essen</t>
  </si>
  <si>
    <t>Scheppersstraat</t>
  </si>
  <si>
    <t>Herentals</t>
  </si>
  <si>
    <t>Valkenveld</t>
  </si>
  <si>
    <t>Boomsesteenweg</t>
  </si>
  <si>
    <t>Hoogstraten</t>
  </si>
  <si>
    <t>Hemelrijksestraat</t>
  </si>
  <si>
    <t>Hove</t>
  </si>
  <si>
    <t>Gitok bovenbouw</t>
  </si>
  <si>
    <t>Kapellen</t>
  </si>
  <si>
    <t>Engelselei</t>
  </si>
  <si>
    <t>Pas</t>
  </si>
  <si>
    <t>Kontich</t>
  </si>
  <si>
    <t>Sint-Aloysiusinstituut voor Verpleegkunde</t>
  </si>
  <si>
    <t>Kolveniersvest</t>
  </si>
  <si>
    <t>Mortsel</t>
  </si>
  <si>
    <t>Ijzerenweglei</t>
  </si>
  <si>
    <t>Malle</t>
  </si>
  <si>
    <t>Patersstraat</t>
  </si>
  <si>
    <t>Turnhout</t>
  </si>
  <si>
    <t>Klinkstraat</t>
  </si>
  <si>
    <t>Vorselaar</t>
  </si>
  <si>
    <t>Schaluin</t>
  </si>
  <si>
    <t>Gaston Geenslaan</t>
  </si>
  <si>
    <t>10_12</t>
  </si>
  <si>
    <t>Prof.Scharpélaan</t>
  </si>
  <si>
    <t>Begijnendijk</t>
  </si>
  <si>
    <t>GO! SIBA Aarschot</t>
  </si>
  <si>
    <t>Beersel</t>
  </si>
  <si>
    <t>Sint-Jans-Molenbeek</t>
  </si>
  <si>
    <t>Neerpedestraat</t>
  </si>
  <si>
    <t>Sainte-Adresseplein</t>
  </si>
  <si>
    <t>Petrus Ascanusplein</t>
  </si>
  <si>
    <t>Asse</t>
  </si>
  <si>
    <t>Koensborre</t>
  </si>
  <si>
    <t>Tuinwijk</t>
  </si>
  <si>
    <t>Oudergem</t>
  </si>
  <si>
    <t>Fonteinstraat</t>
  </si>
  <si>
    <t>Peetersstraat</t>
  </si>
  <si>
    <t>Rozengaard</t>
  </si>
  <si>
    <t>Dilbeek</t>
  </si>
  <si>
    <t>Haacht</t>
  </si>
  <si>
    <t>Louis Vanbeverenstraat</t>
  </si>
  <si>
    <t>KOBOS Secundair II</t>
  </si>
  <si>
    <t>Kapelle-op-den-Bos</t>
  </si>
  <si>
    <t>Keerbergen</t>
  </si>
  <si>
    <t>Leuvensebaan</t>
  </si>
  <si>
    <t>Londerzeel</t>
  </si>
  <si>
    <t>Machelen</t>
  </si>
  <si>
    <t>Merchtem</t>
  </si>
  <si>
    <t>Overijse</t>
  </si>
  <si>
    <t>Rotselaar</t>
  </si>
  <si>
    <t>Sint-Genesius-Rode</t>
  </si>
  <si>
    <t>Ternat</t>
  </si>
  <si>
    <t>Tervuren</t>
  </si>
  <si>
    <t>Tienen</t>
  </si>
  <si>
    <t>Hellingstraat</t>
  </si>
  <si>
    <t>Sint-Pieters-Woluwe</t>
  </si>
  <si>
    <t>François Gaystraat</t>
  </si>
  <si>
    <t>Predikherenstraat</t>
  </si>
  <si>
    <t>Zoutleeuw</t>
  </si>
  <si>
    <t>Molenbergstraat</t>
  </si>
  <si>
    <t>Landen</t>
  </si>
  <si>
    <t>Anzegem</t>
  </si>
  <si>
    <t>Sint-Paulusschool campus Sint-Jan Berchmans 2</t>
  </si>
  <si>
    <t>Sint-Paulusschool campus Sint-Jan B. 2</t>
  </si>
  <si>
    <t>Avelgem</t>
  </si>
  <si>
    <t>Sint-Paulusschool campus Sint-Jan B. 1</t>
  </si>
  <si>
    <t>Beernem</t>
  </si>
  <si>
    <t>Blankenberge</t>
  </si>
  <si>
    <t>Lieven Bauwensstraat</t>
  </si>
  <si>
    <t>Blankenbergse Dijk</t>
  </si>
  <si>
    <t>Vaartdijkstraat</t>
  </si>
  <si>
    <t>Vrijdagmarkt</t>
  </si>
  <si>
    <t>Diksmuide</t>
  </si>
  <si>
    <t>Gistel</t>
  </si>
  <si>
    <t>Wevelgem</t>
  </si>
  <si>
    <t>Harelbeke</t>
  </si>
  <si>
    <t>Ieper</t>
  </si>
  <si>
    <t>Gezelleplein</t>
  </si>
  <si>
    <t>Ingelmunster</t>
  </si>
  <si>
    <t>Italianenlaan</t>
  </si>
  <si>
    <t>Izegem</t>
  </si>
  <si>
    <t>Dirk Martenslaan</t>
  </si>
  <si>
    <t>Burgemeester Vandenbogaerdelaan</t>
  </si>
  <si>
    <t>Van Rysselberghestraat</t>
  </si>
  <si>
    <t>Knokke-Heist</t>
  </si>
  <si>
    <t>Koekelare</t>
  </si>
  <si>
    <t>Houtsaegerlaan</t>
  </si>
  <si>
    <t>Kortemark</t>
  </si>
  <si>
    <t>Amersveldestraat</t>
  </si>
  <si>
    <t>Burgemeester Nolfstraat</t>
  </si>
  <si>
    <t>Kuurne</t>
  </si>
  <si>
    <t>Lendelede</t>
  </si>
  <si>
    <t>Oude Leielaan</t>
  </si>
  <si>
    <t>Menen</t>
  </si>
  <si>
    <t>Ingelmunstersteenweg</t>
  </si>
  <si>
    <t>Meulebeke</t>
  </si>
  <si>
    <t>Bredene</t>
  </si>
  <si>
    <t>Nieuwpoortsesteenweg</t>
  </si>
  <si>
    <t>Zandvoordestraat</t>
  </si>
  <si>
    <t>Oostkamp</t>
  </si>
  <si>
    <t>De Panne</t>
  </si>
  <si>
    <t>Schipvaartweg</t>
  </si>
  <si>
    <t>Westlaan</t>
  </si>
  <si>
    <t>Kroonstraat</t>
  </si>
  <si>
    <t>Marialoopsesteenweg</t>
  </si>
  <si>
    <t>Spinneschoolstraat</t>
  </si>
  <si>
    <t>Brabantstraat</t>
  </si>
  <si>
    <t>Conscienceplein</t>
  </si>
  <si>
    <t>Papebrugstraat</t>
  </si>
  <si>
    <t>Veurne</t>
  </si>
  <si>
    <t>Dan. De Haenelaan</t>
  </si>
  <si>
    <t>Vives Waregem-Tielt</t>
  </si>
  <si>
    <t>Vijfseweg</t>
  </si>
  <si>
    <t>Sint Martensplein</t>
  </si>
  <si>
    <t>Stoofstraat</t>
  </si>
  <si>
    <t>Eikstraat</t>
  </si>
  <si>
    <t>Kruibeke</t>
  </si>
  <si>
    <t>Beveren</t>
  </si>
  <si>
    <t>Dendermonde</t>
  </si>
  <si>
    <t>Prudens Van Duysestraat</t>
  </si>
  <si>
    <t>Emiel Van Winckellaan</t>
  </si>
  <si>
    <t>29_33</t>
  </si>
  <si>
    <t>Greffelinck</t>
  </si>
  <si>
    <t>Bogaerdstraat</t>
  </si>
  <si>
    <t>Gentsesteenweg</t>
  </si>
  <si>
    <t>Eeklo</t>
  </si>
  <si>
    <t>Richtpunt Campus Eeklo</t>
  </si>
  <si>
    <t>Hamme</t>
  </si>
  <si>
    <t>Prosper Thuysbaertlaan</t>
  </si>
  <si>
    <t>Stommestraat</t>
  </si>
  <si>
    <t>Luikstraat</t>
  </si>
  <si>
    <t>Markt</t>
  </si>
  <si>
    <t>Geraardsbergen</t>
  </si>
  <si>
    <t>Gaffelstraat</t>
  </si>
  <si>
    <t>Boelarestraat</t>
  </si>
  <si>
    <t>Richtpunt campus Gent Henleykaai</t>
  </si>
  <si>
    <t>Henleykaai</t>
  </si>
  <si>
    <t>Richtpunt campus Gent Godshuizenlaan</t>
  </si>
  <si>
    <t>Godshuizenlaan</t>
  </si>
  <si>
    <t>Steendam</t>
  </si>
  <si>
    <t>Jozef Guislainstraat</t>
  </si>
  <si>
    <t>De Colfmackerstraat</t>
  </si>
  <si>
    <t>Jagerstraat</t>
  </si>
  <si>
    <t>Herzele</t>
  </si>
  <si>
    <t>Maldegem</t>
  </si>
  <si>
    <t>Melle</t>
  </si>
  <si>
    <t>Erpe-Mere</t>
  </si>
  <si>
    <t>Potaardeberg</t>
  </si>
  <si>
    <t>Merelbeke</t>
  </si>
  <si>
    <t>Gelukstede</t>
  </si>
  <si>
    <t>Tacambaroplein</t>
  </si>
  <si>
    <t>Tivolistraat</t>
  </si>
  <si>
    <t>Ter Eecken</t>
  </si>
  <si>
    <t>Axelwalle</t>
  </si>
  <si>
    <t>Woestijnestraat</t>
  </si>
  <si>
    <t>Kruisem</t>
  </si>
  <si>
    <t>Brakel</t>
  </si>
  <si>
    <t>Kokkelbeekstraat</t>
  </si>
  <si>
    <t>Sint-Vincentiusstraat</t>
  </si>
  <si>
    <t>Stekene</t>
  </si>
  <si>
    <t>Heimolenstraat</t>
  </si>
  <si>
    <t>Zele</t>
  </si>
  <si>
    <t>Kapellestraat</t>
  </si>
  <si>
    <t>Wijerstraat</t>
  </si>
  <si>
    <t>Bree</t>
  </si>
  <si>
    <t>Tienstraat</t>
  </si>
  <si>
    <t>Halmstraat</t>
  </si>
  <si>
    <t>Hamont-Achel</t>
  </si>
  <si>
    <t>Kuringersteenweg</t>
  </si>
  <si>
    <t>Salvatorstraat</t>
  </si>
  <si>
    <t>Hechtel-Eksel</t>
  </si>
  <si>
    <t>Houthalen-Helchteren</t>
  </si>
  <si>
    <t>Herk-de-Stad</t>
  </si>
  <si>
    <t>Lanaken</t>
  </si>
  <si>
    <t>Bessemerstraat</t>
  </si>
  <si>
    <t>Leopoldsburg</t>
  </si>
  <si>
    <t>Toekomstlaan</t>
  </si>
  <si>
    <t>Luikersteenweg</t>
  </si>
  <si>
    <t>Terlaemen</t>
  </si>
  <si>
    <t>Heusden-Zolder</t>
  </si>
  <si>
    <t>Maasmechelen</t>
  </si>
  <si>
    <t>Sint-Truiden</t>
  </si>
  <si>
    <t>Hoeselt</t>
  </si>
  <si>
    <t>Rode Kruislaan</t>
  </si>
  <si>
    <t>Speelhoflaan</t>
  </si>
  <si>
    <t>Watertorenstraat</t>
  </si>
  <si>
    <t>Diesterstraat</t>
  </si>
  <si>
    <t>Tessenderlo</t>
  </si>
  <si>
    <t>Kleine Hemmenweg</t>
  </si>
  <si>
    <t>Voeren</t>
  </si>
  <si>
    <t>Hugo Losschaertstraat</t>
  </si>
  <si>
    <t>Temse</t>
  </si>
  <si>
    <t>Van Ertbornstraat</t>
  </si>
  <si>
    <t>Jan Baptist Davidstraat</t>
  </si>
  <si>
    <t>Boom</t>
  </si>
  <si>
    <t>Aartselaar</t>
  </si>
  <si>
    <t>Willebroek</t>
  </si>
  <si>
    <t>Predikherenlaan</t>
  </si>
  <si>
    <t>Arthur Vanderpoortenlaan</t>
  </si>
  <si>
    <t>Leenhofstraat</t>
  </si>
  <si>
    <t>Menenstraat</t>
  </si>
  <si>
    <t>Balen</t>
  </si>
  <si>
    <t>GO! atheneum Irishof Kapellen</t>
  </si>
  <si>
    <t>Stabroek</t>
  </si>
  <si>
    <t>Frans Coeckelbergsstraat</t>
  </si>
  <si>
    <t>Chrysantenlaan</t>
  </si>
  <si>
    <t>Eduard Anseelestraat</t>
  </si>
  <si>
    <t>GO! atheneum campus Vijverbeek Asse</t>
  </si>
  <si>
    <t>124_C</t>
  </si>
  <si>
    <t>GO! 4 CITy</t>
  </si>
  <si>
    <t>GO! De Prins Diest campus Antwerpsestraat</t>
  </si>
  <si>
    <t>Boudewijnvest</t>
  </si>
  <si>
    <t>GO! De Prins Diest campus Boudewijnvest</t>
  </si>
  <si>
    <t>Weerstandsplein</t>
  </si>
  <si>
    <t>Etterbeek</t>
  </si>
  <si>
    <t>Edouard de Thibaultlaan</t>
  </si>
  <si>
    <t>Pleinlaan</t>
  </si>
  <si>
    <t>Elsene</t>
  </si>
  <si>
    <t>Ganshoren</t>
  </si>
  <si>
    <t>Koekelberg</t>
  </si>
  <si>
    <t>Liedekerke</t>
  </si>
  <si>
    <t>Schaarbeek</t>
  </si>
  <si>
    <t>Evere</t>
  </si>
  <si>
    <t>Albert Van Cotthemstraat</t>
  </si>
  <si>
    <t>GO! atheneum Kalevoet</t>
  </si>
  <si>
    <t>Ukkel</t>
  </si>
  <si>
    <t>Wemmel</t>
  </si>
  <si>
    <t>GO! atheneum D'Hek Landen</t>
  </si>
  <si>
    <t>Vlaamsestraat</t>
  </si>
  <si>
    <t>Kaaskerkestraat</t>
  </si>
  <si>
    <t>Minneplein</t>
  </si>
  <si>
    <t>GO! athena campus Heule en campussen CLW</t>
  </si>
  <si>
    <t>Pastoor De Beirstraat</t>
  </si>
  <si>
    <t>Wervikstraat</t>
  </si>
  <si>
    <t>Kerselarenlaan</t>
  </si>
  <si>
    <t>Pottelberg</t>
  </si>
  <si>
    <t>Minister De Taeyelaan</t>
  </si>
  <si>
    <t>Westerlaan</t>
  </si>
  <si>
    <t>GO! atheneum Zwinstede Knokke</t>
  </si>
  <si>
    <t>GO! Atheneum Pottelberg 2de en3de graad</t>
  </si>
  <si>
    <t>GO! athena-campus Drie Hofste den 2de/3de graad Kortrijk</t>
  </si>
  <si>
    <t>Arendsstraat</t>
  </si>
  <si>
    <t>GO! Futura - Secundair onderwijs 2de en 3de graad</t>
  </si>
  <si>
    <t>Wervik</t>
  </si>
  <si>
    <t>GO! Atheneum Nieuwpoort</t>
  </si>
  <si>
    <t>Ninovestraat</t>
  </si>
  <si>
    <t>Ronse</t>
  </si>
  <si>
    <t>Keramiekstraat</t>
  </si>
  <si>
    <t>Arbeidstraat</t>
  </si>
  <si>
    <t>Sint-Martens-Latemlaan</t>
  </si>
  <si>
    <t>GO! Atheneum Calmeyn De Panne</t>
  </si>
  <si>
    <t>Yv. Serruysstraat</t>
  </si>
  <si>
    <t>Honzebroekstraat</t>
  </si>
  <si>
    <t>Bauwensplein</t>
  </si>
  <si>
    <t>GO! Handelssschool Aalst</t>
  </si>
  <si>
    <t>Welvaartstraat</t>
  </si>
  <si>
    <t>Kouterbaan</t>
  </si>
  <si>
    <t>Denderleeuw</t>
  </si>
  <si>
    <t>Moerbeke</t>
  </si>
  <si>
    <t>Leopold II-laan</t>
  </si>
  <si>
    <t>Vosmeer</t>
  </si>
  <si>
    <t>Brusselsestraat</t>
  </si>
  <si>
    <t>Galeidestraat</t>
  </si>
  <si>
    <t>Hoogveld</t>
  </si>
  <si>
    <t>Alois De Beulelaan</t>
  </si>
  <si>
    <t>Papiermolenstraat</t>
  </si>
  <si>
    <t>GO! atheneum Voskenslaan Gent</t>
  </si>
  <si>
    <t>Zuiderlaan</t>
  </si>
  <si>
    <t>Zwijnaardsesteenweg</t>
  </si>
  <si>
    <t>Industriepark-Drongen</t>
  </si>
  <si>
    <t>Zelzate</t>
  </si>
  <si>
    <t>GO! Atheneum Ninove</t>
  </si>
  <si>
    <t>Vrankrijk</t>
  </si>
  <si>
    <t>Keversstraat</t>
  </si>
  <si>
    <t>Sint-Lodewijkstraat</t>
  </si>
  <si>
    <t>GO! campus Genk Technisch Atheneum De Wijzer</t>
  </si>
  <si>
    <t>Kortstraat</t>
  </si>
  <si>
    <t>Campus FLX</t>
  </si>
  <si>
    <t>GO! Technisch Atheneum Campus Van Eyck Maaseik</t>
  </si>
  <si>
    <t>Sint-Jansstraat</t>
  </si>
  <si>
    <t>Veenbeslaan</t>
  </si>
  <si>
    <t>Borgloon</t>
  </si>
  <si>
    <t>GO! De Prins Diest campus Weerstandsplein</t>
  </si>
  <si>
    <t>Halewijnlaan</t>
  </si>
  <si>
    <t>Breughelstraat</t>
  </si>
  <si>
    <t>Dreef</t>
  </si>
  <si>
    <t>Oscar De Gruyterlaan</t>
  </si>
  <si>
    <t>Vaartdijk</t>
  </si>
  <si>
    <t>Bocholt</t>
  </si>
  <si>
    <t>Middenstraat</t>
  </si>
  <si>
    <t>Denis Voetsstraat</t>
  </si>
  <si>
    <t>Boerenkrijglaan</t>
  </si>
  <si>
    <t>Karel Oomsstraat</t>
  </si>
  <si>
    <t>Kunstlaan</t>
  </si>
  <si>
    <t>Wijngaardplein</t>
  </si>
  <si>
    <t>Langerei</t>
  </si>
  <si>
    <t>Binnenweg</t>
  </si>
  <si>
    <t>Ottogracht</t>
  </si>
  <si>
    <t>Oude Houtlei</t>
  </si>
  <si>
    <t>Ingelandgat</t>
  </si>
  <si>
    <t>Lemmensberg</t>
  </si>
  <si>
    <t>Capucienenlaan</t>
  </si>
  <si>
    <t>H.Pius X-instituut - Bovenbouw</t>
  </si>
  <si>
    <t>Abdijstraat</t>
  </si>
  <si>
    <t>Pieter van Hobokenstraat</t>
  </si>
  <si>
    <t>Lede</t>
  </si>
  <si>
    <t>Frère-Orbanstraat</t>
  </si>
  <si>
    <t>145_A</t>
  </si>
  <si>
    <t>Schuttershofstraat</t>
  </si>
  <si>
    <t>Begijnhofstraat</t>
  </si>
  <si>
    <t>Zaventem</t>
  </si>
  <si>
    <t>Sterrebeekstraat</t>
  </si>
  <si>
    <t>Patronagestraat</t>
  </si>
  <si>
    <t>Wachtebeke</t>
  </si>
  <si>
    <t>Sint-Bavostraat</t>
  </si>
  <si>
    <t>Jef Denynplein</t>
  </si>
  <si>
    <t>Kasteelpleinstraat</t>
  </si>
  <si>
    <t>Zwevegem</t>
  </si>
  <si>
    <t>Stedestraat</t>
  </si>
  <si>
    <t>D'Herbouvillekaai</t>
  </si>
  <si>
    <t>Luchthavenlei</t>
  </si>
  <si>
    <t>Vrij Technisch Instituut - 2</t>
  </si>
  <si>
    <t>August Michielsstraat</t>
  </si>
  <si>
    <t>Maastrichtersteenweg</t>
  </si>
  <si>
    <t>Kinrooi</t>
  </si>
  <si>
    <t>Lichtervelde</t>
  </si>
  <si>
    <t>Neermeerskaai</t>
  </si>
  <si>
    <t>Brialmontlei</t>
  </si>
  <si>
    <t>Visitatiestraat</t>
  </si>
  <si>
    <t>Martelaarslaan</t>
  </si>
  <si>
    <t>Sint-Katelijne-Waver</t>
  </si>
  <si>
    <t>95_99</t>
  </si>
  <si>
    <t>Molenwiel</t>
  </si>
  <si>
    <t>Prins Boudewijnlaan</t>
  </si>
  <si>
    <t>O.L. Vrouwstraat</t>
  </si>
  <si>
    <t>Bassinstraat</t>
  </si>
  <si>
    <t>Hof van Riemenstraat</t>
  </si>
  <si>
    <t>Grimbergen</t>
  </si>
  <si>
    <t>Jazz Bilzenplein</t>
  </si>
  <si>
    <t>Bruiloftstraat</t>
  </si>
  <si>
    <t>Veearts Strauvenlaan</t>
  </si>
  <si>
    <t>Berlaar</t>
  </si>
  <si>
    <t>Diksmuidekaai</t>
  </si>
  <si>
    <t>Boechout</t>
  </si>
  <si>
    <t>Brouwerijstraat</t>
  </si>
  <si>
    <t>Talentenschool Turnhout campusBoomgaard KA</t>
  </si>
  <si>
    <t>Begijnenstraat</t>
  </si>
  <si>
    <t>13-17</t>
  </si>
  <si>
    <t>13_17</t>
  </si>
  <si>
    <t>GO! BuSO Egmont &amp; Hoorn OV1</t>
  </si>
  <si>
    <t>Gavere</t>
  </si>
  <si>
    <t>Scheutistenlaan</t>
  </si>
  <si>
    <t>Wezembeek-Oppem</t>
  </si>
  <si>
    <t>Prins Leopoldstraat</t>
  </si>
  <si>
    <t>Eethuisstraat</t>
  </si>
  <si>
    <t>Ichtegem</t>
  </si>
  <si>
    <t>Sint-Hubertusstraat</t>
  </si>
  <si>
    <t>Vakschoolstraat</t>
  </si>
  <si>
    <t>Middelheimlaan</t>
  </si>
  <si>
    <t>Marathonstraat</t>
  </si>
  <si>
    <t>Lyceumstraat</t>
  </si>
  <si>
    <t>Lochristi</t>
  </si>
  <si>
    <t>Gapaardstraat</t>
  </si>
  <si>
    <t>WICO - 127845</t>
  </si>
  <si>
    <t>Jef Crickstraat</t>
  </si>
  <si>
    <t>Wittemolenstraat</t>
  </si>
  <si>
    <t>Edegemsestraat</t>
  </si>
  <si>
    <t>De Pinte</t>
  </si>
  <si>
    <t>Theodoor Van Ryswycklaan</t>
  </si>
  <si>
    <t>Kapelsestraat</t>
  </si>
  <si>
    <t>Van Leriuslaan</t>
  </si>
  <si>
    <t>Merksplas</t>
  </si>
  <si>
    <t>Heilig-Kruisstraat</t>
  </si>
  <si>
    <t>Lubbeek</t>
  </si>
  <si>
    <t>Kortenberg</t>
  </si>
  <si>
    <t>Rogierlaan</t>
  </si>
  <si>
    <t>Grachtstraat</t>
  </si>
  <si>
    <t>Doorniksesteenweg</t>
  </si>
  <si>
    <t>Ferdinand Allenstraat</t>
  </si>
  <si>
    <t>SLHD Secundaire school - Bovenbouw</t>
  </si>
  <si>
    <t>Slachthuisstraat</t>
  </si>
  <si>
    <t>Voorstraat</t>
  </si>
  <si>
    <t>Xaverianenstraat</t>
  </si>
  <si>
    <t>Rollegemknokstraat</t>
  </si>
  <si>
    <t>Graaf Gwijde van Namenstraat</t>
  </si>
  <si>
    <t>Hekkestraat</t>
  </si>
  <si>
    <t>Borgersteinlei</t>
  </si>
  <si>
    <t>Zavelstraat</t>
  </si>
  <si>
    <t>Grootstraat</t>
  </si>
  <si>
    <t>Alken</t>
  </si>
  <si>
    <t>Vorst</t>
  </si>
  <si>
    <t>Huldenberg</t>
  </si>
  <si>
    <t>Als u deze vraag beantwoord hebt, gaat u naar vraag 8.</t>
  </si>
  <si>
    <r>
      <t xml:space="preserve">U kunt ons het formulier bezorgen via de nieuwe optie 'Document versturen' in Mijn Onderwijs.
</t>
    </r>
    <r>
      <rPr>
        <b/>
        <i/>
        <sz val="10"/>
        <rFont val="Calibri"/>
        <family val="2"/>
        <scheme val="minor"/>
      </rPr>
      <t>Opgelet: om deze documenten te versturen, hebt u toegang nodig tot het thema 'structuur en organisatie' in Mijn Onderwijs</t>
    </r>
    <r>
      <rPr>
        <i/>
        <sz val="10"/>
        <rFont val="Calibri"/>
        <family val="2"/>
        <scheme val="minor"/>
      </rPr>
      <t xml:space="preserve">. U kunt die rechten nakijken in het tabblad 'Thema beheer'. </t>
    </r>
  </si>
  <si>
    <t>Adres</t>
  </si>
  <si>
    <t>e_mail</t>
  </si>
  <si>
    <t>GO! SBSO Campus Heemschool</t>
  </si>
  <si>
    <t>Beizegemstraat 132</t>
  </si>
  <si>
    <t>02-262.03.20</t>
  </si>
  <si>
    <t>Moerstraat 50</t>
  </si>
  <si>
    <t>Kempenstraat 32</t>
  </si>
  <si>
    <t>Predikherenhoevestraat 31</t>
  </si>
  <si>
    <t>Bellestraat 89</t>
  </si>
  <si>
    <t>Prosperdreef 3</t>
  </si>
  <si>
    <t>Richter 27</t>
  </si>
  <si>
    <t>Tapstraat 12</t>
  </si>
  <si>
    <t>Speelpleinstraat 77</t>
  </si>
  <si>
    <t>Maurits Sabbestraat 8</t>
  </si>
  <si>
    <t>ann.van.riet@busoaanzee.be</t>
  </si>
  <si>
    <t>Bruyningstraat 52</t>
  </si>
  <si>
    <t>Bornstraat 52</t>
  </si>
  <si>
    <t>Wolfputstraat 42</t>
  </si>
  <si>
    <t>Vurstjen 27</t>
  </si>
  <si>
    <t>Molendreef 57</t>
  </si>
  <si>
    <t>Nieuwland 198</t>
  </si>
  <si>
    <t>Inkendaalstraat 1</t>
  </si>
  <si>
    <t>Groot-Bijgaardenstraat 434</t>
  </si>
  <si>
    <t>02 430 67 00</t>
  </si>
  <si>
    <t>secretariaat@kasterlinden-vgc.be</t>
  </si>
  <si>
    <t>Georges Henrilaan 278</t>
  </si>
  <si>
    <t>Lenniksesteenweg 2</t>
  </si>
  <si>
    <t>Lostraat 175</t>
  </si>
  <si>
    <t>Vestenstraat 14</t>
  </si>
  <si>
    <t>Heiveld 15</t>
  </si>
  <si>
    <t>Schoolstraat 11</t>
  </si>
  <si>
    <t>Lamorinièrestraat 77</t>
  </si>
  <si>
    <t>Van Schoonbekestraat 131</t>
  </si>
  <si>
    <t>Markgravelei 81</t>
  </si>
  <si>
    <t>Kerkstraat 153</t>
  </si>
  <si>
    <t>info@sjikerkstraat.be</t>
  </si>
  <si>
    <t>Peter Benoitstraat 44</t>
  </si>
  <si>
    <t>Begijnenvest 35</t>
  </si>
  <si>
    <t>Schoolstraat 2</t>
  </si>
  <si>
    <t>Sint-Jacobsmarkt 38</t>
  </si>
  <si>
    <t>De Leerexpert_Burchtse Weel</t>
  </si>
  <si>
    <t>Burchtse Weel 102</t>
  </si>
  <si>
    <t>Schotensesteenweg 252</t>
  </si>
  <si>
    <t>schotensesteenweg252@leerexpert.be</t>
  </si>
  <si>
    <t>Botermelkbaan 75</t>
  </si>
  <si>
    <t>Bethaniënlei 5</t>
  </si>
  <si>
    <t>Dullingen 46</t>
  </si>
  <si>
    <t>03-217.26.30</t>
  </si>
  <si>
    <t>Oude Arendonkse Baan 36</t>
  </si>
  <si>
    <t>Reebergenlaan 4</t>
  </si>
  <si>
    <t>so@revapulderbos.be</t>
  </si>
  <si>
    <t>Don Boscostraat 39</t>
  </si>
  <si>
    <t>Eindhoutseweg 25</t>
  </si>
  <si>
    <t>Kapelstraat 33</t>
  </si>
  <si>
    <t>info@busoderegenboog.com</t>
  </si>
  <si>
    <t>Hof-ten-Berglaan 8</t>
  </si>
  <si>
    <t>Breedstraat 104</t>
  </si>
  <si>
    <t>Stuivenbergbaan 135</t>
  </si>
  <si>
    <t>info@sint-janshof.be</t>
  </si>
  <si>
    <t>Schapenstraat 98</t>
  </si>
  <si>
    <t>Tervuursesteenweg 295</t>
  </si>
  <si>
    <t>damiaan.ovaere@teb.ksleuven.be</t>
  </si>
  <si>
    <t>Kastanjedreef 12</t>
  </si>
  <si>
    <t>info.ov3@img-heist.be</t>
  </si>
  <si>
    <t>Oevelse dreef 20</t>
  </si>
  <si>
    <t>Amerstraat 3</t>
  </si>
  <si>
    <t>Groenstraat 16</t>
  </si>
  <si>
    <t>secretariaat@busodebremberg.com</t>
  </si>
  <si>
    <t>Klein Overlaar 3</t>
  </si>
  <si>
    <t>Borggravevijversstraat 9</t>
  </si>
  <si>
    <t>Steenovenstraat 20</t>
  </si>
  <si>
    <t>Arbeidsstraat 66</t>
  </si>
  <si>
    <t>Sint-Gerardusdreef 1</t>
  </si>
  <si>
    <t>011-35.01.42</t>
  </si>
  <si>
    <t>Rijksweg 454</t>
  </si>
  <si>
    <t>Langs de Graaf 11</t>
  </si>
  <si>
    <t>Burgemeester Philipslaan 15_A</t>
  </si>
  <si>
    <t>Weertersteenweg 135</t>
  </si>
  <si>
    <t>Corversstraat 33</t>
  </si>
  <si>
    <t>info@sibbo.be</t>
  </si>
  <si>
    <t>Duinenstraat 1</t>
  </si>
  <si>
    <t>info@provilion.be</t>
  </si>
  <si>
    <t>St.-Ferdinandstraat 1</t>
  </si>
  <si>
    <t>Mijnschoolstraat 63</t>
  </si>
  <si>
    <t>Maagdestraat 56</t>
  </si>
  <si>
    <t>Bruggestraat 39</t>
  </si>
  <si>
    <t>Stokstraat 1_A</t>
  </si>
  <si>
    <t>Barrièrestraat 4_A</t>
  </si>
  <si>
    <t>Weidestraat 156</t>
  </si>
  <si>
    <t>Westendelaan 39</t>
  </si>
  <si>
    <t>Koninklijke Baan 5</t>
  </si>
  <si>
    <t>Albert I Laan 56</t>
  </si>
  <si>
    <t>Toekomststraat 75</t>
  </si>
  <si>
    <t>De Zilten 52</t>
  </si>
  <si>
    <t>Iepersestraat 245</t>
  </si>
  <si>
    <t>Koolskampstraat 24</t>
  </si>
  <si>
    <t>pieter.stock@dominiek-savio.be</t>
  </si>
  <si>
    <t>Steenstraat 42</t>
  </si>
  <si>
    <t>dester@molenland.be</t>
  </si>
  <si>
    <t>Boeschepestraat 46</t>
  </si>
  <si>
    <t>Krombeekseweg 82</t>
  </si>
  <si>
    <t>Stropkaai 38_A</t>
  </si>
  <si>
    <t>Peperstraat 27</t>
  </si>
  <si>
    <t>Oudenaardsesteenweg 74</t>
  </si>
  <si>
    <t>ibc.dir@onderwijs.gent.be</t>
  </si>
  <si>
    <t>Ebergiste De Deynestraat 1</t>
  </si>
  <si>
    <t>Durmelaan 118</t>
  </si>
  <si>
    <t>Molenstraat 38</t>
  </si>
  <si>
    <t>Kwatrechtsteenweg 168</t>
  </si>
  <si>
    <t>Jules Destréelaan 67</t>
  </si>
  <si>
    <t>info@sintgregorius.be</t>
  </si>
  <si>
    <t>Botermelkstraat 201</t>
  </si>
  <si>
    <t>Bergemeersenstraat 106</t>
  </si>
  <si>
    <t>Vekenstraat 1_A</t>
  </si>
  <si>
    <t>Penitentenlaan 1</t>
  </si>
  <si>
    <t>Vlaanderenstraat 6</t>
  </si>
  <si>
    <t>Steenweg 2</t>
  </si>
  <si>
    <t>Dennendreef 60</t>
  </si>
  <si>
    <t>Leihoekstraat 7_B</t>
  </si>
  <si>
    <t>krista.verniest@op-weg.net</t>
  </si>
  <si>
    <t>Molendreef 16_C</t>
  </si>
  <si>
    <t>Desguinlei 244</t>
  </si>
  <si>
    <t>info.piva@provincieantwerpen.be</t>
  </si>
  <si>
    <t>Lovelingstraat 8</t>
  </si>
  <si>
    <t>VIIde-Olympiadelaan 2</t>
  </si>
  <si>
    <t>Lamorinièrestraat 248</t>
  </si>
  <si>
    <t>Cadixstraat 2</t>
  </si>
  <si>
    <t>Amerikalei 47</t>
  </si>
  <si>
    <t>Frankrijklei 91</t>
  </si>
  <si>
    <t>info@olvcplus.be</t>
  </si>
  <si>
    <t>Louiza-Marialei 5</t>
  </si>
  <si>
    <t>Lange Leemstraat 313</t>
  </si>
  <si>
    <t>Jan De Voslei 6</t>
  </si>
  <si>
    <t>Steenbokstraat 14</t>
  </si>
  <si>
    <t>Sint-Jozefstraat 35</t>
  </si>
  <si>
    <t>Maria Pijpelincxstraat 1</t>
  </si>
  <si>
    <t>Gloriantlaan 60</t>
  </si>
  <si>
    <t>Lange Beeldekensstraat 264</t>
  </si>
  <si>
    <t>Quellinstraat 31</t>
  </si>
  <si>
    <t>Amerikalei 32</t>
  </si>
  <si>
    <t>Turnhoutsebaan 226</t>
  </si>
  <si>
    <t>Kloosterbaan 5</t>
  </si>
  <si>
    <t>Koninklijkelaan 9</t>
  </si>
  <si>
    <t>Volkstraat 40</t>
  </si>
  <si>
    <t>Collegelaan 36</t>
  </si>
  <si>
    <t>Kardinaal Cardijnplein 11</t>
  </si>
  <si>
    <t>Driesstraat 10</t>
  </si>
  <si>
    <t>Lucien Hendrickxlei 2_B</t>
  </si>
  <si>
    <t>Bredabaan 394</t>
  </si>
  <si>
    <t>Kapelsesteenweg 72</t>
  </si>
  <si>
    <t>Door Verstraetelei 50</t>
  </si>
  <si>
    <t>Miksebaan 47</t>
  </si>
  <si>
    <t>Confortalei 173</t>
  </si>
  <si>
    <t>leen.vantongerloo@so.antwerpen.be</t>
  </si>
  <si>
    <t>Waterbaan 159</t>
  </si>
  <si>
    <t>Rooienberg 20</t>
  </si>
  <si>
    <t>Oorderseweg 8</t>
  </si>
  <si>
    <t>Kloosterstraat 82</t>
  </si>
  <si>
    <t>Rouwmoer 7_B</t>
  </si>
  <si>
    <t>Hofstraat 56</t>
  </si>
  <si>
    <t>Kloosterstraat 70</t>
  </si>
  <si>
    <t>Schuttershof 2_B</t>
  </si>
  <si>
    <t>Kerkplein 14</t>
  </si>
  <si>
    <t>Biekorfstraat 8</t>
  </si>
  <si>
    <t>Biekorfstraat 10</t>
  </si>
  <si>
    <t>Scheppersstraat 9</t>
  </si>
  <si>
    <t>Collegestraat 46</t>
  </si>
  <si>
    <t>Salesianenlaan 1</t>
  </si>
  <si>
    <t>Gravin Elisabethlaan 30</t>
  </si>
  <si>
    <t>Gelmelstraat 62</t>
  </si>
  <si>
    <t>Vrijheid 234</t>
  </si>
  <si>
    <t>Lindendreef 37</t>
  </si>
  <si>
    <t>Boechoutsesteenweg 87_A</t>
  </si>
  <si>
    <t>Kapellensteenweg 112</t>
  </si>
  <si>
    <t>Kapellensteenweg 190</t>
  </si>
  <si>
    <t>Dorpsstraat 40</t>
  </si>
  <si>
    <t>Mgr. Heylenstraat 37</t>
  </si>
  <si>
    <t>Edegemsesteenweg 129</t>
  </si>
  <si>
    <t>Gemeenteplein 8</t>
  </si>
  <si>
    <t>Pierstraat 1</t>
  </si>
  <si>
    <t>Kruisbogenhofstraat 7</t>
  </si>
  <si>
    <t>Kanunnik Davidlaan 15</t>
  </si>
  <si>
    <t>Kolveniersvest 24</t>
  </si>
  <si>
    <t>Kanunnik Davidlaan 10</t>
  </si>
  <si>
    <t>Hoogstraat 35</t>
  </si>
  <si>
    <t>Melaan 16</t>
  </si>
  <si>
    <t>Veemarkt 56</t>
  </si>
  <si>
    <t>Tervuursesteenweg 2</t>
  </si>
  <si>
    <t>Groenendaal 2</t>
  </si>
  <si>
    <t>Stella Marisstraat 2</t>
  </si>
  <si>
    <t>Broeder Frederikstraat 3</t>
  </si>
  <si>
    <t>Du Chastellei 48</t>
  </si>
  <si>
    <t>Gasthuisstraat 3</t>
  </si>
  <si>
    <t>Jakob Smitslaan 36</t>
  </si>
  <si>
    <t>Dieseghemlei 60</t>
  </si>
  <si>
    <t>Gemeentestraat 41</t>
  </si>
  <si>
    <t>Nonnenstraat 21</t>
  </si>
  <si>
    <t>Hoogstraatsebaan 2</t>
  </si>
  <si>
    <t>Antwerpsesteenweg 67</t>
  </si>
  <si>
    <t>Victor Frislei 18</t>
  </si>
  <si>
    <t>Papenaardekenstraat 53</t>
  </si>
  <si>
    <t>Jozef Hendrickxstraat 153</t>
  </si>
  <si>
    <t>Wilgendaalstraat 7</t>
  </si>
  <si>
    <t>Oudaen 76_2</t>
  </si>
  <si>
    <t>Patersstraat 28</t>
  </si>
  <si>
    <t>Apostoliekenstraat 26</t>
  </si>
  <si>
    <t>Herentalsstraat 70</t>
  </si>
  <si>
    <t>Kasteelplein 20</t>
  </si>
  <si>
    <t>Mgr. Donchelei 7</t>
  </si>
  <si>
    <t>Oude Molenstraat 13</t>
  </si>
  <si>
    <t>Kasteellaan 18</t>
  </si>
  <si>
    <t>Kloosterstraat 7</t>
  </si>
  <si>
    <t>Langestraat 199</t>
  </si>
  <si>
    <t>Schaluin 28</t>
  </si>
  <si>
    <t>Pastoor Dergentlaan 220</t>
  </si>
  <si>
    <t>Pastoor Dergentlaan 62</t>
  </si>
  <si>
    <t>GO! SIMA Aarschot</t>
  </si>
  <si>
    <t>Pastoor Dergentlaan 62_A</t>
  </si>
  <si>
    <t>onthaal@sima-aarschot.be</t>
  </si>
  <si>
    <t>Brusselsesteenweg 20</t>
  </si>
  <si>
    <t>Sint-Guidostraat 73</t>
  </si>
  <si>
    <t>info@atheneumanderlecht.be</t>
  </si>
  <si>
    <t>Emile Grysonlaan 1</t>
  </si>
  <si>
    <t>Dokter Jacobsstraat 67</t>
  </si>
  <si>
    <t>Petrus Ascanusplein 1</t>
  </si>
  <si>
    <t>Koensborre 1</t>
  </si>
  <si>
    <t>Parklaan 17</t>
  </si>
  <si>
    <t>de Wahalaan 11</t>
  </si>
  <si>
    <t>Pastoor Pitetlaan 28</t>
  </si>
  <si>
    <t>Stalkruidlaan 1</t>
  </si>
  <si>
    <t>Ursulinenstraat 4</t>
  </si>
  <si>
    <t>Moutstraat 22</t>
  </si>
  <si>
    <t>Bonekruidlaan 88</t>
  </si>
  <si>
    <t>Magnolialaan 2</t>
  </si>
  <si>
    <t>Groot Eiland 39</t>
  </si>
  <si>
    <t>Forumlaan 4</t>
  </si>
  <si>
    <t>Peetersstraat 14</t>
  </si>
  <si>
    <t>Rozengaard z/n</t>
  </si>
  <si>
    <t>Mariëndaalstraat 44</t>
  </si>
  <si>
    <t>Rozenlaan 45</t>
  </si>
  <si>
    <t>Stationsstraat 89</t>
  </si>
  <si>
    <t>Stationsstraat 91</t>
  </si>
  <si>
    <t>Geldenaaksebaan 277</t>
  </si>
  <si>
    <t>Parklaan 7</t>
  </si>
  <si>
    <t>Naamsesteenweg 355</t>
  </si>
  <si>
    <t>Léon Theodorstraat 167</t>
  </si>
  <si>
    <t>Veldstraat 11</t>
  </si>
  <si>
    <t>info@KOBOS.be</t>
  </si>
  <si>
    <t>Tremelobaan 4</t>
  </si>
  <si>
    <t>Molenstraat 2</t>
  </si>
  <si>
    <t>Jozef Pierrestraat 56</t>
  </si>
  <si>
    <t>Heerweg 77</t>
  </si>
  <si>
    <t>Diestsestraat 163</t>
  </si>
  <si>
    <t>Dekenstraat 3</t>
  </si>
  <si>
    <t>Mechelsevest 72</t>
  </si>
  <si>
    <t>Herestraat 49</t>
  </si>
  <si>
    <t>Minderbroedersstraat 13</t>
  </si>
  <si>
    <t>Oude Markt 28</t>
  </si>
  <si>
    <t>Heldenplein 6</t>
  </si>
  <si>
    <t>Daalkouter 30</t>
  </si>
  <si>
    <t>Watermolenstraat 33</t>
  </si>
  <si>
    <t>DIEGEM</t>
  </si>
  <si>
    <t>Marktstraat 1</t>
  </si>
  <si>
    <t>Stationsstraat 55</t>
  </si>
  <si>
    <t>Molenbaan 54</t>
  </si>
  <si>
    <t>Dendermondestraat 26</t>
  </si>
  <si>
    <t>Picardstraat 170</t>
  </si>
  <si>
    <t>Karenveldstraat 23</t>
  </si>
  <si>
    <t>Stationsplein 4</t>
  </si>
  <si>
    <t>Aarschotsesteenweg 39</t>
  </si>
  <si>
    <t>Kloosterweg 1</t>
  </si>
  <si>
    <t>Statiestraat 37</t>
  </si>
  <si>
    <t>Statiestraat 35</t>
  </si>
  <si>
    <t>Pater Dupierreuxlaan 1 bus B</t>
  </si>
  <si>
    <t>Alexianenweg 2</t>
  </si>
  <si>
    <t>Kruineikestraat 5</t>
  </si>
  <si>
    <t>Mechelsestraat 7</t>
  </si>
  <si>
    <t>Rooseveltlaan (Franklin) 98</t>
  </si>
  <si>
    <t>Luchtvaartlaan 70</t>
  </si>
  <si>
    <t>Woluwelaan 20</t>
  </si>
  <si>
    <t>Guldendallaan 90</t>
  </si>
  <si>
    <t>Predikherenstraat 1</t>
  </si>
  <si>
    <t>Bethaniastraat 1_A</t>
  </si>
  <si>
    <t>Molenbergstraat 25</t>
  </si>
  <si>
    <t>Groenendael 2_A</t>
  </si>
  <si>
    <t>Kapelleweide 5</t>
  </si>
  <si>
    <t>Waversesteenweg 1</t>
  </si>
  <si>
    <t>Kerkstraat 86</t>
  </si>
  <si>
    <t>Rollebaanstraat 10</t>
  </si>
  <si>
    <t>Zilverstraat 26</t>
  </si>
  <si>
    <t>Oude Zak 38</t>
  </si>
  <si>
    <t>Snaggaardstraat 15</t>
  </si>
  <si>
    <t>Mariastraat 7</t>
  </si>
  <si>
    <t>Noordzandstraat 76</t>
  </si>
  <si>
    <t>Collegestraat 24</t>
  </si>
  <si>
    <t>Zevenkerken 4</t>
  </si>
  <si>
    <t>Doornstraat 3</t>
  </si>
  <si>
    <t>Fortuinstraat 29</t>
  </si>
  <si>
    <t>Veldstraat 2</t>
  </si>
  <si>
    <t>Spoorwegstraat 14</t>
  </si>
  <si>
    <t>Wilgendijk 30</t>
  </si>
  <si>
    <t>Cardijnlaan 2</t>
  </si>
  <si>
    <t>St-Jans-Gasthuisstraat 20</t>
  </si>
  <si>
    <t>Augustijnenstraat 58</t>
  </si>
  <si>
    <t>Eigenheerdstraat 8</t>
  </si>
  <si>
    <t>Rijselstraat 83</t>
  </si>
  <si>
    <t>Maloulaan 2</t>
  </si>
  <si>
    <t>Gezelleplein 11</t>
  </si>
  <si>
    <t>Schoolstraat 8</t>
  </si>
  <si>
    <t>Italianenlaan 30</t>
  </si>
  <si>
    <t>Dirk Martenslaan 16</t>
  </si>
  <si>
    <t>Burgemeester Vandenbogaerdelaan 53</t>
  </si>
  <si>
    <t>Kasteelstraat 28</t>
  </si>
  <si>
    <t>Van Rysselberghestraat 12</t>
  </si>
  <si>
    <t>Sportlaan 4</t>
  </si>
  <si>
    <t>Ichtegemstraat 14_2</t>
  </si>
  <si>
    <t>Houtsaegerlaan 40</t>
  </si>
  <si>
    <t>Handzamestraat 18</t>
  </si>
  <si>
    <t>Don Boscolaan 30</t>
  </si>
  <si>
    <t>Beverlaai 75</t>
  </si>
  <si>
    <t>Deken Camerlyncklaan 76</t>
  </si>
  <si>
    <t>Koning Albertstraat 50</t>
  </si>
  <si>
    <t>Dorpsplein 2</t>
  </si>
  <si>
    <t>Oude Leielaan 15</t>
  </si>
  <si>
    <t>Grote Markt 13</t>
  </si>
  <si>
    <t>Ingelmunstersteenweg 1_A</t>
  </si>
  <si>
    <t>Bruggestraat 190</t>
  </si>
  <si>
    <t>Generaal Jungbluthlaan 4</t>
  </si>
  <si>
    <t>Steensedijk 151</t>
  </si>
  <si>
    <t>Vindictivelaan 9</t>
  </si>
  <si>
    <t>Stuiverstraat 108</t>
  </si>
  <si>
    <t>Alfons Pieterslaan 21</t>
  </si>
  <si>
    <t>Kortrijksestraat 47</t>
  </si>
  <si>
    <t>Koninklijke Baan 28</t>
  </si>
  <si>
    <t>Burgemeester Bertenplein 32</t>
  </si>
  <si>
    <t>Boeschepestraat 44</t>
  </si>
  <si>
    <t>Kattenstraat 7</t>
  </si>
  <si>
    <t>Zuidstraat 27</t>
  </si>
  <si>
    <t>Westlaan 99</t>
  </si>
  <si>
    <t>SJI</t>
  </si>
  <si>
    <t>Kroonstraat 19</t>
  </si>
  <si>
    <t>sji@molenland.be</t>
  </si>
  <si>
    <t>Regina Pacis</t>
  </si>
  <si>
    <t>Patersdreef 5</t>
  </si>
  <si>
    <t>reginapacis@molenland.be</t>
  </si>
  <si>
    <t>Grote Hulststraat 28</t>
  </si>
  <si>
    <t>vti@molenland.be</t>
  </si>
  <si>
    <t>Spinneschoolstraat 10</t>
  </si>
  <si>
    <t>Conscienceplein 12</t>
  </si>
  <si>
    <t>Bruggestraat 23</t>
  </si>
  <si>
    <t>martine.dezutter@sint-rembert.be</t>
  </si>
  <si>
    <t>Papebrugstraat 8_A</t>
  </si>
  <si>
    <t>stijn.debruyne@sint-rembert.be</t>
  </si>
  <si>
    <t>Ieperse Steenweg 90</t>
  </si>
  <si>
    <t>Karel Coggelaan 8</t>
  </si>
  <si>
    <t>Vleeshouwersstraat 22</t>
  </si>
  <si>
    <t>Stationsstraat 85</t>
  </si>
  <si>
    <t>Keukeldam 17</t>
  </si>
  <si>
    <t>Vijfseweg 2</t>
  </si>
  <si>
    <t>Pastoor Staelensstraat 4</t>
  </si>
  <si>
    <t>Onderwijsstraat 5</t>
  </si>
  <si>
    <t>Leopoldlaan 9</t>
  </si>
  <si>
    <t>Pontstraat 7</t>
  </si>
  <si>
    <t>Onderwijsstraat 2</t>
  </si>
  <si>
    <t>Esplanadeplein 6</t>
  </si>
  <si>
    <t>Kruibekestraat 55 bus a</t>
  </si>
  <si>
    <t>sint.joris@sintjorisbazel.be</t>
  </si>
  <si>
    <t>Europalaan 1</t>
  </si>
  <si>
    <t>Kloosterstraat 15</t>
  </si>
  <si>
    <t>Leon Declercqstraat 1</t>
  </si>
  <si>
    <t>Gentpoortstraat 37</t>
  </si>
  <si>
    <t>sinttheresia@leiepoort.be</t>
  </si>
  <si>
    <t>Kerkstraat 60</t>
  </si>
  <si>
    <t>Zuidmoerstraat 125</t>
  </si>
  <si>
    <t>Roze 131</t>
  </si>
  <si>
    <t>Eksaarde-dorp 1_A</t>
  </si>
  <si>
    <t>sint-teresia@vlot.be</t>
  </si>
  <si>
    <t>Schepenhuisstraat 4</t>
  </si>
  <si>
    <t>Kleine Karmelietenstraat 3</t>
  </si>
  <si>
    <t>Collegestraat 11</t>
  </si>
  <si>
    <t>Karmelietenstraat 57</t>
  </si>
  <si>
    <t>Henleykaai 83</t>
  </si>
  <si>
    <t>Holstraat 66</t>
  </si>
  <si>
    <t>Lange Violettestraat 12</t>
  </si>
  <si>
    <t>Steendam 27</t>
  </si>
  <si>
    <t>Industrieweg 230</t>
  </si>
  <si>
    <t>Koning Albertlaan 70</t>
  </si>
  <si>
    <t>Savaanstraat 33</t>
  </si>
  <si>
    <t>Reep 4</t>
  </si>
  <si>
    <t>Lange Violettestraat 65</t>
  </si>
  <si>
    <t>Molenaarsstraat 30</t>
  </si>
  <si>
    <t>Nederkouter 112</t>
  </si>
  <si>
    <t>Pachthofstraat 3</t>
  </si>
  <si>
    <t>Meulenbroekstraat 15</t>
  </si>
  <si>
    <t>Jagerstraat 5</t>
  </si>
  <si>
    <t>Slangstraat 12</t>
  </si>
  <si>
    <t>Burgemeester Matthysstraat 5</t>
  </si>
  <si>
    <t>Prosper Thuysbaertlaan 1</t>
  </si>
  <si>
    <t>sint-laurentius@vlot.be</t>
  </si>
  <si>
    <t>Markt 48</t>
  </si>
  <si>
    <t>sint-lodewijk@vlot.be</t>
  </si>
  <si>
    <t>Marktstraat 15</t>
  </si>
  <si>
    <t>Zandloperstraat 8</t>
  </si>
  <si>
    <t>Tuinstraat 105</t>
  </si>
  <si>
    <t>Brusselsesteenweg 459</t>
  </si>
  <si>
    <t>Kloosterstraat 31</t>
  </si>
  <si>
    <t>Potaardeberg 59</t>
  </si>
  <si>
    <t>Onderwijslaan 4</t>
  </si>
  <si>
    <t>Hoogstraat 30</t>
  </si>
  <si>
    <t>Minderbroedersstraat 6</t>
  </si>
  <si>
    <t>Kortrijksesteenweg 1025</t>
  </si>
  <si>
    <t>Kasteeldreef 2</t>
  </si>
  <si>
    <t>Breedstraat 152</t>
  </si>
  <si>
    <t>Kalkstraat 26</t>
  </si>
  <si>
    <t>Hospitaalstraat 2</t>
  </si>
  <si>
    <t>Weverstraat 23</t>
  </si>
  <si>
    <t>Nieuwstraat 75</t>
  </si>
  <si>
    <t>Hofstraat 15</t>
  </si>
  <si>
    <t>Collegestraat 31</t>
  </si>
  <si>
    <t>Plezantstraat 135</t>
  </si>
  <si>
    <t>Kleine Peperstraat 16</t>
  </si>
  <si>
    <t>Cooppallaan 128</t>
  </si>
  <si>
    <t>Oosterzelesteenweg 80</t>
  </si>
  <si>
    <t>Collegestraat 1</t>
  </si>
  <si>
    <t>Kapellestraat 7</t>
  </si>
  <si>
    <t>Ooststraat 44</t>
  </si>
  <si>
    <t>Grotesteenweg-Noord 113</t>
  </si>
  <si>
    <t>Groenstraat 15</t>
  </si>
  <si>
    <t>Bogaarsveldstraat 13</t>
  </si>
  <si>
    <t>Bogaarsveldstraat 14</t>
  </si>
  <si>
    <t>Wijerstraat 28</t>
  </si>
  <si>
    <t>Sint-Jacobstraat 12</t>
  </si>
  <si>
    <t>Sint-Jacobstraat 10</t>
  </si>
  <si>
    <t>Stationsstraat 36</t>
  </si>
  <si>
    <t>Europalaan 10</t>
  </si>
  <si>
    <t>Rijksweg 168</t>
  </si>
  <si>
    <t>info@instituutmariakoningin.be</t>
  </si>
  <si>
    <t>Collegelaan 19</t>
  </si>
  <si>
    <t>Berm 12</t>
  </si>
  <si>
    <t>Collegestraat 27</t>
  </si>
  <si>
    <t>hamont@wico.be</t>
  </si>
  <si>
    <t>Gouverneur Verwilghensingel 1_A</t>
  </si>
  <si>
    <t>Kleine Breemstraat 7</t>
  </si>
  <si>
    <t>Gouverneur Verwilghensingel 1</t>
  </si>
  <si>
    <t>Kempische steenweg 400</t>
  </si>
  <si>
    <t>Don Boscostraat 72</t>
  </si>
  <si>
    <t>Don Boscostraat 6</t>
  </si>
  <si>
    <t>Sint-Truidersteenweg 18</t>
  </si>
  <si>
    <t>Weertersteenweg 135 bus A</t>
  </si>
  <si>
    <t>Pyxiscollege3</t>
  </si>
  <si>
    <t>Stationsstraat 232</t>
  </si>
  <si>
    <t>Pyxiscollege2</t>
  </si>
  <si>
    <t>Bessemerstraat 443</t>
  </si>
  <si>
    <t>Pyxiscollege1</t>
  </si>
  <si>
    <t>Koning Albertlaan 26</t>
  </si>
  <si>
    <t>Diestersteenweg 3</t>
  </si>
  <si>
    <t>Diestersteenweg 11</t>
  </si>
  <si>
    <t>Pastoor Frederickxstraat 9</t>
  </si>
  <si>
    <t>Sint-Jansberg 39</t>
  </si>
  <si>
    <t>Rijksweg 357</t>
  </si>
  <si>
    <t>Europaplein 36</t>
  </si>
  <si>
    <t>Appelboomgaardstraat 2</t>
  </si>
  <si>
    <t>Schaffensesteenweg 2</t>
  </si>
  <si>
    <t>Collegelaan 24</t>
  </si>
  <si>
    <t>Gildestraat 22</t>
  </si>
  <si>
    <t>Stevoortse kiezel 425</t>
  </si>
  <si>
    <t>Campus MAX STEM</t>
  </si>
  <si>
    <t>H. Hartlaan 16</t>
  </si>
  <si>
    <t>stem@campusmax.be</t>
  </si>
  <si>
    <t>Sint-Truidersteenweg 323</t>
  </si>
  <si>
    <t>Engstegenseweg 1</t>
  </si>
  <si>
    <t>Kleine Hemmenweg 4_A</t>
  </si>
  <si>
    <t>Hoeneveldje 2</t>
  </si>
  <si>
    <t>Jeruzalemstraat 34</t>
  </si>
  <si>
    <t>050-34.69.46</t>
  </si>
  <si>
    <t>welkom@stamina.be</t>
  </si>
  <si>
    <t>Donkvijverstraat 30</t>
  </si>
  <si>
    <t>Franklin Rooseveltplaats 11</t>
  </si>
  <si>
    <t>info@atheneumantwerpen.be</t>
  </si>
  <si>
    <t>Hertoginstraat 17</t>
  </si>
  <si>
    <t>Jan Baptist Davidstraat 2</t>
  </si>
  <si>
    <t>Hollezijp 11</t>
  </si>
  <si>
    <t>Augustijnslei 54</t>
  </si>
  <si>
    <t>Prins Kavellei 98</t>
  </si>
  <si>
    <t>Frank Craeybeckxlaan 22</t>
  </si>
  <si>
    <t>info@kadeurne.be</t>
  </si>
  <si>
    <t>Monseigneur Cardijnlaan 1</t>
  </si>
  <si>
    <t>Pastoor De Vosstraat 19</t>
  </si>
  <si>
    <t>Hofstraat 14</t>
  </si>
  <si>
    <t>Technische-Schoolstraat 15</t>
  </si>
  <si>
    <t>Augustijnenlaan 32</t>
  </si>
  <si>
    <t>Streepstraat 16</t>
  </si>
  <si>
    <t>Pastoor Vandenhoudtstraat 8</t>
  </si>
  <si>
    <t>directie@gotakapellen.be</t>
  </si>
  <si>
    <t>Arthur Vanderpoortenlaan 35</t>
  </si>
  <si>
    <t>Anton Bergmannlaan 24</t>
  </si>
  <si>
    <t>Predikherenlaan 18</t>
  </si>
  <si>
    <t>Bruul 129</t>
  </si>
  <si>
    <t>Caputsteenstraat 51</t>
  </si>
  <si>
    <t>Augustijnenstraat 92</t>
  </si>
  <si>
    <t>Melgesdreef 113</t>
  </si>
  <si>
    <t>Begonialaan 34</t>
  </si>
  <si>
    <t>Mechelsesteenweg 194</t>
  </si>
  <si>
    <t>Wirixstraat 56</t>
  </si>
  <si>
    <t>Herentalsebaan 56</t>
  </si>
  <si>
    <t>de Merodelei 220</t>
  </si>
  <si>
    <t>Boomgaardstraat 56</t>
  </si>
  <si>
    <t>Spikdorenveld 22</t>
  </si>
  <si>
    <t>Eduard Anseelestraat 46</t>
  </si>
  <si>
    <t>directeur@atheneumwillebroek.be</t>
  </si>
  <si>
    <t>Lindestraat 123 bus A</t>
  </si>
  <si>
    <t>Picardstraat 172</t>
  </si>
  <si>
    <t>Antwerpsestraat 36</t>
  </si>
  <si>
    <t>Boudewijnvest 5</t>
  </si>
  <si>
    <t>Edmond Mesenslaan 2</t>
  </si>
  <si>
    <t>Auguste Demaeghtlaan 40</t>
  </si>
  <si>
    <t>Kluisstraat 1</t>
  </si>
  <si>
    <t>Léon Theodorstraat 80</t>
  </si>
  <si>
    <t>Vlieghavenlaan 18</t>
  </si>
  <si>
    <t>Klein-Berchemstraat 1</t>
  </si>
  <si>
    <t>Redingenstraat 90</t>
  </si>
  <si>
    <t>directie@atheneumliedekerke.be</t>
  </si>
  <si>
    <t>Toverfluitstraat 21</t>
  </si>
  <si>
    <t>Charles Gilisquetlaan 34</t>
  </si>
  <si>
    <t>Oscar Ruelensplein 13</t>
  </si>
  <si>
    <t>Karel Keymolenstraat 35</t>
  </si>
  <si>
    <t>fanny.detroyer@go-campuslennik.be</t>
  </si>
  <si>
    <t>Nekkersgatlaan 17</t>
  </si>
  <si>
    <t>katrien.houben@campus-kalevoet.be</t>
  </si>
  <si>
    <t>de Bavaylei 116</t>
  </si>
  <si>
    <t>Zijp 14</t>
  </si>
  <si>
    <t>sanne.huygens@campuswemmel.be</t>
  </si>
  <si>
    <t>Grote Prijzenlaan 59</t>
  </si>
  <si>
    <t>Tiensestraat 57</t>
  </si>
  <si>
    <t>Oudenaardsesteenweg 20</t>
  </si>
  <si>
    <t>Van Maerlantstraat 1</t>
  </si>
  <si>
    <t>shirley.adam@maerlantatheneum.be</t>
  </si>
  <si>
    <t>jurgen.balbaert@maerlantatheneum.be</t>
  </si>
  <si>
    <t>Atheneum Brugge</t>
  </si>
  <si>
    <t>Sint-Clarastraat 46_B</t>
  </si>
  <si>
    <t>info@atheneumbrugge.be</t>
  </si>
  <si>
    <t>Daverlostraat 132</t>
  </si>
  <si>
    <t>Rijselstraat 7</t>
  </si>
  <si>
    <t>Sint-Clarastraat 46_A</t>
  </si>
  <si>
    <t>Kaaskerkestraat 22</t>
  </si>
  <si>
    <t>Callaertswalledreef 8</t>
  </si>
  <si>
    <t>Guido Gezellelaan 10</t>
  </si>
  <si>
    <t>Plumerlaan 26</t>
  </si>
  <si>
    <t>info@atheneumieper.be</t>
  </si>
  <si>
    <t>Plumerlaan 24</t>
  </si>
  <si>
    <t>info.ms@campusminneplein.be</t>
  </si>
  <si>
    <t>dir.ktaieper@go-scholengroepwesthoek.be</t>
  </si>
  <si>
    <t>Bellevuestraat 28</t>
  </si>
  <si>
    <t>info@campusbellevue.be</t>
  </si>
  <si>
    <t>Alfred Verweeplein 25</t>
  </si>
  <si>
    <t>Moerestraat 20</t>
  </si>
  <si>
    <t>Pottelberg 4</t>
  </si>
  <si>
    <t>Minister De Taeyelaan 13</t>
  </si>
  <si>
    <t>Burgemeester Felix de Bethunelaa 4</t>
  </si>
  <si>
    <t>Hugo Verriestlaan 155</t>
  </si>
  <si>
    <t>Vander Merschplein 54</t>
  </si>
  <si>
    <t>kevin@futurascholen.be</t>
  </si>
  <si>
    <t>Arsenaalstraat 20</t>
  </si>
  <si>
    <t>Leffingestraat 1</t>
  </si>
  <si>
    <t>Steensedijk 495</t>
  </si>
  <si>
    <t>St.-Elisabethlaan 4</t>
  </si>
  <si>
    <t>Groenestraat 170</t>
  </si>
  <si>
    <t>Hugo Verrieststraat 68</t>
  </si>
  <si>
    <t>Stationstraat 67</t>
  </si>
  <si>
    <t>directie@campusdereynaert.be</t>
  </si>
  <si>
    <t>Rijselstraat 110</t>
  </si>
  <si>
    <t>Smissestraat 3</t>
  </si>
  <si>
    <t>dir.atheneumveurne@go-scholengroepwesthoek.be</t>
  </si>
  <si>
    <t>Jozef Duthoystraat 34</t>
  </si>
  <si>
    <t>info.cms@groenhoveschool.be</t>
  </si>
  <si>
    <t>Westerlaan 69</t>
  </si>
  <si>
    <t>Graanmarkt 14</t>
  </si>
  <si>
    <t>053-46.64.00</t>
  </si>
  <si>
    <t>Pontstraat 51</t>
  </si>
  <si>
    <t>Keizersplein 19</t>
  </si>
  <si>
    <t>Welvaartstraat 70_1</t>
  </si>
  <si>
    <t>pedagogischdirecteur@technigo.be</t>
  </si>
  <si>
    <t>Ledebaan 101</t>
  </si>
  <si>
    <t>personeelsdirecteur@technigo.be</t>
  </si>
  <si>
    <t>financieeldirecteur@technigo.be</t>
  </si>
  <si>
    <t>Stationsstraat 128</t>
  </si>
  <si>
    <t>Kouterbaan 20</t>
  </si>
  <si>
    <t>Zuidlaan 3</t>
  </si>
  <si>
    <t>Begijnhoflaan 1</t>
  </si>
  <si>
    <t>Hofbilkstraat 21</t>
  </si>
  <si>
    <t>09-394.30.70</t>
  </si>
  <si>
    <t>Papiermolenstraat 103</t>
  </si>
  <si>
    <t>Wegvoeringstraat 7</t>
  </si>
  <si>
    <t>Voskenslaan 60</t>
  </si>
  <si>
    <t>Kortrijksesteenweg 12</t>
  </si>
  <si>
    <t>Coupure Rechts 312</t>
  </si>
  <si>
    <t>Kortrijksesteenweg 32</t>
  </si>
  <si>
    <t>Loystraat 70</t>
  </si>
  <si>
    <t>Azalealaan 21</t>
  </si>
  <si>
    <t>Mevrouw Courtmanslaan 80</t>
  </si>
  <si>
    <t>Amand Casier de ter Bekenlaan 26</t>
  </si>
  <si>
    <t>Brusselsesteenweg 165</t>
  </si>
  <si>
    <t>Hospicestraat 16</t>
  </si>
  <si>
    <t>Dreefstraat 31</t>
  </si>
  <si>
    <t>Astridlaan 33</t>
  </si>
  <si>
    <t>Parklaan 89</t>
  </si>
  <si>
    <t>Terra</t>
  </si>
  <si>
    <t>Theo De Deckerlaan 2</t>
  </si>
  <si>
    <t>info@terratemse.be</t>
  </si>
  <si>
    <t>Noordlaan 10</t>
  </si>
  <si>
    <t>Onteigeningsstraat 41_B</t>
  </si>
  <si>
    <t>Onteigeningsstraat 41_D</t>
  </si>
  <si>
    <t>Kasteelstraat 32</t>
  </si>
  <si>
    <t>Sint Martinusstraat 3</t>
  </si>
  <si>
    <t>info@atheneumbilzen.be</t>
  </si>
  <si>
    <t>Millenstraat 14</t>
  </si>
  <si>
    <t>Daalstraat 4</t>
  </si>
  <si>
    <t>Mosselerlaan 62</t>
  </si>
  <si>
    <t>Sint-Lodewijkstraat 26</t>
  </si>
  <si>
    <t>Mosselerlaan 94</t>
  </si>
  <si>
    <t>Capucienenstraat 28</t>
  </si>
  <si>
    <t>Elfde-Liniestraat 14</t>
  </si>
  <si>
    <t>Vildersstraat 28</t>
  </si>
  <si>
    <t>Vildersstraat 3</t>
  </si>
  <si>
    <t>Dokter Vanweddingenlaan 10</t>
  </si>
  <si>
    <t>Koning Albertlaan 58</t>
  </si>
  <si>
    <t>Atheneumstraat 2</t>
  </si>
  <si>
    <t>johan.schepkens@campusflx.be</t>
  </si>
  <si>
    <t>Mudakkers 25</t>
  </si>
  <si>
    <t>Burgemeester Philipslaan 19_A</t>
  </si>
  <si>
    <t>089-56.04.80</t>
  </si>
  <si>
    <t>directie@kamaaseik.be</t>
  </si>
  <si>
    <t>Burgemeester Philipslaan 19_B</t>
  </si>
  <si>
    <t>infotamaaseik@campusvaneyck.be</t>
  </si>
  <si>
    <t>Burgemeester Philipslaan 20</t>
  </si>
  <si>
    <t>Onderwijsstraat 19</t>
  </si>
  <si>
    <t>personeel.maxwell@scholengroep14.be</t>
  </si>
  <si>
    <t>Leopoldlaan 45</t>
  </si>
  <si>
    <t>Tichelrijlaan 1</t>
  </si>
  <si>
    <t>Moerenstraat 4</t>
  </si>
  <si>
    <t>Speelhoflaan 9</t>
  </si>
  <si>
    <t>Stationsstraat 32</t>
  </si>
  <si>
    <t>Keversstraat 26</t>
  </si>
  <si>
    <t>nadine.cornette@kov.be</t>
  </si>
  <si>
    <t>Blijdorpstraat 3</t>
  </si>
  <si>
    <t>Emiel Blangenoisstraat 2</t>
  </si>
  <si>
    <t>Weerstandsplein 1</t>
  </si>
  <si>
    <t>Sint-Truidensesteenweg 44</t>
  </si>
  <si>
    <t>Lamorinièrestraat 150</t>
  </si>
  <si>
    <t>Abdisstraat 56</t>
  </si>
  <si>
    <t>Dreef 47</t>
  </si>
  <si>
    <t>Luitenant Dobbelaerestraat 16</t>
  </si>
  <si>
    <t>Hasseltweg 383</t>
  </si>
  <si>
    <t>Van Helmontstraat 29</t>
  </si>
  <si>
    <t>Oscar De Gruyterlaan 4</t>
  </si>
  <si>
    <t>Wegvoeringstraat 59_A</t>
  </si>
  <si>
    <t>Kaulillerweg 3</t>
  </si>
  <si>
    <t>Bleekstraat 3</t>
  </si>
  <si>
    <t>Eikelstraat 41</t>
  </si>
  <si>
    <t>Middenstraat 10</t>
  </si>
  <si>
    <t>Campus MAX Middenschool</t>
  </si>
  <si>
    <t>Stationsstraat 38</t>
  </si>
  <si>
    <t>middenschool@campusmax.be</t>
  </si>
  <si>
    <t>Campus MAX College</t>
  </si>
  <si>
    <t>Stationsstraat 125</t>
  </si>
  <si>
    <t>college@campusmax.be</t>
  </si>
  <si>
    <t>Parklaan 52</t>
  </si>
  <si>
    <t>VIIde-Olympiadelaan 25</t>
  </si>
  <si>
    <t>Denis Voetsstraat 21</t>
  </si>
  <si>
    <t>Elfde-Liniestraat 22</t>
  </si>
  <si>
    <t>Jan Moorkensstraat 95</t>
  </si>
  <si>
    <t>Groene-Poortdreef 17</t>
  </si>
  <si>
    <t>Stefaan Modest Glorieuxlaan 30</t>
  </si>
  <si>
    <t>Kasteelstraat 44</t>
  </si>
  <si>
    <t>Kapellensteenweg 501</t>
  </si>
  <si>
    <t>Chrysantenstraat 26</t>
  </si>
  <si>
    <t>Groenstraat 156</t>
  </si>
  <si>
    <t>Karel Oomsstraat 24</t>
  </si>
  <si>
    <t>Gouverneur Verwilghensingel 3</t>
  </si>
  <si>
    <t>Collegelaan 9</t>
  </si>
  <si>
    <t>Katelijnestraat 86</t>
  </si>
  <si>
    <t>koen.bollaert@muda.be</t>
  </si>
  <si>
    <t>Ottogracht 4</t>
  </si>
  <si>
    <t>Oude Houtlei 44</t>
  </si>
  <si>
    <t>Lemmensberg 3</t>
  </si>
  <si>
    <t>Capucienenlaan 8</t>
  </si>
  <si>
    <t>Prinses Elisabethlaan 1</t>
  </si>
  <si>
    <t>Grotesteenweg 489</t>
  </si>
  <si>
    <t>Lombardenvest 52</t>
  </si>
  <si>
    <t>Wollemarkt 36</t>
  </si>
  <si>
    <t>Potterierei 46</t>
  </si>
  <si>
    <t>buso-spermalie@de-kade.be</t>
  </si>
  <si>
    <t>Bellaertstraat 11</t>
  </si>
  <si>
    <t>Distelvinklaan 22</t>
  </si>
  <si>
    <t>Kallobaan 3_A</t>
  </si>
  <si>
    <t>Kallobaan 1</t>
  </si>
  <si>
    <t>Barrièrestraat 2_D</t>
  </si>
  <si>
    <t>Begijnhofstraat 3</t>
  </si>
  <si>
    <t>Kerkplein 15</t>
  </si>
  <si>
    <t>Groenstraat 13</t>
  </si>
  <si>
    <t>Mercatorlaan 15</t>
  </si>
  <si>
    <t>Tweebruggenstraat 55</t>
  </si>
  <si>
    <t>Groenendaal 1</t>
  </si>
  <si>
    <t>Gagelveldenstraat 71</t>
  </si>
  <si>
    <t>Marktplein 5</t>
  </si>
  <si>
    <t>Patronagestraat 51</t>
  </si>
  <si>
    <t>Weggevoerdenstraat 55</t>
  </si>
  <si>
    <t>Wegvoeringstraat 21</t>
  </si>
  <si>
    <t>sophie.denil@sgw.be</t>
  </si>
  <si>
    <t>Peter Benoitlaan 40</t>
  </si>
  <si>
    <t>sintvincentius@leiepoort.be</t>
  </si>
  <si>
    <t>Guido Gezellelaan 105</t>
  </si>
  <si>
    <t>sinthendrik@leiepoort.be</t>
  </si>
  <si>
    <t>Pelserstraat 33</t>
  </si>
  <si>
    <t>Hippolyte Boulengerlaan 7</t>
  </si>
  <si>
    <t>Sint-Bavostraat 41</t>
  </si>
  <si>
    <t>Jef Denynplein 2</t>
  </si>
  <si>
    <t>Naamsesteenweg 167</t>
  </si>
  <si>
    <t>Kasteelpleinstraat 31</t>
  </si>
  <si>
    <t>JOMA 1</t>
  </si>
  <si>
    <t>Maantjessteenweg 130</t>
  </si>
  <si>
    <t>Boogschutterslaan 25</t>
  </si>
  <si>
    <t>Sint-Niklaasstraat 22</t>
  </si>
  <si>
    <t>Eikenstraat 8</t>
  </si>
  <si>
    <t>Mosselerlaan 110</t>
  </si>
  <si>
    <t>Gloriantlaan 75</t>
  </si>
  <si>
    <t>Waaibergstraat 45</t>
  </si>
  <si>
    <t>Waaibergstraat 43</t>
  </si>
  <si>
    <t>Sint-Jozefstraat 7</t>
  </si>
  <si>
    <t>Sinte Annalaan 99_B</t>
  </si>
  <si>
    <t>Manchesterlaan 50</t>
  </si>
  <si>
    <t>Kloosterstraat 72</t>
  </si>
  <si>
    <t>peter.verlee@koho.be</t>
  </si>
  <si>
    <t>Guffenslaan 27</t>
  </si>
  <si>
    <t>Kloosterstraat 14</t>
  </si>
  <si>
    <t>Leenstraat 32</t>
  </si>
  <si>
    <t>Beekstraat 21</t>
  </si>
  <si>
    <t>Hulstplein 32</t>
  </si>
  <si>
    <t>middenschool@sint-rembert.be</t>
  </si>
  <si>
    <t>Wispelbergstraat 2</t>
  </si>
  <si>
    <t>wispelberg@onderwijs.gent.be</t>
  </si>
  <si>
    <t>Rerum Novarumlaan 1</t>
  </si>
  <si>
    <t>info@denova.school</t>
  </si>
  <si>
    <t>Graaf Karel de Goedelaan 7</t>
  </si>
  <si>
    <t>lage@kouterkortrijk.be</t>
  </si>
  <si>
    <t>Brialmontlei 45</t>
  </si>
  <si>
    <t>Meerlaan 25</t>
  </si>
  <si>
    <t>Minderbroedersstraat 11</t>
  </si>
  <si>
    <t>Van Helmontstraat 27</t>
  </si>
  <si>
    <t>Brusselstraat 283</t>
  </si>
  <si>
    <t>Visitatiestraat 5</t>
  </si>
  <si>
    <t>Ooievaarsnest 3</t>
  </si>
  <si>
    <t>Martelaarslaan 13</t>
  </si>
  <si>
    <t>Gustave Royerslaan 39</t>
  </si>
  <si>
    <t>Ruggeveldlaan 496</t>
  </si>
  <si>
    <t>Berlaarbaan 229</t>
  </si>
  <si>
    <t>Tiensevest 62</t>
  </si>
  <si>
    <t>Technische-Schoolstraat 52</t>
  </si>
  <si>
    <t>Boeschepestraat 20</t>
  </si>
  <si>
    <t>Zandstraat 101</t>
  </si>
  <si>
    <t>Brandstraat 44</t>
  </si>
  <si>
    <t>O.L. Vrouwstraat 9</t>
  </si>
  <si>
    <t>carla.triest@olviboom.be</t>
  </si>
  <si>
    <t>Bassinstraat 15</t>
  </si>
  <si>
    <t>Boudewijnlaan 61</t>
  </si>
  <si>
    <t>De Tramzate 9</t>
  </si>
  <si>
    <t>Turnhoutsebaan 250</t>
  </si>
  <si>
    <t>Van Helmontstraat 6</t>
  </si>
  <si>
    <t>Lagesteenweg 77</t>
  </si>
  <si>
    <t>info@campusfenix.be</t>
  </si>
  <si>
    <t>Vaartstraat 1</t>
  </si>
  <si>
    <t>directeur@campusdebrug.be</t>
  </si>
  <si>
    <t>Jazz Bilzenplein 5</t>
  </si>
  <si>
    <t>Bruiloftstraat 10</t>
  </si>
  <si>
    <t>Sint Lambertuslaan 15</t>
  </si>
  <si>
    <t>Deken Jonckheerestraat 16 bus 1</t>
  </si>
  <si>
    <t>Grootloonstraat 1 bus A</t>
  </si>
  <si>
    <t>ilse.degelder@sgw.be</t>
  </si>
  <si>
    <t>Veearts Strauvenlaan 5</t>
  </si>
  <si>
    <t>Ursulinenstraat 2</t>
  </si>
  <si>
    <t>Sollevelden 3_A</t>
  </si>
  <si>
    <t>Collegelaan 1</t>
  </si>
  <si>
    <t>Industrielaan 31</t>
  </si>
  <si>
    <t>Fortstraat 47</t>
  </si>
  <si>
    <t>Zavel 19</t>
  </si>
  <si>
    <t>Parkstraat 2</t>
  </si>
  <si>
    <t>Fabiolalaan 2</t>
  </si>
  <si>
    <t>pieterjan.veldeman@sijo.be</t>
  </si>
  <si>
    <t>Jubileumlaan 1</t>
  </si>
  <si>
    <t>Bekaflaan 65</t>
  </si>
  <si>
    <t>Gasthuisstraat 2</t>
  </si>
  <si>
    <t>Pas 110</t>
  </si>
  <si>
    <t>Ballingenweg 34</t>
  </si>
  <si>
    <t>Diksmuidekaai 6</t>
  </si>
  <si>
    <t>Lange Kroonstraat 72</t>
  </si>
  <si>
    <t>Kruisven 25</t>
  </si>
  <si>
    <t>Magdalenastraat 30</t>
  </si>
  <si>
    <t>Diestersteenweg 146</t>
  </si>
  <si>
    <t>Sint-Lambertusstraat 8</t>
  </si>
  <si>
    <t>Stokerijstraat 9</t>
  </si>
  <si>
    <t>Polenplein 23</t>
  </si>
  <si>
    <t>dir.gyselinckx@st-gabriel.be</t>
  </si>
  <si>
    <t>Schapenstraat 39</t>
  </si>
  <si>
    <t>Kard. Mercierstraat 10</t>
  </si>
  <si>
    <t>Sint-Truidersteenweg 17</t>
  </si>
  <si>
    <t>Rode Kruislaan 27</t>
  </si>
  <si>
    <t>August Leyweg 3</t>
  </si>
  <si>
    <t>Plein 14</t>
  </si>
  <si>
    <t>Collegelaan 30</t>
  </si>
  <si>
    <t>Stommestraat 2</t>
  </si>
  <si>
    <t>Diesterstraat 1</t>
  </si>
  <si>
    <t>Rozenberg 2</t>
  </si>
  <si>
    <t>Noord-Brabantlaan 79</t>
  </si>
  <si>
    <t>Oud-Strijderslaan 200</t>
  </si>
  <si>
    <t>dany.van.bossuyt@vhorta.be</t>
  </si>
  <si>
    <t>Azalealaan 2</t>
  </si>
  <si>
    <t>Uitbreidingstraat 246</t>
  </si>
  <si>
    <t>Stationsstraat 6</t>
  </si>
  <si>
    <t>info@snorduffel.be</t>
  </si>
  <si>
    <t>Bergense Steenweg 1421</t>
  </si>
  <si>
    <t>Nieuwstraat 91</t>
  </si>
  <si>
    <t>info@wico.be</t>
  </si>
  <si>
    <t>Pieter Breugheldreef 4</t>
  </si>
  <si>
    <t>lommel@wico.be</t>
  </si>
  <si>
    <t>Stationsstraat 25</t>
  </si>
  <si>
    <t>junior@wico.be</t>
  </si>
  <si>
    <t>Stationsstraat 74</t>
  </si>
  <si>
    <t>Demerstraat 12</t>
  </si>
  <si>
    <t>Broeckstraat 37</t>
  </si>
  <si>
    <t>Scheutistenlaan 8</t>
  </si>
  <si>
    <t>Hundelgemsesteenweg 93</t>
  </si>
  <si>
    <t>Albertlaan 44</t>
  </si>
  <si>
    <t>directie@hhc.world</t>
  </si>
  <si>
    <t>directiems@hhc.world</t>
  </si>
  <si>
    <t>Prins Leopoldstraat 51</t>
  </si>
  <si>
    <t>Waversesteenweg 96</t>
  </si>
  <si>
    <t>directie@sintmartinusscholen.be</t>
  </si>
  <si>
    <t>katrien.goetelen@collegehagelstein.be</t>
  </si>
  <si>
    <t>Janseniusstraat 2</t>
  </si>
  <si>
    <t>Groenveldstraat 44</t>
  </si>
  <si>
    <t>Vakschoolstraat 41</t>
  </si>
  <si>
    <t>Sinte Annalaan 198</t>
  </si>
  <si>
    <t>Bosstraat 9</t>
  </si>
  <si>
    <t>Maarschalk Gérardstraat 18</t>
  </si>
  <si>
    <t>Koningin Astridlaan 33</t>
  </si>
  <si>
    <t>Patijntjestraat 45</t>
  </si>
  <si>
    <t>Herebaan-West 41</t>
  </si>
  <si>
    <t>directie1gr@marisstella.be</t>
  </si>
  <si>
    <t>Zilverenberg 1</t>
  </si>
  <si>
    <t>Sint-Jozefstraat 10</t>
  </si>
  <si>
    <t>Mandellaan 170</t>
  </si>
  <si>
    <t>Arme-Klarenstraat 40</t>
  </si>
  <si>
    <t>dries.vandergunst@sint-michiel.be</t>
  </si>
  <si>
    <t>Wezestraat 2</t>
  </si>
  <si>
    <t>Charles Deberiotstraat 14</t>
  </si>
  <si>
    <t>Ursulinenstraat 17</t>
  </si>
  <si>
    <t>Ursulinenstraat 13</t>
  </si>
  <si>
    <t>Stalkruidlaan 9</t>
  </si>
  <si>
    <t>Sint-Baafskouterstraat 129</t>
  </si>
  <si>
    <t>Wittemolenstraat 9</t>
  </si>
  <si>
    <t>Rombaut Keldermansstraat 33</t>
  </si>
  <si>
    <t>Sint-Gerolflaan 20</t>
  </si>
  <si>
    <t>Volhardingslaan 11</t>
  </si>
  <si>
    <t>directie@erasmusatheneum.be</t>
  </si>
  <si>
    <t>Polderdreef 42</t>
  </si>
  <si>
    <t>directie@erasmusdepinte.be</t>
  </si>
  <si>
    <t>Antwerpsesteenweg 145</t>
  </si>
  <si>
    <t>Baron de Taxislaan 4</t>
  </si>
  <si>
    <t>Kleiryt 5</t>
  </si>
  <si>
    <t>Steenweg op Mol 154</t>
  </si>
  <si>
    <t>Gilainstraat 70</t>
  </si>
  <si>
    <t>Onze-Lieve-Vrouw-van-Lourdescollege 2</t>
  </si>
  <si>
    <t>Eduard Arsenstraat 40</t>
  </si>
  <si>
    <t>Tjalkstraat 11</t>
  </si>
  <si>
    <t>Koestraat 26</t>
  </si>
  <si>
    <t>Potterierei 45</t>
  </si>
  <si>
    <t>Lindendreef 1</t>
  </si>
  <si>
    <t>Corneel Heymanslaan 10</t>
  </si>
  <si>
    <t>Leon Spilliaertstraat 31</t>
  </si>
  <si>
    <t>Vijverhoflaan 13</t>
  </si>
  <si>
    <t>helene.melle@dbgroenveld.be</t>
  </si>
  <si>
    <t>Pastoor Dergentlaan 47</t>
  </si>
  <si>
    <t>016-55.34.00</t>
  </si>
  <si>
    <t>Gerhagenstraat 58</t>
  </si>
  <si>
    <t>Ploegstraat 38</t>
  </si>
  <si>
    <t>Potterierei 11</t>
  </si>
  <si>
    <t>bruno.overbergh@slhd.be</t>
  </si>
  <si>
    <t>Slachthuisstraat 64</t>
  </si>
  <si>
    <t>03-500.20.01</t>
  </si>
  <si>
    <t>directeur@cdo-newton.be</t>
  </si>
  <si>
    <t>mark.crombeen@ferdinand.broedersvanliefde.be</t>
  </si>
  <si>
    <t>Verheydenstraat 39</t>
  </si>
  <si>
    <t>Beheerstraat 10</t>
  </si>
  <si>
    <t>Senator Coolestraat 1</t>
  </si>
  <si>
    <t>Hekkestraat 26</t>
  </si>
  <si>
    <t>info@labonderwijs.be</t>
  </si>
  <si>
    <t>Jan-Pieter Minckelersstraat 192</t>
  </si>
  <si>
    <t>willem.schoors@stroom.ksleuven.be</t>
  </si>
  <si>
    <t>059-29.54.45</t>
  </si>
  <si>
    <t>de Haveskerckelaan 25</t>
  </si>
  <si>
    <t>H.-Hartlaan 1_A</t>
  </si>
  <si>
    <t>Liefdestraat 10</t>
  </si>
  <si>
    <t>02-735 40 85</t>
  </si>
  <si>
    <t>Oorlogsvrijwilligerslaan 2</t>
  </si>
  <si>
    <t>Laageind 19</t>
  </si>
  <si>
    <t>info.pito@provincieantwerpen.be</t>
  </si>
  <si>
    <t>Kroonmolenstraat 8</t>
  </si>
  <si>
    <t>bart.janssens@busokristuskoning.be</t>
  </si>
  <si>
    <t>Platteput 4</t>
  </si>
  <si>
    <t>info@richtpuntbuggenhout.net</t>
  </si>
  <si>
    <t>014-61.15.73</t>
  </si>
  <si>
    <t>Koningstraat 12</t>
  </si>
  <si>
    <t>09-228.45.90</t>
  </si>
  <si>
    <t>sarah.verslijcke@ivio-binnenhof.be</t>
  </si>
  <si>
    <t>Bad Godesberglaan 21</t>
  </si>
  <si>
    <t>hoge@kouterkortrijk.be</t>
  </si>
  <si>
    <t>Eerstegraadsschool Heilige Familie</t>
  </si>
  <si>
    <t>Broederscholen Hiëronymus 5</t>
  </si>
  <si>
    <t>Nieuwstraat 17</t>
  </si>
  <si>
    <t>STEKENE</t>
  </si>
  <si>
    <t>03-779.67.94</t>
  </si>
  <si>
    <t>Onze-Lieve-Vrouw-Presentatie SecundOnd 2</t>
  </si>
  <si>
    <t>Sint-Carolus Secundair Onderwijs - 2</t>
  </si>
  <si>
    <t>info@sint-carolus.be</t>
  </si>
  <si>
    <t>ZAVO brede eerste graad</t>
  </si>
  <si>
    <t>info@zavo.be</t>
  </si>
  <si>
    <t>Campus Kompas</t>
  </si>
  <si>
    <t>Gallaitstraat 58_60</t>
  </si>
  <si>
    <t>Óscar Romerocollege 6</t>
  </si>
  <si>
    <t>Boterstraat 6</t>
  </si>
  <si>
    <t>PITTEM</t>
  </si>
  <si>
    <t>GO! athena OV4</t>
  </si>
  <si>
    <t>Bruyningstraat 20</t>
  </si>
  <si>
    <t>Berkenbeek SO 2 (buso)</t>
  </si>
  <si>
    <t>Nieuwmoerse Steenweg 113 bus c</t>
  </si>
  <si>
    <t>GO! instituut voor buitengewoon secundair onderwijs De Horizon</t>
  </si>
  <si>
    <t>Koninklijk Instituut Woluwe - Buitengewoon Secundair Onderwijs</t>
  </si>
  <si>
    <t>Tongelsbos Buitengewoon Secundair Onderwijs</t>
  </si>
  <si>
    <t>Frankrijklei 75-77-79</t>
  </si>
  <si>
    <t>Giststraat</t>
  </si>
  <si>
    <t>Vrij Handels- en Sportinstituut Sint-Michiels</t>
  </si>
  <si>
    <t>Margareta-Maria-Instituut - T.S.O. - B.S.O.</t>
  </si>
  <si>
    <t>Margareta-Maria-Instituut - A.S.O.</t>
  </si>
  <si>
    <t>Europastraat</t>
  </si>
  <si>
    <t>Hoger Beroepsonderwijs Verpleegkunde Ic Dien</t>
  </si>
  <si>
    <t>Bruggesteenweg SADEF NV</t>
  </si>
  <si>
    <t>Karveelstraat Middle Gate Europe</t>
  </si>
  <si>
    <t>Karveelstraat EC5</t>
  </si>
  <si>
    <t>Pathoekeweg Donaldson BVBA</t>
  </si>
  <si>
    <t>Vrij Technisch Instituut Sint-Aloysius</t>
  </si>
  <si>
    <t>Vrij Technisch Instituut Veurne</t>
  </si>
  <si>
    <t>Bisschoppelijk College der Onbevlekte Ontvangenis</t>
  </si>
  <si>
    <t>Waregemsesteenweg</t>
  </si>
  <si>
    <t>Stevoortse kiezel</t>
  </si>
  <si>
    <t>GO! athena - campus Drie Hofsteden 1ste graad Kortrijk</t>
  </si>
  <si>
    <t>Coupure Rechts</t>
  </si>
  <si>
    <t>Stedelijke Academie voor Schone Kunsten - KSO</t>
  </si>
  <si>
    <t>Vrij Technisch Instituut - Brugge Middenschool</t>
  </si>
  <si>
    <t>Broekplein</t>
  </si>
  <si>
    <t>GO! atheneum Grimbergen - campus Fenix</t>
  </si>
  <si>
    <t>Sint-Godelievecollege Middenschool</t>
  </si>
  <si>
    <t>Vrije Middelbare School eerstegraad</t>
  </si>
  <si>
    <t>Hoek Unit 61</t>
  </si>
  <si>
    <t>Tiensesteenweg</t>
  </si>
  <si>
    <t>Tielt-Winge</t>
  </si>
  <si>
    <t>Kaai</t>
  </si>
  <si>
    <t>Delaunoystraat</t>
  </si>
  <si>
    <t>58_64</t>
  </si>
  <si>
    <t>Kogelstraat</t>
  </si>
  <si>
    <t>Halmaalweg</t>
  </si>
  <si>
    <t>Onze-Lieve-Vrouw-Presentatie secundair onderwijs 2</t>
  </si>
  <si>
    <t>Gallaitstraat</t>
  </si>
  <si>
    <t>58_60</t>
  </si>
  <si>
    <t>Deltalaan</t>
  </si>
  <si>
    <t>Poperingseweg</t>
  </si>
  <si>
    <t>Z/N</t>
  </si>
  <si>
    <t>oud adres bestaande vestigingsplaats</t>
  </si>
  <si>
    <t>selecteer het juiste formulier uit de lijst (ORG 4 - Melding wijziging bestaande vestigingsplaats);</t>
  </si>
  <si>
    <r>
      <rPr>
        <i/>
        <sz val="10"/>
        <rFont val="Calibri"/>
        <family val="2"/>
        <scheme val="minor"/>
      </rPr>
      <t>Meer informatie en de meest recente versie van dit formulier vindt u in omzendbrief</t>
    </r>
    <r>
      <rPr>
        <i/>
        <u/>
        <sz val="10"/>
        <color indexed="12"/>
        <rFont val="Calibri"/>
        <family val="2"/>
        <scheme val="minor"/>
      </rPr>
      <t>SO 42</t>
    </r>
    <r>
      <rPr>
        <i/>
        <sz val="10"/>
        <rFont val="Calibri"/>
        <family val="2"/>
        <scheme val="minor"/>
      </rPr>
      <t xml:space="preserve">van 21 juni 1995 over vestigingsplaatsen in het secundair onderwijs.  </t>
    </r>
  </si>
  <si>
    <t>fme.buso@woudlucht.be</t>
  </si>
  <si>
    <t>GO! SBSO Campus Impuls</t>
  </si>
  <si>
    <t>09 251 23 02</t>
  </si>
  <si>
    <t>info@buso-evergem.be</t>
  </si>
  <si>
    <t>secundairescholen@ferdinand.broedersvanliefde.be</t>
  </si>
  <si>
    <t>kika.carpentier@waterkant.be</t>
  </si>
  <si>
    <t>buso@sint-jozef.org</t>
  </si>
  <si>
    <t>053-38.28.28</t>
  </si>
  <si>
    <t>directie@sfsvelzeke.be</t>
  </si>
  <si>
    <t>frank.pieters@bernardusscholen.be</t>
  </si>
  <si>
    <t>GO! SBSO Wagenschot</t>
  </si>
  <si>
    <t>Onze-Lieve-Vrouwecollege_Plus</t>
  </si>
  <si>
    <t>Onze-Lieve-Vrouwecollege Plus</t>
  </si>
  <si>
    <t>laura.baaijens@so.antwerpen.be</t>
  </si>
  <si>
    <t>info@sintclara.kobart.be</t>
  </si>
  <si>
    <t>kOsh A</t>
  </si>
  <si>
    <t>kOsh B</t>
  </si>
  <si>
    <t>kOsh C</t>
  </si>
  <si>
    <t>kOsh D</t>
  </si>
  <si>
    <t>kOsh E</t>
  </si>
  <si>
    <t>info@gitokbovenbouw.be</t>
  </si>
  <si>
    <t>groenendaal@knmc.be</t>
  </si>
  <si>
    <t>daniel.leeten@hivset.be</t>
  </si>
  <si>
    <t>philippe.vandenplas@stella-matutina.be</t>
  </si>
  <si>
    <t>kristien.boonen@vtiz.be</t>
  </si>
  <si>
    <t>onthaal@siba.be</t>
  </si>
  <si>
    <t>directie@sintguido.be</t>
  </si>
  <si>
    <t>Sint-Martinusscholen Asse Walfergem</t>
  </si>
  <si>
    <t>Sint-Martinusscholen Asse Koensborre</t>
  </si>
  <si>
    <t>directie.ms@martinusasse.be</t>
  </si>
  <si>
    <t>Pastoor Pitetlaan 24</t>
  </si>
  <si>
    <t>laurent.neyens@brucity.education</t>
  </si>
  <si>
    <t>info@dbhaacht.be</t>
  </si>
  <si>
    <t>Ilona.Hawrijk@salco-haasrode.be</t>
  </si>
  <si>
    <t>Stfran.</t>
  </si>
  <si>
    <t>willem.vanschuerbeeck@tuinbouwschool.be</t>
  </si>
  <si>
    <t>Onze-Lieve-Vrouwinstituut</t>
  </si>
  <si>
    <t>jeroen.degreef@olvrode.be</t>
  </si>
  <si>
    <t>Virgo Plus</t>
  </si>
  <si>
    <t>Het College EG</t>
  </si>
  <si>
    <t>directie@donboscobrussel.be</t>
  </si>
  <si>
    <t>Vaartdijkstraat 3</t>
  </si>
  <si>
    <t>directie@olvh-brugge.be</t>
  </si>
  <si>
    <t>MAST</t>
  </si>
  <si>
    <t>info@mastbrugge.be</t>
  </si>
  <si>
    <t>engineering@guldensporencollege.be</t>
  </si>
  <si>
    <t>Heulsekasteelstraat 2_A</t>
  </si>
  <si>
    <t>056-82.82.10</t>
  </si>
  <si>
    <t>kimara.goethals@lti-oedelem.be</t>
  </si>
  <si>
    <t>VTI Petrus en Paulus</t>
  </si>
  <si>
    <t>silke.deschoemaeker@sint-rembert.be</t>
  </si>
  <si>
    <t>kristof.dossche@smi-aalst.be</t>
  </si>
  <si>
    <t>Godshuizenlaan 65</t>
  </si>
  <si>
    <t>09-323.57.50</t>
  </si>
  <si>
    <t>business@sintlievenscollege.be</t>
  </si>
  <si>
    <t>directie@mariagaard.be</t>
  </si>
  <si>
    <t>Spectrumcollege Beringen Bovenbouw S</t>
  </si>
  <si>
    <t>Spectrumcollege Beringen Bovenbouw E</t>
  </si>
  <si>
    <t>Spectrumcollege Beringen Bovenbouw D</t>
  </si>
  <si>
    <t>Spectrumcollege Beringen Middenschool</t>
  </si>
  <si>
    <t>tisj.info@sgsj.be</t>
  </si>
  <si>
    <t>karel.schiepers@psdiepenbeek.be</t>
  </si>
  <si>
    <t>sven.vanvlierden@pyxiscollege.be</t>
  </si>
  <si>
    <t>frank.deen@pyxiscollege.be</t>
  </si>
  <si>
    <t>Spectrumcollege Campus Lummen Bovenbouw</t>
  </si>
  <si>
    <t>011-49.33.80</t>
  </si>
  <si>
    <t>Spectrumcollege Lummen Middenschool</t>
  </si>
  <si>
    <t>info@campusbilzen.be</t>
  </si>
  <si>
    <t>Spectrumcollege Campus Paal</t>
  </si>
  <si>
    <t>011-49.33.90</t>
  </si>
  <si>
    <t>directie@erasmusatheneumkalmthout.be</t>
  </si>
  <si>
    <t>Augustijnenlaan 31</t>
  </si>
  <si>
    <t>053-46.73.00</t>
  </si>
  <si>
    <t>Daverlostraat 132 bus B</t>
  </si>
  <si>
    <t>kelly.desimpelaere@athena-driehofsteden.be</t>
  </si>
  <si>
    <t>els@futurascholen.be</t>
  </si>
  <si>
    <t>054-43.34.40</t>
  </si>
  <si>
    <t>Tectura Gent-centrum</t>
  </si>
  <si>
    <t>info@gentcentrum.tectura.be</t>
  </si>
  <si>
    <t>Tectura Tuinbouwschool Melle</t>
  </si>
  <si>
    <t>info@melle.tectura.be</t>
  </si>
  <si>
    <t>info.middenschool@gocampusgenk.be</t>
  </si>
  <si>
    <t>directie.tadewijzer@gocampusgenk.be</t>
  </si>
  <si>
    <t>carine.lhomme@xpluslommel.be</t>
  </si>
  <si>
    <t>evelien.boonen@methodehetkompas.be</t>
  </si>
  <si>
    <t>Virgo Plus EG</t>
  </si>
  <si>
    <t>0491 72 23 62</t>
  </si>
  <si>
    <t>anke.dereuse@blijdorp.be</t>
  </si>
  <si>
    <t>CAMPOS</t>
  </si>
  <si>
    <t>CAMPOS@turnhout.be</t>
  </si>
  <si>
    <t>dirk.tormans@silawesterlo.anker.be</t>
  </si>
  <si>
    <t>directie.secundair@koronse.be</t>
  </si>
  <si>
    <t>info@gitokeerstegraad.be</t>
  </si>
  <si>
    <t>joma@knmc.be</t>
  </si>
  <si>
    <t>Sint-Laurens secundair onderwijs 2</t>
  </si>
  <si>
    <t>Sint-Laurens secundair onderwijs 1</t>
  </si>
  <si>
    <t>kOsh F</t>
  </si>
  <si>
    <t>MIA-Brugge</t>
  </si>
  <si>
    <t>info@miabrugge.be</t>
  </si>
  <si>
    <t>August Michielsstraat 19</t>
  </si>
  <si>
    <t>info.derdegraad@olviboom.be</t>
  </si>
  <si>
    <t>hgi.directie@sgsj.be</t>
  </si>
  <si>
    <t>ikso.info@sgsj.be</t>
  </si>
  <si>
    <t>slc.directie@sgsj.be</t>
  </si>
  <si>
    <t>dir.roelstraete@st-gabriel.be</t>
  </si>
  <si>
    <t>niels.vermeulen@silawesterlo.anker.be</t>
  </si>
  <si>
    <t>ann.ruppol@hasp-o.be</t>
  </si>
  <si>
    <t>BenedictusPoort campus De Deyne</t>
  </si>
  <si>
    <t>rob.dewinter@sjcaalst.be</t>
  </si>
  <si>
    <t>kathleen.degoignies@dbgroenveld.be</t>
  </si>
  <si>
    <t>directie@sijo.be</t>
  </si>
  <si>
    <t>ulrike.geusens@virgajessecollege.be</t>
  </si>
  <si>
    <t>nele.goethals@sint-michiel.be</t>
  </si>
  <si>
    <t>Tectura Groenkouter</t>
  </si>
  <si>
    <t>inlichtingen@groenkouter.tectura.be</t>
  </si>
  <si>
    <t>DuO²-Gent</t>
  </si>
  <si>
    <t>clw.directeur@onderwijs.gent.be</t>
  </si>
  <si>
    <t>GO! Kompaz</t>
  </si>
  <si>
    <t>Parklaan 39</t>
  </si>
  <si>
    <t>directeur@kompaz-zaventem.be</t>
  </si>
  <si>
    <t>050-47.19.60</t>
  </si>
  <si>
    <t>Ziekenhuisschool UZ Leuven SO</t>
  </si>
  <si>
    <t>onthaal@de-passer.be</t>
  </si>
  <si>
    <t>onthaal@kamsa.be</t>
  </si>
  <si>
    <t>Tiensesteenweg 2</t>
  </si>
  <si>
    <t>SINT-JORIS-WINGE</t>
  </si>
  <si>
    <t>info@demet.eu</t>
  </si>
  <si>
    <t>0485-58.85.05</t>
  </si>
  <si>
    <t>info@eerstegraad.broeders.be</t>
  </si>
  <si>
    <t>CDO Noorderkempen</t>
  </si>
  <si>
    <t>Prins Boudewijnlaan 9 bus 3</t>
  </si>
  <si>
    <t>directeur@stekene.broeders.be</t>
  </si>
  <si>
    <t>directie@campuskompas.brussels</t>
  </si>
  <si>
    <t>051 46 70 41</t>
  </si>
  <si>
    <t>056 22 59 20</t>
  </si>
  <si>
    <t>info@athena-OV4.be</t>
  </si>
  <si>
    <t>LAB Sint-Niklaas</t>
  </si>
  <si>
    <t>Kleibeekstraat 138</t>
  </si>
  <si>
    <t>0498-46.37.78</t>
  </si>
  <si>
    <t>info@labsintniklaas.be</t>
  </si>
  <si>
    <t>Pastoor De Clerckstraat 1</t>
  </si>
  <si>
    <t>HERENT</t>
  </si>
  <si>
    <t>Don Bosco TI Hoboken Middenschool</t>
  </si>
  <si>
    <t>Don Bosco</t>
  </si>
  <si>
    <t>GO! SBSO Atelier B</t>
  </si>
  <si>
    <t>050-17.01.70</t>
  </si>
  <si>
    <t>IVIO Binnenhof 3 (BuSO)</t>
  </si>
  <si>
    <t>09 223 98 71</t>
  </si>
  <si>
    <t>1F3C8F-12667-01-220818</t>
  </si>
  <si>
    <t>schooljaar 2023-2024</t>
  </si>
  <si>
    <t>schooljaar 2024-2025</t>
  </si>
  <si>
    <t>schooljaar 2025-2026</t>
  </si>
  <si>
    <t>schooljaar 2026-2027</t>
  </si>
  <si>
    <t>schooljaar 2027-2028</t>
  </si>
  <si>
    <t>schooljaar 2028-2029</t>
  </si>
  <si>
    <t>schooljaar 2029-2030</t>
  </si>
  <si>
    <t>GO! Secundaire school voor buitengewoon onderwijs De Richter</t>
  </si>
  <si>
    <t>Roeselarestraat</t>
  </si>
  <si>
    <t>Staden</t>
  </si>
  <si>
    <t>GO! school voor buitengewoon secundair onderwijs Campus Impuls</t>
  </si>
  <si>
    <t>Columbiastraat</t>
  </si>
  <si>
    <t>Kerklei</t>
  </si>
  <si>
    <t>Provinciaal Instituut Lommel Individueel Onderwijs Buitengewoon secundair onderwijs</t>
  </si>
  <si>
    <t>Secundair Onderwijs Dominiek Savio (Buso)</t>
  </si>
  <si>
    <t>Israelitisch Atheneum Jesode-Hatora-Beth-Jacob</t>
  </si>
  <si>
    <t>Isabellalei</t>
  </si>
  <si>
    <t>81_83</t>
  </si>
  <si>
    <t>Secundair Onderwijs voor Schoonheidszorgen Denise Grésiac</t>
  </si>
  <si>
    <t>Gemeentelijk Instituut Brasschaat Secundair Onderwijs</t>
  </si>
  <si>
    <t>Gemeentelijke Middenschool Brasschaat</t>
  </si>
  <si>
    <t>Alfons Schneiderlaan</t>
  </si>
  <si>
    <t>Jan Pieter de Nayerlaan</t>
  </si>
  <si>
    <t>Vrij Technisch Instituut Spijker</t>
  </si>
  <si>
    <t>Kardinaal Mercierplein</t>
  </si>
  <si>
    <t>Colomalaan</t>
  </si>
  <si>
    <t>Hoger Instituut voor Verpleegkunde Sint-Elisabeth</t>
  </si>
  <si>
    <t>Sint-Martinusscholen Asse campus Walfergem</t>
  </si>
  <si>
    <t>Sint-Martinusscholen Asse campus Koensborre</t>
  </si>
  <si>
    <t>Maria Assumptalyceum A.S.O.-T.S.O.-B.S.O.</t>
  </si>
  <si>
    <t>Vrij Technisch Instituut Mariëndaal</t>
  </si>
  <si>
    <t>Pedagogische Humaniora - Heilig Hartinstituut</t>
  </si>
  <si>
    <t>De Wijnpers - Provinciaal onderwijs Leuven</t>
  </si>
  <si>
    <t>Gemeentelijk Instituut voor Secundair Onderwijs</t>
  </si>
  <si>
    <t>Gemeentelijke Technische en Beroepsschool</t>
  </si>
  <si>
    <t>Vrij Katholiek Onderwijs Opwijk - Middenschool</t>
  </si>
  <si>
    <t>Gemeentelijk Instituut voor Technisch Onderwijs</t>
  </si>
  <si>
    <t>Onze-Lieve-Vrouwinstituut secundaire school</t>
  </si>
  <si>
    <t>Provinciaal Instituut voor Secundair onderwijs</t>
  </si>
  <si>
    <t>MAST Brugge</t>
  </si>
  <si>
    <t>Heulsekasteelstraat</t>
  </si>
  <si>
    <t>Euphrosina Beernaertstraat</t>
  </si>
  <si>
    <t>Wilgenstraat</t>
  </si>
  <si>
    <t>DVM Handels-, Technisch en Beroepsonderwijs</t>
  </si>
  <si>
    <t>Vrij Technisch Instituut Deinze</t>
  </si>
  <si>
    <t>95_97_99</t>
  </si>
  <si>
    <t>Jan-Baptist Guinardstraat</t>
  </si>
  <si>
    <t>Instituut voor Verpleegkunde Sint-Vincentius</t>
  </si>
  <si>
    <t>Instituut Heilige Familie Secundair</t>
  </si>
  <si>
    <t>Neerhonderd</t>
  </si>
  <si>
    <t>Spectrumcollege Campus Beringen Bovenbouw S</t>
  </si>
  <si>
    <t>Spectrumcollege Campus Beringen Bovenbouw E</t>
  </si>
  <si>
    <t>Spectrumcollege Campus Beringen Bovenbouw D</t>
  </si>
  <si>
    <t>Spectrumcollege Campus Beringen Middenschool</t>
  </si>
  <si>
    <t>Mosa-RT Instituut Heilig Graf</t>
  </si>
  <si>
    <t>Spectrumcollege Campus Lummen Middenschool</t>
  </si>
  <si>
    <t>Mosa-RT Technisch Instituut Sint-Jansberg A</t>
  </si>
  <si>
    <t>Fabriekstraat</t>
  </si>
  <si>
    <t>Instituut Mariaburcht - Secundair Onderwijs</t>
  </si>
  <si>
    <t>Provinciaal Instituut voor Biotechnisch Onderwijs</t>
  </si>
  <si>
    <t>GO! Koninklijk Atheneum Antwerpen</t>
  </si>
  <si>
    <t>GO! Erasmusatheneum Essen- Kalmthout</t>
  </si>
  <si>
    <t>GO! atheneum Lier campus Arthur Vanderpoorten</t>
  </si>
  <si>
    <t>GO! technisch atheneum Den Biezerd</t>
  </si>
  <si>
    <t>GO! Talentenschool Turnhout Campus Boomgaard TA</t>
  </si>
  <si>
    <t>GO! Talentenschool Turnhout Campus Boomgaard MS</t>
  </si>
  <si>
    <t>Varingstraat</t>
  </si>
  <si>
    <t>Gazometerstraat</t>
  </si>
  <si>
    <t>Vrije Israelitische school voor Secundair Onderwijs Yavne</t>
  </si>
  <si>
    <t>Steenweg op Etterbeek</t>
  </si>
  <si>
    <t>Berthoutinstituut-Klein Seminarie 2</t>
  </si>
  <si>
    <t>Stedelijke Academie voor Beeldende Kunsten (kunstsecundair)</t>
  </si>
  <si>
    <t>Vrijheidstraat</t>
  </si>
  <si>
    <t>Kluisberg</t>
  </si>
  <si>
    <t>GO! Koninklijk Atheneum Hoboken</t>
  </si>
  <si>
    <t>Mosa-RT College Heilig Kruis - Sint- Ursula A</t>
  </si>
  <si>
    <t>J. B. Charlierlaan</t>
  </si>
  <si>
    <t>Hoeilaart</t>
  </si>
  <si>
    <t>EDUGO campus Glorieux Technisch Instituut</t>
  </si>
  <si>
    <t>Technicum Noord-Antwerpen Bovenbouwschool</t>
  </si>
  <si>
    <t>Groenhuis</t>
  </si>
  <si>
    <t>Onze-Lieve-Vrouwinstituut Middenschool 1</t>
  </si>
  <si>
    <t>Onze-Lieve-Vrouwinstituut Middenschool 2</t>
  </si>
  <si>
    <t>Onze-Lieve-Vrouwinstituut Bovenbouw TSO-BSO</t>
  </si>
  <si>
    <t>Instituut voor Katholiek Secundair Onderwijs</t>
  </si>
  <si>
    <t>Mariagaarde Instituut Middenschool</t>
  </si>
  <si>
    <t>Berthoutinstituut-Klein Seminarie 1</t>
  </si>
  <si>
    <t>Vrij Technisch Instituut Spijker eerste graad</t>
  </si>
  <si>
    <t>Sint-Pietersinstituut Hoger Secundair Onderwijs</t>
  </si>
  <si>
    <t>Sint-Gabriëlcollege - Middenschool 1</t>
  </si>
  <si>
    <t>Sint-Gabriëlcollege - Middenschool 2</t>
  </si>
  <si>
    <t>Sint-Godelieve-Instituut Autonome Eerste Graad</t>
  </si>
  <si>
    <t>Zonnestroomstraat</t>
  </si>
  <si>
    <t>GO! Koninklijk Atheneum Berchem</t>
  </si>
  <si>
    <t>Vrij Technisch Instituut Voorzienigheid</t>
  </si>
  <si>
    <t>Pedagogische Humaniora - Heilig Hartinstituut Middenschool</t>
  </si>
  <si>
    <t>Heilig Hartinstituut Lyceum Middenschool</t>
  </si>
  <si>
    <t>Paridaensinstituut secundair onderwijs</t>
  </si>
  <si>
    <t>Virga Jessecollege - eerste graad 1</t>
  </si>
  <si>
    <t>Virga Jessecollege - eerste graad 2</t>
  </si>
  <si>
    <t>Mosa-RT College Heilig Kruis - Sint- Ursula B</t>
  </si>
  <si>
    <t>Mosa-RT Technisch Instituut Sint-Jansberg B</t>
  </si>
  <si>
    <t>Onze-Lieve-Vrouw van Vreugde eerste graad</t>
  </si>
  <si>
    <t>Ziekenhuisschool UZ Leuven, secundair onderwijs</t>
  </si>
  <si>
    <t>GO! atheneum Russelberg Tessenderlo</t>
  </si>
  <si>
    <t>Persoonstraat</t>
  </si>
  <si>
    <t>Secundair Onderwijs Dominiek Savio (OV1 &amp; OV2)</t>
  </si>
  <si>
    <t>Kleibeekstraat</t>
  </si>
  <si>
    <t>Pastoor De Clerckstraat</t>
  </si>
  <si>
    <t>Herent</t>
  </si>
  <si>
    <t>Don Bosco Technisch Instituut Hoboken Middenschool</t>
  </si>
  <si>
    <t>GO! school voor buitengewoon secundair onderwijs Atelier B</t>
  </si>
  <si>
    <t>Instituut voor Buitengewoon Secundair Onderwijs Binnenh of 3</t>
  </si>
  <si>
    <t>1210 BRUSSEL</t>
  </si>
  <si>
    <t>Koning Albert II-laan 15 bus 138</t>
  </si>
  <si>
    <t>GO!SBSO Woudlucht</t>
  </si>
  <si>
    <t>directie.secundair@groeicampus.be</t>
  </si>
  <si>
    <t>Nieuwe Sint-Annadreef 27</t>
  </si>
  <si>
    <t>onthaal@zaveldal-vgc.be</t>
  </si>
  <si>
    <t>GO! SBSO Schoolhuis</t>
  </si>
  <si>
    <t>leerexpert.de.stiel@stedelijkonderwijs.be</t>
  </si>
  <si>
    <t>leerexpert.kokoen.secundair@stedelijkonderwijs.be</t>
  </si>
  <si>
    <t>014-84.90.00</t>
  </si>
  <si>
    <t>info@gibbo.be</t>
  </si>
  <si>
    <t>info@busomariadal.be</t>
  </si>
  <si>
    <t>school@tordale-dewissel.be</t>
  </si>
  <si>
    <t>Inspirant aan zee BuSO</t>
  </si>
  <si>
    <t>buso@inspirant.be</t>
  </si>
  <si>
    <t>deast@bcpop.be</t>
  </si>
  <si>
    <t>053 78 85 25</t>
  </si>
  <si>
    <t>09-280.89.77</t>
  </si>
  <si>
    <t>peter.koeck@so.antwerpen.be</t>
  </si>
  <si>
    <t>Kunstkaai</t>
  </si>
  <si>
    <t>03-289.16.60</t>
  </si>
  <si>
    <t>kunstkaai@stedelijkonderwijs.be</t>
  </si>
  <si>
    <t>03-500.71.00</t>
  </si>
  <si>
    <t>linkeroever@stedelijklyceum.be</t>
  </si>
  <si>
    <t>Panorama</t>
  </si>
  <si>
    <t>panorama@stedelijkonderwijs.be</t>
  </si>
  <si>
    <t>Sint-Rita Campus Technologie</t>
  </si>
  <si>
    <t>info@ritatechnologie.be</t>
  </si>
  <si>
    <t>an.wyckmans@colomaplus.be</t>
  </si>
  <si>
    <t>wim.salien@arcadiascholen.be</t>
  </si>
  <si>
    <t>elke.peeters@arcadiascholen.be</t>
  </si>
  <si>
    <t>directie.walfergem@martinusasse.be</t>
  </si>
  <si>
    <t>gerda.vancutsem@reginacaeli.be</t>
  </si>
  <si>
    <t>lander.vanmedegael@korha.be</t>
  </si>
  <si>
    <t>info@smilembeek.be</t>
  </si>
  <si>
    <t>eerstegraad@sintdonatus.be</t>
  </si>
  <si>
    <t>kelly.roosen@vlaamsbrabant.be</t>
  </si>
  <si>
    <t>ilse.van.ermengem@satildonk.be</t>
  </si>
  <si>
    <t>lvandeputte@sjcwoluwe.be</t>
  </si>
  <si>
    <t>info@imi-secundair.be</t>
  </si>
  <si>
    <t>info@sintjanscollegemeldert.be</t>
  </si>
  <si>
    <t>Kasteelstraat 14</t>
  </si>
  <si>
    <t>Molenstraat 1_E</t>
  </si>
  <si>
    <t>vaartdijkstraat@vtibrugge.be</t>
  </si>
  <si>
    <t>directie@spermalie.be</t>
  </si>
  <si>
    <t>Sint-Andreas Brugge</t>
  </si>
  <si>
    <t>Jakobinessenstraat 4</t>
  </si>
  <si>
    <t>stefanie.vancauteren@sintjozefslyceum.be</t>
  </si>
  <si>
    <t>info@hetcollege.be</t>
  </si>
  <si>
    <t>liesbeth.vandenbossche@inigo-ignatiaansescholen.be</t>
  </si>
  <si>
    <t>directiegti@beveren.be</t>
  </si>
  <si>
    <t>info@visitatie.be</t>
  </si>
  <si>
    <t>Hartencollege Sec o Onderwijslaan</t>
  </si>
  <si>
    <t>tom.vancutsem@hartencollege.be</t>
  </si>
  <si>
    <t>steven.debrandt@wetech.be</t>
  </si>
  <si>
    <t>Katleen.detemmerman@stellamatutina.be</t>
  </si>
  <si>
    <t>011-49.32.50</t>
  </si>
  <si>
    <t>lisa.libert@st-martinus.be</t>
  </si>
  <si>
    <t>kricha.jans@pyxiscollege.be</t>
  </si>
  <si>
    <t>ms.brasschaat@inventoscholen.be</t>
  </si>
  <si>
    <t>directie@kamerksem.be</t>
  </si>
  <si>
    <t>elke.wouters@vijverbeek.be</t>
  </si>
  <si>
    <t>directie@go4city.be</t>
  </si>
  <si>
    <t>secretariaat.ka.halle@unik.be</t>
  </si>
  <si>
    <t>Affligemsestraat 100</t>
  </si>
  <si>
    <t>katrien.osce@campus-kalevoet.be</t>
  </si>
  <si>
    <t>GO! atheneum Diksmuide</t>
  </si>
  <si>
    <t>dir.atheneumdiksmuide@inspirascholen.be</t>
  </si>
  <si>
    <t>everaert.k@go-eureka.be</t>
  </si>
  <si>
    <t>onthaal@einsteinatheneum.be</t>
  </si>
  <si>
    <t>info@middenschool-geraardsbergen.be</t>
  </si>
  <si>
    <t>info@athmariakerke.be</t>
  </si>
  <si>
    <t>atheneum GO! Erasmus</t>
  </si>
  <si>
    <t>info.atheneum@campus-erasmus.be</t>
  </si>
  <si>
    <t>middenschool GO! Erasmus</t>
  </si>
  <si>
    <t>v.oeyen@hetatheneumhasselt.be</t>
  </si>
  <si>
    <t>GO! Atheneum Alicebourg Lanaken</t>
  </si>
  <si>
    <t>evelien.degros@campusflx.school</t>
  </si>
  <si>
    <t>GO! Methodeschool het Kompas St-Truiden</t>
  </si>
  <si>
    <t>GO! Ath. Tungrorum campus Ambiorix 1e gr</t>
  </si>
  <si>
    <t>GO!Ath.St-Truiden campus Speelhof 2-3egr</t>
  </si>
  <si>
    <t>pascale.liebens@atheneumsinttruiden.be</t>
  </si>
  <si>
    <t>GO! Atheneum Borgloon 1ste graad SO</t>
  </si>
  <si>
    <t>GO! Atheneum Borgloon 2de-3de graad SO</t>
  </si>
  <si>
    <t>GO!Ath. Tungrorum campus Plinius 2e-3egr</t>
  </si>
  <si>
    <t>Halewijnlaan 88</t>
  </si>
  <si>
    <t>Steenweg op Etterbeek 182</t>
  </si>
  <si>
    <t>KNMC JOMA2</t>
  </si>
  <si>
    <t>Sint-Jan Berchmansinstituut 1ste Graad</t>
  </si>
  <si>
    <t>liesbet.wauters@hartencollege.be</t>
  </si>
  <si>
    <t>dominique.dedoncker@knmc.be</t>
  </si>
  <si>
    <t>03-432.70.50</t>
  </si>
  <si>
    <t>Onder-den-Toren 14</t>
  </si>
  <si>
    <t>directie@busodeark.be</t>
  </si>
  <si>
    <t>middenschool@sint-agnesinstituut.be</t>
  </si>
  <si>
    <t>sarah.vriens@technicum.be</t>
  </si>
  <si>
    <t>leerlingensecretariaat@karedingenhof.be</t>
  </si>
  <si>
    <t>lydia.mertens@erce.be</t>
  </si>
  <si>
    <t>anne.appeltans@st-martinus.be</t>
  </si>
  <si>
    <t>pascale.geerolf@ursulinenmechelen.be</t>
  </si>
  <si>
    <t>tinne.mertens@silawesterlo.anker.be</t>
  </si>
  <si>
    <t>mieke.baelus@silawesterlo.anker.be</t>
  </si>
  <si>
    <t>hilde.heynickx@silawesterlo.anker.be</t>
  </si>
  <si>
    <t>ruth.bessemans@hasp-o.be</t>
  </si>
  <si>
    <t>Buso VIBO De Ring OV2-OV3</t>
  </si>
  <si>
    <t>directie.aso@sni.be</t>
  </si>
  <si>
    <t>bauwenswim@donboscosdw.be</t>
  </si>
  <si>
    <t>tio@wico.be</t>
  </si>
  <si>
    <t>CLW Kortrijk-vzw Damast</t>
  </si>
  <si>
    <t>wolf.vlaeminck@clwkortrijk.be</t>
  </si>
  <si>
    <t>soren.delclef@benedictuspoort.be</t>
  </si>
  <si>
    <t>Koen.geens@stludgardis.be</t>
  </si>
  <si>
    <t>stijn.vandevelde@directeur.vjc.be</t>
  </si>
  <si>
    <t>nick.vanstappen@kjhasselt.be</t>
  </si>
  <si>
    <t>Simone Duboisstraat 15</t>
  </si>
  <si>
    <t>emmaussecundair@op-weg.net</t>
  </si>
  <si>
    <t>katrien.lambrecht@sintpietersgent.be</t>
  </si>
  <si>
    <t>directie@busodetjalk.be</t>
  </si>
  <si>
    <t>Ziekenhuisschool Antwerpen</t>
  </si>
  <si>
    <t>ZIEKENHUISSCHOOL STAD GENT</t>
  </si>
  <si>
    <t>GO!Ath.St-Truiden campus Tichelrij 1egr</t>
  </si>
  <si>
    <t>bram.de.wasch@ov4debranding.be</t>
  </si>
  <si>
    <t>0456-38.55.58</t>
  </si>
  <si>
    <t>info@cdonoorderkempen.be</t>
  </si>
  <si>
    <t>02-751.50.27</t>
  </si>
  <si>
    <t>Penta Connect</t>
  </si>
  <si>
    <t>info@penta-groep.be</t>
  </si>
  <si>
    <t>Veld-Veltem</t>
  </si>
  <si>
    <t>info@veld-veltem.be</t>
  </si>
  <si>
    <t>kristien.vandersmissen@donboscohoboken.be</t>
  </si>
  <si>
    <t>directeur@atelierb.be</t>
  </si>
  <si>
    <t>GO! atheneum Comenius</t>
  </si>
  <si>
    <t>02-361.65.43</t>
  </si>
  <si>
    <t>ruud.stroobants@comeniusbrussel.be</t>
  </si>
  <si>
    <t>Richtpunt campus Ninove-Zottegem</t>
  </si>
  <si>
    <t>Leerexpert Capitan</t>
  </si>
  <si>
    <t>03 334 44 70</t>
  </si>
  <si>
    <t>leerexpert.columbiastraat@stedelijkonderwijs.be</t>
  </si>
  <si>
    <t>Ponton43</t>
  </si>
  <si>
    <t>0492 09 63 79</t>
  </si>
  <si>
    <t>david.bruyninckx@ponton43.be</t>
  </si>
  <si>
    <t>naam_inst</t>
  </si>
  <si>
    <t>GO! school voor buitengewoon secundair onderwijs Vila'Ket</t>
  </si>
  <si>
    <t>GO!Huis 11 Buitengewoon secundair onderwijs Woudlucht</t>
  </si>
  <si>
    <t>GO! School voor buitengewoon secundair onderwijs Schoolhuis</t>
  </si>
  <si>
    <t>De Leerexpert De Stiel</t>
  </si>
  <si>
    <t>Leerexpert Kokoen Secundair</t>
  </si>
  <si>
    <t>GO! Busleyden Atheneum De Beemden</t>
  </si>
  <si>
    <t>Sint-Paulusschool campus VTI/ VIBSO</t>
  </si>
  <si>
    <t>Onze-Lieve-Vrouw-Presentatie - Middenschool</t>
  </si>
  <si>
    <t>Hartencollege Secundair Onderwijs o Onderwijslaan</t>
  </si>
  <si>
    <t>Sint-Augustinusinstituut BSO/ TSO</t>
  </si>
  <si>
    <t>Provinciaal Instituut Lommel - Secundair Onderwijs PROVIL</t>
  </si>
  <si>
    <t>GO! Methodeschool het Kompas Sint-Truiden</t>
  </si>
  <si>
    <t>GO! Atheneum Tungrorum campus Ambiorix 1ste graad SO</t>
  </si>
  <si>
    <t>GO! Atheneum Sint-Truiden campus Speelhof 2de-3de graad SO</t>
  </si>
  <si>
    <t>GO! Atheneum Tungrorum campus Plinius 2de-3de graad SO</t>
  </si>
  <si>
    <t>Sint-Jan Berchmansinstituut Eerste Graad</t>
  </si>
  <si>
    <t>Leiepoort Deinze campus Sint-Hendrik, bovenbouw</t>
  </si>
  <si>
    <t>Leiepoort Deinze campus Sint-Hendrik, eerste graad</t>
  </si>
  <si>
    <t>Don Bosco-Instituut ASO/TSO/ BSO</t>
  </si>
  <si>
    <t>Vrij Instituut voor Buitengewoon Onderwijs De Ring OV2-OV3</t>
  </si>
  <si>
    <t>Centrum Leren en Werken Kortrijk-vzw Damast</t>
  </si>
  <si>
    <t>Margareta-Maria-Instituut - T.S.O.- B.S.O. 1ste graad</t>
  </si>
  <si>
    <t>Onze-Lieve-Vrouw-van-Lourdescollege</t>
  </si>
  <si>
    <t>Onze-Lieve-Vrouw-van-Lourdescollege Middenschool</t>
  </si>
  <si>
    <t>Ziekenhuisschool Stad Gent</t>
  </si>
  <si>
    <t>GO! Atheneum Sint-Truiden campus Tichelrij 1ste graad SO</t>
  </si>
  <si>
    <t>BuSO De Hoge Kouter Kortrijk</t>
  </si>
  <si>
    <t>GO!Penta Connect</t>
  </si>
  <si>
    <t>LAB Sint-Niklaas  (aanvraag tot erkenning lopende)</t>
  </si>
  <si>
    <t>Virgo Sapiens Secundair</t>
  </si>
  <si>
    <t>Sint-Jan Berchmanscollege eerstegraadsschool</t>
  </si>
  <si>
    <t>Sint-Jan Berchmansc. eerstegraadsschool</t>
  </si>
  <si>
    <t>Campus Glorieux Secundair 2</t>
  </si>
  <si>
    <t>Safe College (aanvraag erkenning lopende)</t>
  </si>
  <si>
    <t>Safe College</t>
  </si>
  <si>
    <t>Berkenboom eerste graad</t>
  </si>
  <si>
    <t>Broederscholen Hiëronymus 6</t>
  </si>
  <si>
    <t>ASO Spijker1</t>
  </si>
  <si>
    <t>Sint-Jozef 3</t>
  </si>
  <si>
    <t>VITO eerstegraad</t>
  </si>
  <si>
    <t>Campus De Opstroom Vilvoorde</t>
  </si>
  <si>
    <t>Hartencollege Secundair Onderwijs . Eerste Graad 1</t>
  </si>
  <si>
    <t>Hartencollege Sec . Eerste graad 1</t>
  </si>
  <si>
    <t>Hartencollege Secundair Onderwijs . Eerste Graad 2</t>
  </si>
  <si>
    <t>Hartencollege Sec . Eerste Graad 2</t>
  </si>
  <si>
    <t>Leonardo College 1</t>
  </si>
  <si>
    <t>DvM Humaniora - Eerste Graad</t>
  </si>
  <si>
    <t>DVM Humaniora - Eerste Graad</t>
  </si>
  <si>
    <t>Óscar Romerocollege 7</t>
  </si>
  <si>
    <t>Sint-Gabriëlcollege - Middenschool 3</t>
  </si>
  <si>
    <t>Sint-Gabriëlcollege-Middenschool 3</t>
  </si>
  <si>
    <t>Sint-Jan Berchmansinstituut Eerste Graad 2</t>
  </si>
  <si>
    <t>Sint-Jan Berchmansinstituut 1ste Graad 2</t>
  </si>
  <si>
    <t>Middenschool Heilig Hart CSF</t>
  </si>
  <si>
    <t>132</t>
  </si>
  <si>
    <t>50</t>
  </si>
  <si>
    <t>8</t>
  </si>
  <si>
    <t>7</t>
  </si>
  <si>
    <t>32</t>
  </si>
  <si>
    <t>31</t>
  </si>
  <si>
    <t>56</t>
  </si>
  <si>
    <t>89</t>
  </si>
  <si>
    <t>3</t>
  </si>
  <si>
    <t>62</t>
  </si>
  <si>
    <t>90</t>
  </si>
  <si>
    <t>27</t>
  </si>
  <si>
    <t>22</t>
  </si>
  <si>
    <t>12</t>
  </si>
  <si>
    <t>13</t>
  </si>
  <si>
    <t>77</t>
  </si>
  <si>
    <t>25</t>
  </si>
  <si>
    <t>2</t>
  </si>
  <si>
    <t>Nieuwe Sint-Annadreef</t>
  </si>
  <si>
    <t>48</t>
  </si>
  <si>
    <t>52</t>
  </si>
  <si>
    <t>1_A</t>
  </si>
  <si>
    <t>26</t>
  </si>
  <si>
    <t>61</t>
  </si>
  <si>
    <t>24_A</t>
  </si>
  <si>
    <t>42</t>
  </si>
  <si>
    <t>86</t>
  </si>
  <si>
    <t>21</t>
  </si>
  <si>
    <t>57</t>
  </si>
  <si>
    <t>33</t>
  </si>
  <si>
    <t>14</t>
  </si>
  <si>
    <t>19</t>
  </si>
  <si>
    <t>70</t>
  </si>
  <si>
    <t>198</t>
  </si>
  <si>
    <t>1</t>
  </si>
  <si>
    <t>101</t>
  </si>
  <si>
    <t>434</t>
  </si>
  <si>
    <t>278</t>
  </si>
  <si>
    <t>175</t>
  </si>
  <si>
    <t>182</t>
  </si>
  <si>
    <t>15</t>
  </si>
  <si>
    <t>23</t>
  </si>
  <si>
    <t>11</t>
  </si>
  <si>
    <t>36</t>
  </si>
  <si>
    <t>131</t>
  </si>
  <si>
    <t>71</t>
  </si>
  <si>
    <t>81</t>
  </si>
  <si>
    <t>153</t>
  </si>
  <si>
    <t>44</t>
  </si>
  <si>
    <t>35</t>
  </si>
  <si>
    <t>102</t>
  </si>
  <si>
    <t>38</t>
  </si>
  <si>
    <t>252</t>
  </si>
  <si>
    <t>17</t>
  </si>
  <si>
    <t>75</t>
  </si>
  <si>
    <t>5</t>
  </si>
  <si>
    <t>46</t>
  </si>
  <si>
    <t>4</t>
  </si>
  <si>
    <t>39</t>
  </si>
  <si>
    <t>1_1</t>
  </si>
  <si>
    <t>107</t>
  </si>
  <si>
    <t>66</t>
  </si>
  <si>
    <t>104</t>
  </si>
  <si>
    <t>78</t>
  </si>
  <si>
    <t>135</t>
  </si>
  <si>
    <t>129</t>
  </si>
  <si>
    <t>Tessestraat</t>
  </si>
  <si>
    <t>127</t>
  </si>
  <si>
    <t>98</t>
  </si>
  <si>
    <t>295</t>
  </si>
  <si>
    <t>20</t>
  </si>
  <si>
    <t>31_A</t>
  </si>
  <si>
    <t>16</t>
  </si>
  <si>
    <t>9</t>
  </si>
  <si>
    <t>400</t>
  </si>
  <si>
    <t>110</t>
  </si>
  <si>
    <t>29</t>
  </si>
  <si>
    <t>10</t>
  </si>
  <si>
    <t>91</t>
  </si>
  <si>
    <t>74</t>
  </si>
  <si>
    <t>125</t>
  </si>
  <si>
    <t>2_A</t>
  </si>
  <si>
    <t>425</t>
  </si>
  <si>
    <t>454</t>
  </si>
  <si>
    <t>15_A</t>
  </si>
  <si>
    <t>63</t>
  </si>
  <si>
    <t>4_A</t>
  </si>
  <si>
    <t>156</t>
  </si>
  <si>
    <t>108</t>
  </si>
  <si>
    <t>6</t>
  </si>
  <si>
    <t>85</t>
  </si>
  <si>
    <t>245</t>
  </si>
  <si>
    <t>40</t>
  </si>
  <si>
    <t>24</t>
  </si>
  <si>
    <t>30</t>
  </si>
  <si>
    <t>82</t>
  </si>
  <si>
    <t>11_C</t>
  </si>
  <si>
    <t>38_A</t>
  </si>
  <si>
    <t>118</t>
  </si>
  <si>
    <t>89_A</t>
  </si>
  <si>
    <t>168</t>
  </si>
  <si>
    <t>67</t>
  </si>
  <si>
    <t>201</t>
  </si>
  <si>
    <t>106</t>
  </si>
  <si>
    <t>60</t>
  </si>
  <si>
    <t>7_B</t>
  </si>
  <si>
    <t>16_C</t>
  </si>
  <si>
    <t>244</t>
  </si>
  <si>
    <t>248</t>
  </si>
  <si>
    <t>267</t>
  </si>
  <si>
    <t>Nerviërsstraat</t>
  </si>
  <si>
    <t>3_9</t>
  </si>
  <si>
    <t>145</t>
  </si>
  <si>
    <t>Lange Klarenstraat</t>
  </si>
  <si>
    <t>Everaertsstraat</t>
  </si>
  <si>
    <t>97</t>
  </si>
  <si>
    <t>47</t>
  </si>
  <si>
    <t>65</t>
  </si>
  <si>
    <t>313</t>
  </si>
  <si>
    <t>100</t>
  </si>
  <si>
    <t>264</t>
  </si>
  <si>
    <t>258</t>
  </si>
  <si>
    <t>226</t>
  </si>
  <si>
    <t>79</t>
  </si>
  <si>
    <t>De Vrièrestraat</t>
  </si>
  <si>
    <t>2_B</t>
  </si>
  <si>
    <t>394</t>
  </si>
  <si>
    <t>479</t>
  </si>
  <si>
    <t>72</t>
  </si>
  <si>
    <t>Hemeldreef</t>
  </si>
  <si>
    <t>173</t>
  </si>
  <si>
    <t>339</t>
  </si>
  <si>
    <t>355</t>
  </si>
  <si>
    <t>159</t>
  </si>
  <si>
    <t>21_b</t>
  </si>
  <si>
    <t>37</t>
  </si>
  <si>
    <t>234</t>
  </si>
  <si>
    <t>87_A</t>
  </si>
  <si>
    <t>112</t>
  </si>
  <si>
    <t>190</t>
  </si>
  <si>
    <t>18</t>
  </si>
  <si>
    <t>814_A</t>
  </si>
  <si>
    <t>41</t>
  </si>
  <si>
    <t>53</t>
  </si>
  <si>
    <t>76_2</t>
  </si>
  <si>
    <t>28</t>
  </si>
  <si>
    <t>199</t>
  </si>
  <si>
    <t>220</t>
  </si>
  <si>
    <t>62_A</t>
  </si>
  <si>
    <t>73</t>
  </si>
  <si>
    <t>Oratoriënberg</t>
  </si>
  <si>
    <t>20_1</t>
  </si>
  <si>
    <t>236</t>
  </si>
  <si>
    <t>Pierre Van Humbeekstraat</t>
  </si>
  <si>
    <t>88</t>
  </si>
  <si>
    <t>z/n</t>
  </si>
  <si>
    <t>45</t>
  </si>
  <si>
    <t>277</t>
  </si>
  <si>
    <t>167</t>
  </si>
  <si>
    <t>163</t>
  </si>
  <si>
    <t>49</t>
  </si>
  <si>
    <t>55</t>
  </si>
  <si>
    <t>54</t>
  </si>
  <si>
    <t>170</t>
  </si>
  <si>
    <t>Vlaamsesteenweg</t>
  </si>
  <si>
    <t>161</t>
  </si>
  <si>
    <t>1-B</t>
  </si>
  <si>
    <t>1_E</t>
  </si>
  <si>
    <t>138</t>
  </si>
  <si>
    <t>Jakobinessenstraat</t>
  </si>
  <si>
    <t>76</t>
  </si>
  <si>
    <t>438</t>
  </si>
  <si>
    <t>34</t>
  </si>
  <si>
    <t>58</t>
  </si>
  <si>
    <t>83</t>
  </si>
  <si>
    <t>14_2</t>
  </si>
  <si>
    <t>84</t>
  </si>
  <si>
    <t>12_B</t>
  </si>
  <si>
    <t>151</t>
  </si>
  <si>
    <t>945_c</t>
  </si>
  <si>
    <t>453</t>
  </si>
  <si>
    <t>99</t>
  </si>
  <si>
    <t>166</t>
  </si>
  <si>
    <t>Keibergstraat</t>
  </si>
  <si>
    <t>5_A</t>
  </si>
  <si>
    <t>Ruddervoordestraat</t>
  </si>
  <si>
    <t>8_A</t>
  </si>
  <si>
    <t>6_A</t>
  </si>
  <si>
    <t>55_a</t>
  </si>
  <si>
    <t>Kardinaal J.Cardijnstraat</t>
  </si>
  <si>
    <t>Sint-Gillis-Waas</t>
  </si>
  <si>
    <t>95</t>
  </si>
  <si>
    <t>51</t>
  </si>
  <si>
    <t>23_A</t>
  </si>
  <si>
    <t>69</t>
  </si>
  <si>
    <t>117</t>
  </si>
  <si>
    <t>59</t>
  </si>
  <si>
    <t>230</t>
  </si>
  <si>
    <t>Sint-Amandstraat</t>
  </si>
  <si>
    <t>105</t>
  </si>
  <si>
    <t>459</t>
  </si>
  <si>
    <t>195</t>
  </si>
  <si>
    <t>Sint-Jozefsplein</t>
  </si>
  <si>
    <t>Sint-Pietersnieuwstraat</t>
  </si>
  <si>
    <t>1025</t>
  </si>
  <si>
    <t>152</t>
  </si>
  <si>
    <t>128</t>
  </si>
  <si>
    <t>80</t>
  </si>
  <si>
    <t>113</t>
  </si>
  <si>
    <t>293</t>
  </si>
  <si>
    <t>135_A</t>
  </si>
  <si>
    <t>232</t>
  </si>
  <si>
    <t>443</t>
  </si>
  <si>
    <t>539</t>
  </si>
  <si>
    <t>357</t>
  </si>
  <si>
    <t>146</t>
  </si>
  <si>
    <t>323</t>
  </si>
  <si>
    <t>174</t>
  </si>
  <si>
    <t>68</t>
  </si>
  <si>
    <t>194</t>
  </si>
  <si>
    <t>15_3</t>
  </si>
  <si>
    <t>9_A</t>
  </si>
  <si>
    <t>94</t>
  </si>
  <si>
    <t>92</t>
  </si>
  <si>
    <t>121</t>
  </si>
  <si>
    <t>124</t>
  </si>
  <si>
    <t>d'Arconatistraat</t>
  </si>
  <si>
    <t>78_A</t>
  </si>
  <si>
    <t>172</t>
  </si>
  <si>
    <t>Affligemsestraat</t>
  </si>
  <si>
    <t>200</t>
  </si>
  <si>
    <t>260</t>
  </si>
  <si>
    <t>116</t>
  </si>
  <si>
    <t>46_B</t>
  </si>
  <si>
    <t>132_B</t>
  </si>
  <si>
    <t>46_A</t>
  </si>
  <si>
    <t>155</t>
  </si>
  <si>
    <t>62_B</t>
  </si>
  <si>
    <t>169</t>
  </si>
  <si>
    <t>1_B</t>
  </si>
  <si>
    <t>495</t>
  </si>
  <si>
    <t>70_1</t>
  </si>
  <si>
    <t>11_A</t>
  </si>
  <si>
    <t>103</t>
  </si>
  <si>
    <t>312</t>
  </si>
  <si>
    <t>14_6</t>
  </si>
  <si>
    <t>41_b</t>
  </si>
  <si>
    <t>165</t>
  </si>
  <si>
    <t>96</t>
  </si>
  <si>
    <t>41_B</t>
  </si>
  <si>
    <t>41_D</t>
  </si>
  <si>
    <t>19_a</t>
  </si>
  <si>
    <t>19_A</t>
  </si>
  <si>
    <t>19_B</t>
  </si>
  <si>
    <t>22_a</t>
  </si>
  <si>
    <t>150</t>
  </si>
  <si>
    <t>383</t>
  </si>
  <si>
    <t>263</t>
  </si>
  <si>
    <t>43</t>
  </si>
  <si>
    <t>227</t>
  </si>
  <si>
    <t>59_A</t>
  </si>
  <si>
    <t>114</t>
  </si>
  <si>
    <t>501</t>
  </si>
  <si>
    <t>65_1</t>
  </si>
  <si>
    <t>489</t>
  </si>
  <si>
    <t>130</t>
  </si>
  <si>
    <t>3_A</t>
  </si>
  <si>
    <t>722</t>
  </si>
  <si>
    <t>2_D</t>
  </si>
  <si>
    <t>64</t>
  </si>
  <si>
    <t>1_21</t>
  </si>
  <si>
    <t>52_C</t>
  </si>
  <si>
    <t>Synaps Park</t>
  </si>
  <si>
    <t>5400_</t>
  </si>
  <si>
    <t>99_B</t>
  </si>
  <si>
    <t>Oudesteenweg</t>
  </si>
  <si>
    <t>1_</t>
  </si>
  <si>
    <t>250</t>
  </si>
  <si>
    <t>283</t>
  </si>
  <si>
    <t>496</t>
  </si>
  <si>
    <t>229</t>
  </si>
  <si>
    <t>6_M</t>
  </si>
  <si>
    <t>16_1</t>
  </si>
  <si>
    <t>149</t>
  </si>
  <si>
    <t>246</t>
  </si>
  <si>
    <t>1421</t>
  </si>
  <si>
    <t>13_</t>
  </si>
  <si>
    <t>93</t>
  </si>
  <si>
    <t>12_A</t>
  </si>
  <si>
    <t>147</t>
  </si>
  <si>
    <t>270</t>
  </si>
  <si>
    <t>Simone Duboisstraat</t>
  </si>
  <si>
    <t>44_1</t>
  </si>
  <si>
    <t>222</t>
  </si>
  <si>
    <t>154</t>
  </si>
  <si>
    <t>Leo Baekelandstraat</t>
  </si>
  <si>
    <t>655</t>
  </si>
  <si>
    <t>659</t>
  </si>
  <si>
    <t>517</t>
  </si>
  <si>
    <t>2_F</t>
  </si>
  <si>
    <t>Francisco Ferrerlaan</t>
  </si>
  <si>
    <t>88_A</t>
  </si>
  <si>
    <t>708</t>
  </si>
  <si>
    <t>Clemens De Landtsheerlaan</t>
  </si>
  <si>
    <t>11_B</t>
  </si>
  <si>
    <t>192</t>
  </si>
  <si>
    <t>203</t>
  </si>
  <si>
    <t>157</t>
  </si>
  <si>
    <t>Rozebroekslag</t>
  </si>
  <si>
    <t>Meistraat</t>
  </si>
  <si>
    <t>111</t>
  </si>
  <si>
    <t>9_3</t>
  </si>
  <si>
    <t>369</t>
  </si>
  <si>
    <t>Langemeersstraat</t>
  </si>
  <si>
    <t>113_c</t>
  </si>
  <si>
    <t>5_b</t>
  </si>
  <si>
    <t>160</t>
  </si>
  <si>
    <t>255</t>
  </si>
  <si>
    <t>Klein Park</t>
  </si>
  <si>
    <t>Bierbeek</t>
  </si>
  <si>
    <t>johnnyvandekerkhove@dvmhtbaalst.be</t>
  </si>
  <si>
    <t xml:space="preserve">Félix Vande Sandestraat 11   </t>
  </si>
  <si>
    <t xml:space="preserve">Heldenplein 6    </t>
  </si>
  <si>
    <t xml:space="preserve">Ursulinenstraat 4    </t>
  </si>
  <si>
    <t xml:space="preserve">Stefaan Modest Glorieuxlaan 30   </t>
  </si>
  <si>
    <t>055-61.25.29</t>
  </si>
  <si>
    <t>info.secundair@koronse.be</t>
  </si>
  <si>
    <t xml:space="preserve">Frederik de Merodestraat 18   </t>
  </si>
  <si>
    <t>015-29.84.38</t>
  </si>
  <si>
    <t xml:space="preserve">Sabina van Beierenlaan 35   </t>
  </si>
  <si>
    <t xml:space="preserve">Kalkstraat 28   </t>
  </si>
  <si>
    <t xml:space="preserve">Weverstraat 23   </t>
  </si>
  <si>
    <t xml:space="preserve">Kloosterbaan 5    </t>
  </si>
  <si>
    <t xml:space="preserve">Collegestraat 1    </t>
  </si>
  <si>
    <t xml:space="preserve">Lindendreef 37   </t>
  </si>
  <si>
    <t xml:space="preserve">Collegestraat 31   </t>
  </si>
  <si>
    <t xml:space="preserve">Eksaarde-dorp 1_A  </t>
  </si>
  <si>
    <t xml:space="preserve">Gravin Elisabethlaan 30   </t>
  </si>
  <si>
    <t xml:space="preserve">Mechelsesteenweg 255  </t>
  </si>
  <si>
    <t>0486-47.57.81</t>
  </si>
  <si>
    <t xml:space="preserve">Weggevoerdenstraat 55   </t>
  </si>
  <si>
    <t xml:space="preserve">Onderwijslaan 4    </t>
  </si>
  <si>
    <t>sarah.desaeger@hartencollege.be</t>
  </si>
  <si>
    <t xml:space="preserve">Nieuwstraat 1    </t>
  </si>
  <si>
    <t xml:space="preserve">Onderwijsstraat 2    </t>
  </si>
  <si>
    <t xml:space="preserve">Kallobaan 3_A  </t>
  </si>
  <si>
    <t xml:space="preserve">Moutstraat 22   </t>
  </si>
  <si>
    <t xml:space="preserve">Kerkstraat 60   </t>
  </si>
  <si>
    <t xml:space="preserve">Lange Kroonstraat 72   </t>
  </si>
  <si>
    <t xml:space="preserve">Kerkplein 15   </t>
  </si>
  <si>
    <t xml:space="preserve">Sint-Jacobstraat 10   </t>
  </si>
  <si>
    <t xml:space="preserve">Kempische steenweg 400  </t>
  </si>
  <si>
    <t xml:space="preserve">Kleine Breemstraat 7    </t>
  </si>
  <si>
    <t xml:space="preserve">Columbiastraat 8    </t>
  </si>
  <si>
    <t xml:space="preserve">Klein Park 4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</si>
</sst>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Segoe U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8"/>
      <name val="Calibri"/>
      <family val="2"/>
      <scheme val="minor"/>
    </font>
    <font>
      <b/>
      <sz val="8"/>
      <name val="Calibri"/>
      <family val="2"/>
      <scheme val="minor"/>
    </font>
    <font>
      <i/>
      <u/>
      <sz val="10"/>
      <color indexed="12"/>
      <name val="Calibri"/>
      <family val="2"/>
      <scheme val="minor"/>
    </font>
    <font>
      <i/>
      <sz val="10"/>
      <name val="Arial"/>
      <family val="2"/>
    </font>
    <font>
      <sz val="10"/>
      <color rgb="FF00B05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0"/>
      <name val="Calibri"/>
      <family val="2"/>
    </font>
    <font>
      <b/>
      <i/>
      <sz val="10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i/>
      <u/>
      <sz val="10"/>
      <name val="Calibri"/>
      <family val="2"/>
      <scheme val="minor"/>
    </font>
    <font>
      <sz val="1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</cellStyleXfs>
  <cellXfs count="164">
    <xf numFmtId="0" fontId="0" fillId="0" borderId="0" xfId="0"/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vertical="top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quotePrefix="1" applyFont="1" applyBorder="1" applyProtection="1">
      <protection hidden="1"/>
    </xf>
    <xf numFmtId="0" fontId="9" fillId="0" borderId="0" xfId="0" applyFont="1" applyBorder="1" applyAlignment="1" applyProtection="1">
      <alignment horizontal="justify" vertical="justify"/>
      <protection hidden="1"/>
    </xf>
    <xf numFmtId="0" fontId="12" fillId="0" borderId="0" xfId="0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13" fillId="0" borderId="0" xfId="0" applyFont="1" applyFill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4" fillId="0" borderId="0" xfId="0" applyFont="1" applyAlignment="1" applyProtection="1">
      <alignment horizontal="justify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0" applyFont="1" applyBorder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0" fontId="9" fillId="0" borderId="0" xfId="0" quotePrefix="1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0" fontId="18" fillId="0" borderId="0" xfId="0" applyFont="1" applyBorder="1" applyAlignment="1" applyProtection="1">
      <alignment horizontal="right" vertical="center" wrapText="1"/>
      <protection hidden="1"/>
    </xf>
    <xf numFmtId="0" fontId="7" fillId="3" borderId="2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right" wrapText="1"/>
    </xf>
    <xf numFmtId="0" fontId="7" fillId="0" borderId="1" xfId="4" applyFont="1" applyFill="1" applyBorder="1" applyAlignment="1">
      <alignment wrapText="1"/>
    </xf>
    <xf numFmtId="0" fontId="14" fillId="0" borderId="0" xfId="0" quotePrefix="1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14" fillId="0" borderId="0" xfId="0" quotePrefix="1" applyFont="1" applyAlignment="1" applyProtection="1">
      <alignment horizontal="right" vertical="top"/>
      <protection hidden="1"/>
    </xf>
    <xf numFmtId="0" fontId="14" fillId="0" borderId="0" xfId="0" quotePrefix="1" applyFont="1" applyAlignment="1" applyProtection="1">
      <alignment vertical="top"/>
      <protection hidden="1"/>
    </xf>
    <xf numFmtId="0" fontId="14" fillId="0" borderId="0" xfId="0" quotePrefix="1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vertical="top"/>
      <protection hidden="1"/>
    </xf>
    <xf numFmtId="0" fontId="14" fillId="0" borderId="0" xfId="0" quotePrefix="1" applyFont="1" applyAlignment="1" applyProtection="1">
      <alignment horizontal="left" vertical="top" wrapText="1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29" fillId="6" borderId="9" xfId="0" applyFont="1" applyFill="1" applyBorder="1" applyAlignment="1" applyProtection="1">
      <alignment horizontal="center" vertical="center"/>
      <protection hidden="1"/>
    </xf>
    <xf numFmtId="0" fontId="30" fillId="7" borderId="9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25" fillId="0" borderId="0" xfId="0" applyFont="1" applyProtection="1">
      <protection hidden="1"/>
    </xf>
    <xf numFmtId="0" fontId="1" fillId="0" borderId="8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9" fillId="0" borderId="8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7" fillId="0" borderId="0" xfId="0" applyFont="1" applyAlignment="1" applyProtection="1"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right" vertical="top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9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10" fillId="0" borderId="0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Alignment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8" xfId="0" applyFont="1" applyFill="1" applyBorder="1" applyAlignment="1" applyProtection="1">
      <alignment vertical="center"/>
      <protection hidden="1"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164" fontId="14" fillId="0" borderId="0" xfId="0" applyNumberFormat="1" applyFont="1" applyFill="1" applyBorder="1" applyAlignment="1" applyProtection="1">
      <alignment horizontal="left"/>
      <protection hidden="1"/>
    </xf>
    <xf numFmtId="0" fontId="29" fillId="6" borderId="9" xfId="0" applyFont="1" applyFill="1" applyBorder="1" applyAlignment="1" applyProtection="1">
      <alignment horizontal="left" vertical="center"/>
      <protection hidden="1"/>
    </xf>
    <xf numFmtId="0" fontId="0" fillId="7" borderId="0" xfId="0" applyFill="1"/>
    <xf numFmtId="0" fontId="1" fillId="0" borderId="0" xfId="0" applyFont="1"/>
    <xf numFmtId="0" fontId="7" fillId="0" borderId="3" xfId="4" applyFont="1" applyFill="1" applyBorder="1" applyAlignment="1">
      <alignment wrapText="1"/>
    </xf>
    <xf numFmtId="0" fontId="7" fillId="0" borderId="0" xfId="4" applyFont="1" applyFill="1" applyBorder="1" applyAlignment="1">
      <alignment wrapText="1"/>
    </xf>
    <xf numFmtId="0" fontId="32" fillId="0" borderId="0" xfId="0" applyFont="1"/>
    <xf numFmtId="0" fontId="28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19" fillId="5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9" fillId="4" borderId="5" xfId="0" applyFont="1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14" fillId="0" borderId="0" xfId="0" quotePrefix="1" applyFont="1" applyAlignment="1" applyProtection="1">
      <alignment wrapText="1"/>
      <protection hidden="1"/>
    </xf>
    <xf numFmtId="0" fontId="24" fillId="0" borderId="0" xfId="0" applyFont="1" applyAlignment="1" applyProtection="1">
      <alignment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15" fillId="0" borderId="13" xfId="0" applyFont="1" applyBorder="1" applyAlignment="1" applyProtection="1">
      <protection hidden="1"/>
    </xf>
    <xf numFmtId="0" fontId="20" fillId="0" borderId="0" xfId="0" applyFont="1" applyBorder="1" applyAlignment="1" applyProtection="1">
      <protection hidden="1"/>
    </xf>
    <xf numFmtId="0" fontId="20" fillId="0" borderId="8" xfId="0" applyFont="1" applyBorder="1" applyAlignment="1" applyProtection="1">
      <protection hidden="1"/>
    </xf>
    <xf numFmtId="0" fontId="15" fillId="0" borderId="10" xfId="0" applyFont="1" applyBorder="1" applyAlignment="1" applyProtection="1">
      <alignment wrapText="1"/>
      <protection hidden="1"/>
    </xf>
    <xf numFmtId="0" fontId="20" fillId="0" borderId="11" xfId="0" applyFont="1" applyBorder="1" applyAlignment="1" applyProtection="1">
      <alignment wrapText="1"/>
      <protection hidden="1"/>
    </xf>
    <xf numFmtId="0" fontId="20" fillId="0" borderId="12" xfId="0" applyFont="1" applyBorder="1" applyAlignment="1" applyProtection="1">
      <alignment wrapText="1"/>
      <protection hidden="1"/>
    </xf>
    <xf numFmtId="0" fontId="14" fillId="0" borderId="0" xfId="0" applyFont="1" applyAlignment="1" applyProtection="1">
      <alignment horizontal="left" vertical="top" wrapText="1"/>
      <protection hidden="1"/>
    </xf>
    <xf numFmtId="0" fontId="27" fillId="0" borderId="0" xfId="0" applyFont="1" applyAlignment="1" applyProtection="1">
      <alignment horizontal="left" vertical="top" wrapText="1"/>
      <protection hidden="1"/>
    </xf>
    <xf numFmtId="0" fontId="15" fillId="0" borderId="14" xfId="0" applyFont="1" applyBorder="1" applyAlignment="1" applyProtection="1">
      <protection hidden="1"/>
    </xf>
    <xf numFmtId="0" fontId="20" fillId="0" borderId="15" xfId="0" applyFont="1" applyBorder="1" applyAlignment="1" applyProtection="1">
      <protection hidden="1"/>
    </xf>
    <xf numFmtId="0" fontId="20" fillId="0" borderId="16" xfId="0" applyFont="1" applyBorder="1" applyAlignment="1" applyProtection="1"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4" borderId="5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9" fillId="4" borderId="5" xfId="0" applyFont="1" applyFill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49" fontId="9" fillId="4" borderId="5" xfId="0" applyNumberFormat="1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23" fillId="0" borderId="0" xfId="1" applyFont="1" applyAlignment="1" applyProtection="1">
      <alignment vertical="top" wrapText="1"/>
      <protection hidden="1"/>
    </xf>
    <xf numFmtId="0" fontId="23" fillId="0" borderId="0" xfId="1" applyFont="1" applyAlignment="1" applyProtection="1">
      <alignment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 wrapText="1"/>
      <protection hidden="1"/>
    </xf>
    <xf numFmtId="0" fontId="23" fillId="0" borderId="0" xfId="1" applyFont="1" applyAlignment="1" applyProtection="1">
      <alignment vertical="top"/>
      <protection hidden="1"/>
    </xf>
    <xf numFmtId="0" fontId="14" fillId="0" borderId="0" xfId="0" applyFont="1" applyAlignment="1" applyProtection="1">
      <protection hidden="1"/>
    </xf>
    <xf numFmtId="0" fontId="9" fillId="0" borderId="0" xfId="0" applyFont="1" applyFill="1" applyAlignment="1" applyProtection="1">
      <alignment horizontal="left" vertical="justify" wrapText="1"/>
      <protection hidden="1"/>
    </xf>
    <xf numFmtId="0" fontId="18" fillId="0" borderId="0" xfId="0" applyFont="1" applyBorder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protection hidden="1"/>
    </xf>
    <xf numFmtId="0" fontId="22" fillId="0" borderId="0" xfId="0" quotePrefix="1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right" vertical="center" wrapText="1"/>
      <protection hidden="1"/>
    </xf>
    <xf numFmtId="0" fontId="20" fillId="0" borderId="8" xfId="0" applyFont="1" applyBorder="1" applyAlignment="1" applyProtection="1">
      <alignment horizontal="right" vertical="center" wrapText="1"/>
      <protection hidden="1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right" vertical="top"/>
      <protection hidden="1"/>
    </xf>
    <xf numFmtId="164" fontId="9" fillId="4" borderId="5" xfId="0" applyNumberFormat="1" applyFont="1" applyFill="1" applyBorder="1" applyAlignment="1" applyProtection="1">
      <alignment horizontal="left" vertical="center"/>
      <protection locked="0"/>
    </xf>
    <xf numFmtId="164" fontId="0" fillId="4" borderId="6" xfId="0" applyNumberFormat="1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9" fillId="4" borderId="5" xfId="0" applyFont="1" applyFill="1" applyBorder="1" applyAlignment="1" applyProtection="1">
      <alignment horizontal="left" vertical="center" wrapText="1"/>
      <protection locked="0" hidden="1"/>
    </xf>
    <xf numFmtId="0" fontId="1" fillId="0" borderId="6" xfId="0" applyFont="1" applyBorder="1" applyAlignment="1" applyProtection="1">
      <alignment horizontal="left" vertical="center" wrapText="1"/>
      <protection locked="0" hidden="1"/>
    </xf>
    <xf numFmtId="0" fontId="1" fillId="0" borderId="7" xfId="0" applyFont="1" applyBorder="1" applyAlignment="1" applyProtection="1">
      <alignment horizontal="left" vertical="center" wrapText="1"/>
      <protection locked="0" hidden="1"/>
    </xf>
    <xf numFmtId="0" fontId="14" fillId="0" borderId="0" xfId="0" applyFont="1" applyAlignment="1" applyProtection="1">
      <alignment wrapText="1"/>
      <protection hidden="1"/>
    </xf>
  </cellXfs>
  <cellStyles count="5">
    <cellStyle name="Hyperlink" xfId="1" builtinId="8"/>
    <cellStyle name="Hyperlink 2" xfId="2" xr:uid="{00000000-0005-0000-0000-000001000000}"/>
    <cellStyle name="Standaard" xfId="0" builtinId="0"/>
    <cellStyle name="Standaard 2" xfId="3" xr:uid="{00000000-0005-0000-0000-000003000000}"/>
    <cellStyle name="Standaard_Blad1" xfId="4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-onderwijs.vlaanderen.be/edulex/document.aspx?docid=942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8"/>
  <sheetViews>
    <sheetView showGridLines="0" tabSelected="1" zoomScale="120" zoomScaleNormal="120" zoomScaleSheetLayoutView="120" workbookViewId="0">
      <selection activeCell="P31" sqref="P31:S31"/>
    </sheetView>
  </sheetViews>
  <sheetFormatPr defaultColWidth="2.109375" defaultRowHeight="13.8" x14ac:dyDescent="0.3"/>
  <cols>
    <col min="1" max="1" width="2.6640625" style="1" customWidth="1"/>
    <col min="2" max="9" width="2.109375" style="1" customWidth="1"/>
    <col min="10" max="10" width="2.33203125" style="1" customWidth="1"/>
    <col min="11" max="26" width="2.109375" style="1" customWidth="1"/>
    <col min="27" max="27" width="2" style="1" customWidth="1"/>
    <col min="28" max="30" width="2.109375" style="1" customWidth="1"/>
    <col min="31" max="31" width="2" style="1" customWidth="1"/>
    <col min="32" max="39" width="2.109375" style="1" customWidth="1"/>
    <col min="40" max="41" width="2.6640625" style="1" customWidth="1"/>
    <col min="42" max="42" width="2.44140625" style="1" customWidth="1"/>
    <col min="43" max="43" width="2.33203125" style="1" customWidth="1"/>
    <col min="44" max="16384" width="2.109375" style="1"/>
  </cols>
  <sheetData>
    <row r="1" spans="1:43" ht="10.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A1" s="24"/>
      <c r="AB1" s="24"/>
      <c r="AC1" s="24"/>
      <c r="AD1" s="142" t="s">
        <v>5170</v>
      </c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1:43" ht="10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24"/>
      <c r="AB2" s="24"/>
      <c r="AC2" s="24"/>
      <c r="AD2" s="32"/>
      <c r="AE2" s="69"/>
      <c r="AF2" s="69"/>
      <c r="AG2" s="147" t="s">
        <v>3510</v>
      </c>
      <c r="AH2" s="147"/>
      <c r="AI2" s="147"/>
      <c r="AJ2" s="147"/>
      <c r="AK2" s="147"/>
      <c r="AL2" s="147"/>
      <c r="AM2" s="147"/>
      <c r="AN2" s="147"/>
      <c r="AO2" s="147"/>
    </row>
    <row r="3" spans="1:43" ht="51.6" customHeight="1" x14ac:dyDescent="0.3">
      <c r="A3" s="5"/>
      <c r="B3" s="5"/>
      <c r="C3" s="149" t="s">
        <v>3519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94"/>
      <c r="AO3" s="94"/>
    </row>
    <row r="4" spans="1:43" ht="16.649999999999999" customHeight="1" x14ac:dyDescent="0.3">
      <c r="A4" s="5"/>
      <c r="B4" s="5"/>
      <c r="C4" s="144" t="s">
        <v>1723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5" spans="1:43" ht="12.9" customHeight="1" x14ac:dyDescent="0.3">
      <c r="A5" s="5"/>
      <c r="B5" s="5"/>
      <c r="C5" s="21" t="s">
        <v>3513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Z5" s="148" t="str">
        <f ca="1">IF(TODAY()&gt;45519,"U gebruikt niet de meest recente versie van dit formulier! Een actuele versie vindt u als bijlage bij de hieronder vermelde omzendbrief.","")</f>
        <v/>
      </c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</row>
    <row r="6" spans="1:43" ht="12.9" customHeight="1" x14ac:dyDescent="0.3">
      <c r="A6" s="5"/>
      <c r="B6" s="5"/>
      <c r="C6" s="14" t="s">
        <v>209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</row>
    <row r="7" spans="1:43" ht="12.9" customHeight="1" x14ac:dyDescent="0.3">
      <c r="A7" s="5"/>
      <c r="B7" s="5"/>
      <c r="C7" s="14" t="s">
        <v>2518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</row>
    <row r="8" spans="1:43" ht="12.9" customHeight="1" x14ac:dyDescent="0.3">
      <c r="A8" s="5"/>
      <c r="B8" s="5"/>
      <c r="C8" s="21" t="s">
        <v>5285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</row>
    <row r="9" spans="1:43" ht="12.9" customHeight="1" x14ac:dyDescent="0.3">
      <c r="A9" s="5"/>
      <c r="B9" s="5"/>
      <c r="C9" s="21" t="s">
        <v>5284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</row>
    <row r="10" spans="1:43" ht="12.9" customHeight="1" x14ac:dyDescent="0.3">
      <c r="A10" s="5"/>
      <c r="B10" s="5"/>
      <c r="C10" s="19" t="s">
        <v>210</v>
      </c>
      <c r="D10" s="145" t="s">
        <v>211</v>
      </c>
      <c r="E10" s="146"/>
      <c r="F10" s="146"/>
      <c r="G10" s="146"/>
      <c r="H10" s="146"/>
      <c r="I10" s="26"/>
      <c r="J10" s="19"/>
      <c r="K10" s="145"/>
      <c r="L10" s="146"/>
      <c r="M10" s="146"/>
      <c r="N10" s="146"/>
      <c r="O10" s="146"/>
      <c r="P10" s="21"/>
      <c r="Q10" s="21"/>
      <c r="R10" s="21"/>
      <c r="S10" s="21"/>
      <c r="T10" s="21"/>
      <c r="U10" s="21"/>
      <c r="V10" s="21"/>
      <c r="W10" s="21"/>
      <c r="X10" s="21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</row>
    <row r="11" spans="1:43" ht="6.75" customHeight="1" x14ac:dyDescent="0.3">
      <c r="A11" s="5"/>
      <c r="B11" s="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</row>
    <row r="12" spans="1:43" ht="15" customHeight="1" x14ac:dyDescent="0.3">
      <c r="A12" s="5"/>
      <c r="B12" s="5"/>
      <c r="C12" s="3" t="s">
        <v>10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</row>
    <row r="13" spans="1:43" ht="15" customHeight="1" x14ac:dyDescent="0.3">
      <c r="A13" s="5"/>
      <c r="B13" s="5"/>
      <c r="C13" s="115" t="s">
        <v>3512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72"/>
      <c r="AQ13" s="72"/>
    </row>
    <row r="14" spans="1:43" s="39" customFormat="1" ht="15" customHeight="1" x14ac:dyDescent="0.25">
      <c r="A14" s="54"/>
      <c r="B14" s="54"/>
      <c r="C14" s="50" t="s">
        <v>2608</v>
      </c>
      <c r="D14" s="115" t="s">
        <v>2609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72"/>
      <c r="AQ14" s="72"/>
    </row>
    <row r="15" spans="1:43" s="39" customFormat="1" ht="18" customHeight="1" x14ac:dyDescent="0.25">
      <c r="A15" s="54"/>
      <c r="B15" s="54"/>
      <c r="C15" s="50" t="s">
        <v>2512</v>
      </c>
      <c r="D15" s="115" t="s">
        <v>2614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72"/>
      <c r="AQ15" s="72"/>
    </row>
    <row r="16" spans="1:43" ht="15" customHeight="1" x14ac:dyDescent="0.3">
      <c r="A16" s="5"/>
      <c r="B16" s="5"/>
      <c r="C16" s="3" t="s">
        <v>3515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2"/>
      <c r="AQ16" s="72"/>
    </row>
    <row r="17" spans="1:48" ht="17.399999999999999" customHeight="1" x14ac:dyDescent="0.3">
      <c r="A17" s="5"/>
      <c r="B17" s="5"/>
      <c r="C17" s="115" t="s">
        <v>3514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72"/>
      <c r="AQ17" s="72"/>
    </row>
    <row r="18" spans="1:48" s="11" customFormat="1" ht="15" customHeight="1" x14ac:dyDescent="0.3">
      <c r="C18" s="3" t="s">
        <v>213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48" s="11" customFormat="1" ht="30.6" customHeight="1" x14ac:dyDescent="0.3">
      <c r="C19" s="133" t="s">
        <v>5021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4"/>
      <c r="AL19" s="134"/>
      <c r="AM19" s="134"/>
      <c r="AN19" s="134"/>
      <c r="AO19" s="134"/>
    </row>
    <row r="20" spans="1:48" s="11" customFormat="1" ht="12.9" hidden="1" customHeight="1" x14ac:dyDescent="0.3">
      <c r="C20" s="107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8" s="11" customFormat="1" ht="18" hidden="1" customHeight="1" x14ac:dyDescent="0.3">
      <c r="C21" s="139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</row>
    <row r="22" spans="1:48" ht="15" customHeight="1" x14ac:dyDescent="0.3">
      <c r="A22" s="5"/>
      <c r="B22" s="5"/>
      <c r="C22" s="3" t="s">
        <v>2607</v>
      </c>
    </row>
    <row r="23" spans="1:48" ht="30" customHeight="1" x14ac:dyDescent="0.3">
      <c r="A23" s="5"/>
      <c r="B23" s="5"/>
      <c r="C23" s="107" t="s">
        <v>2615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8" ht="9" customHeight="1" x14ac:dyDescent="0.3">
      <c r="A24" s="5"/>
      <c r="B24" s="5"/>
    </row>
    <row r="25" spans="1:48" ht="15" customHeight="1" x14ac:dyDescent="0.3">
      <c r="A25" s="5"/>
      <c r="B25" s="5"/>
      <c r="C25" s="95" t="s">
        <v>2610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7"/>
      <c r="AL25" s="97"/>
      <c r="AM25" s="97"/>
      <c r="AN25" s="97"/>
      <c r="AO25" s="97"/>
    </row>
    <row r="26" spans="1:48" s="7" customFormat="1" ht="4.05" customHeight="1" x14ac:dyDescent="0.3">
      <c r="A26" s="6"/>
      <c r="B26" s="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48" x14ac:dyDescent="0.3">
      <c r="A27" s="155">
        <v>1</v>
      </c>
      <c r="B27" s="155"/>
      <c r="C27" s="74" t="s">
        <v>212</v>
      </c>
    </row>
    <row r="28" spans="1:48" ht="4.05" customHeight="1" x14ac:dyDescent="0.3">
      <c r="A28" s="5"/>
      <c r="B28" s="5"/>
    </row>
    <row r="29" spans="1:48" ht="12" customHeight="1" x14ac:dyDescent="0.3">
      <c r="A29" s="5"/>
      <c r="B29" s="5"/>
      <c r="C29" s="159" t="s">
        <v>208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43"/>
      <c r="AQ29" s="43"/>
      <c r="AR29" s="43"/>
      <c r="AS29" s="43"/>
      <c r="AT29" s="43"/>
      <c r="AU29" s="43"/>
      <c r="AV29" s="43"/>
    </row>
    <row r="30" spans="1:48" ht="4.3499999999999996" customHeight="1" x14ac:dyDescent="0.3">
      <c r="A30" s="5"/>
      <c r="B30" s="5"/>
      <c r="C30" s="76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43"/>
      <c r="AQ30" s="43"/>
      <c r="AR30" s="43"/>
      <c r="AS30" s="43"/>
      <c r="AT30" s="43"/>
      <c r="AU30" s="43"/>
      <c r="AV30" s="43"/>
    </row>
    <row r="31" spans="1:48" ht="12.9" customHeight="1" x14ac:dyDescent="0.3">
      <c r="A31" s="5"/>
      <c r="B31" s="5"/>
      <c r="N31" s="15" t="s">
        <v>9</v>
      </c>
      <c r="P31" s="135"/>
      <c r="Q31" s="136"/>
      <c r="R31" s="136"/>
      <c r="S31" s="137"/>
      <c r="T31" s="25" t="str">
        <f>IF(OR(AND(P31="",C48&lt;&gt;""),AND(P31="",COUNTIF(C52:C54,"X")&gt;0)),"&lt;= Vul het instellingsnummer in!","")</f>
        <v/>
      </c>
      <c r="U31" s="4"/>
      <c r="V31" s="8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48" ht="3" customHeight="1" x14ac:dyDescent="0.3">
      <c r="A32" s="5"/>
      <c r="B32" s="5"/>
      <c r="N32" s="12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41" x14ac:dyDescent="0.3">
      <c r="A33" s="5"/>
      <c r="B33" s="5"/>
      <c r="N33" s="15" t="s">
        <v>8</v>
      </c>
      <c r="P33" s="141" t="str">
        <f>IF(ISBLANK(P31),"",VLOOKUP(P31,'lijst instellingen'!$A$2:$G$1999,2,FALSE))</f>
        <v/>
      </c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94"/>
      <c r="AO33" s="94"/>
    </row>
    <row r="34" spans="1:41" x14ac:dyDescent="0.3">
      <c r="A34" s="5"/>
      <c r="B34" s="5"/>
      <c r="N34" s="12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94"/>
      <c r="AO34" s="94"/>
    </row>
    <row r="35" spans="1:41" ht="3" customHeight="1" x14ac:dyDescent="0.3">
      <c r="A35" s="5"/>
      <c r="B35" s="5"/>
      <c r="N35" s="12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41" x14ac:dyDescent="0.3">
      <c r="A36" s="5"/>
      <c r="B36" s="5"/>
      <c r="N36" s="15" t="s">
        <v>12</v>
      </c>
      <c r="P36" s="120" t="str">
        <f>IF(ISBLANK(P31),"",VLOOKUP(P31,'lijst instellingen'!$A$2:$G$1999,3,FALSE))</f>
        <v/>
      </c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97"/>
      <c r="AO36" s="97"/>
    </row>
    <row r="37" spans="1:41" ht="4.5" customHeight="1" x14ac:dyDescent="0.3">
      <c r="A37" s="5"/>
      <c r="B37" s="5"/>
      <c r="N37" s="12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41" x14ac:dyDescent="0.3">
      <c r="A38" s="5"/>
      <c r="B38" s="5"/>
      <c r="N38" s="15" t="s">
        <v>11</v>
      </c>
      <c r="P38" s="120" t="str">
        <f>IF(ISBLANK(P31),"",VLOOKUP(P31,'lijst instellingen'!$A$2:$G$1999,4,FALSE))</f>
        <v/>
      </c>
      <c r="Q38" s="120"/>
      <c r="R38" s="120"/>
      <c r="S38" s="17"/>
      <c r="T38" s="120" t="str">
        <f>IF(ISBLANK(P31),"",VLOOKUP(P31,'lijst instellingen'!$A$2:$G$1999,5,FALSE))</f>
        <v/>
      </c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97"/>
      <c r="AO38" s="97"/>
    </row>
    <row r="39" spans="1:41" ht="4.5" customHeight="1" x14ac:dyDescent="0.3">
      <c r="A39" s="5"/>
      <c r="B39" s="5"/>
      <c r="N39" s="12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41" x14ac:dyDescent="0.3">
      <c r="A40" s="5"/>
      <c r="B40" s="5"/>
      <c r="N40" s="15" t="s">
        <v>204</v>
      </c>
      <c r="P40" s="120" t="str">
        <f>IF(ISBLANK(P31),"",VLOOKUP(P31,'lijst instellingen'!$A$2:$G$1999,6,FALSE))</f>
        <v/>
      </c>
      <c r="Q40" s="121"/>
      <c r="R40" s="121"/>
      <c r="S40" s="121"/>
      <c r="T40" s="121"/>
      <c r="U40" s="121"/>
      <c r="V40" s="121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41" ht="4.5" customHeight="1" x14ac:dyDescent="0.3">
      <c r="A41" s="5"/>
      <c r="B41" s="5"/>
      <c r="N41" s="12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41" x14ac:dyDescent="0.3">
      <c r="A42" s="5"/>
      <c r="B42" s="5"/>
      <c r="N42" s="15" t="s">
        <v>206</v>
      </c>
      <c r="P42" s="120" t="str">
        <f>IF(ISBLANK(P31),"",VLOOKUP(P31,'lijst instellingen'!$A$2:$G$1999,7,FALSE))</f>
        <v/>
      </c>
      <c r="Q42" s="121"/>
      <c r="R42" s="121"/>
      <c r="S42" s="121"/>
      <c r="T42" s="121"/>
      <c r="U42" s="121"/>
      <c r="V42" s="121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</row>
    <row r="43" spans="1:41" ht="9" customHeight="1" x14ac:dyDescent="0.3">
      <c r="A43" s="5"/>
      <c r="B43" s="5"/>
    </row>
    <row r="44" spans="1:41" ht="15" customHeight="1" x14ac:dyDescent="0.3">
      <c r="A44" s="5"/>
      <c r="B44" s="5"/>
      <c r="C44" s="95" t="s">
        <v>2611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7"/>
      <c r="AL44" s="97"/>
      <c r="AM44" s="97"/>
      <c r="AN44" s="97"/>
      <c r="AO44" s="97"/>
    </row>
    <row r="45" spans="1:41" ht="4.05" customHeight="1" x14ac:dyDescent="0.3">
      <c r="A45" s="5"/>
      <c r="B45" s="5"/>
    </row>
    <row r="46" spans="1:41" ht="12.9" customHeight="1" x14ac:dyDescent="0.3">
      <c r="A46" s="5"/>
      <c r="B46" s="20">
        <v>2</v>
      </c>
      <c r="C46" s="2" t="s">
        <v>3511</v>
      </c>
    </row>
    <row r="47" spans="1:41" ht="4.05" customHeight="1" x14ac:dyDescent="0.3">
      <c r="A47" s="5"/>
      <c r="B47" s="5"/>
    </row>
    <row r="48" spans="1:41" ht="12.9" customHeight="1" x14ac:dyDescent="0.3">
      <c r="A48" s="5"/>
      <c r="B48" s="20"/>
      <c r="C48" s="156"/>
      <c r="D48" s="157"/>
      <c r="E48" s="157"/>
      <c r="F48" s="157"/>
      <c r="G48" s="158"/>
      <c r="H48" s="47" t="str">
        <f>IF(P31="","",IF(AND(P31&lt;&gt;"",C48=""),"&lt;= Vul het schooljaar in.",""))</f>
        <v/>
      </c>
    </row>
    <row r="49" spans="1:46" ht="6.75" customHeight="1" x14ac:dyDescent="0.3">
      <c r="A49" s="5"/>
      <c r="B49" s="5"/>
      <c r="C49" s="77"/>
      <c r="D49" s="78"/>
      <c r="E49" s="78"/>
      <c r="F49" s="78"/>
      <c r="G49" s="79"/>
      <c r="H49" s="22"/>
    </row>
    <row r="50" spans="1:46" ht="12.9" customHeight="1" x14ac:dyDescent="0.3">
      <c r="A50" s="5"/>
      <c r="B50" s="20">
        <v>3</v>
      </c>
      <c r="C50" s="2" t="s">
        <v>2612</v>
      </c>
      <c r="D50" s="78"/>
      <c r="E50" s="78"/>
      <c r="F50" s="78"/>
      <c r="G50" s="79"/>
      <c r="H50" s="22"/>
      <c r="R50" s="61" t="str">
        <f>IF(AB50="",IF(OR(AND(C48&lt;&gt;"",COUNTIF(C52:C54,"X")=0),AND(V60&lt;&gt;"",COUNTIF(C52:C54,"X")=0),AND(V78&lt;&gt;"",COUNTIF(C52:C54,"X")=2)),"Beantwoord vraag "&amp;B50&amp;".",""),"")</f>
        <v/>
      </c>
      <c r="AB50" s="67" t="str">
        <f>IF(OR(A52&lt;&gt;"",A54&lt;&gt;""),"U hebt vraag "&amp;B50&amp;" nog niet correct beantwoord!","")</f>
        <v/>
      </c>
    </row>
    <row r="51" spans="1:46" ht="4.05" customHeight="1" x14ac:dyDescent="0.3">
      <c r="A51" s="5"/>
      <c r="B51" s="5"/>
      <c r="C51" s="77"/>
      <c r="D51" s="78"/>
      <c r="E51" s="78"/>
      <c r="F51" s="78"/>
      <c r="G51" s="79"/>
      <c r="H51" s="22"/>
    </row>
    <row r="52" spans="1:46" ht="12.9" customHeight="1" x14ac:dyDescent="0.3">
      <c r="A52" s="150" t="str">
        <f>IF(AND(C52="",V60&lt;&gt;""),"=&gt;","")</f>
        <v/>
      </c>
      <c r="B52" s="151"/>
      <c r="C52" s="46"/>
      <c r="D52" s="45" t="s">
        <v>2613</v>
      </c>
      <c r="E52" s="44"/>
      <c r="F52" s="78"/>
      <c r="G52" s="48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2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60" t="str">
        <f>IF(AND(C52="X",C54="X"),"U mag bij vraag "&amp;B50&amp;" maar één vakje aankruisen!","")</f>
        <v/>
      </c>
      <c r="AK52" s="53"/>
      <c r="AL52" s="53"/>
      <c r="AM52" s="53"/>
      <c r="AN52" s="53"/>
      <c r="AO52" s="53"/>
    </row>
    <row r="53" spans="1:46" ht="4.05" customHeight="1" x14ac:dyDescent="0.3">
      <c r="A53" s="80"/>
      <c r="B53" s="80"/>
      <c r="C53" s="77"/>
      <c r="D53" s="78"/>
      <c r="E53" s="78"/>
      <c r="F53" s="78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</row>
    <row r="54" spans="1:46" ht="12.9" customHeight="1" x14ac:dyDescent="0.3">
      <c r="A54" s="150" t="str">
        <f>IF(AND(C54="",V78&lt;&gt;""),"=&gt;","")</f>
        <v/>
      </c>
      <c r="B54" s="151"/>
      <c r="C54" s="46"/>
      <c r="D54" s="45" t="s">
        <v>3531</v>
      </c>
      <c r="E54" s="44"/>
      <c r="F54" s="78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</row>
    <row r="55" spans="1:46" ht="6.75" customHeight="1" x14ac:dyDescent="0.3">
      <c r="A55" s="5"/>
      <c r="B55" s="5"/>
      <c r="C55" s="77"/>
      <c r="D55" s="78"/>
      <c r="E55" s="78"/>
      <c r="F55" s="78"/>
      <c r="G55" s="79"/>
      <c r="H55" s="22"/>
    </row>
    <row r="56" spans="1:46" ht="12.9" customHeight="1" x14ac:dyDescent="0.3">
      <c r="A56" s="5"/>
      <c r="B56" s="20">
        <v>4</v>
      </c>
      <c r="C56" s="81" t="s">
        <v>3520</v>
      </c>
      <c r="D56" s="78"/>
      <c r="E56" s="78"/>
      <c r="F56" s="78"/>
      <c r="G56" s="79"/>
      <c r="H56" s="22"/>
      <c r="Z56" s="16"/>
      <c r="AA56" s="71"/>
      <c r="AB56" s="71"/>
      <c r="AC56" s="71"/>
      <c r="AD56" s="71"/>
      <c r="AE56" s="71"/>
      <c r="AF56" s="71"/>
      <c r="AG56" s="71"/>
      <c r="AH56" s="82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</row>
    <row r="57" spans="1:46" ht="4.05" customHeight="1" x14ac:dyDescent="0.3">
      <c r="A57" s="5"/>
      <c r="B57" s="5"/>
      <c r="C57" s="77"/>
      <c r="D57" s="78"/>
      <c r="E57" s="78"/>
      <c r="F57" s="78"/>
      <c r="G57" s="79"/>
      <c r="H57" s="22"/>
    </row>
    <row r="58" spans="1:46" ht="13.8" customHeight="1" x14ac:dyDescent="0.3">
      <c r="A58" s="5"/>
      <c r="B58" s="5"/>
      <c r="C58" s="115" t="s">
        <v>3521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68" t="str">
        <f>IF(AND(C54="X",V60&lt;&gt;""),"Beantwoord vraag "&amp;B56&amp;" NIET als u het tweede vakje bij vraag "&amp;B50&amp;" hebt aangekruist!","")</f>
        <v/>
      </c>
    </row>
    <row r="59" spans="1:46" ht="4.05" customHeight="1" x14ac:dyDescent="0.3">
      <c r="A59" s="5"/>
      <c r="B59" s="5"/>
    </row>
    <row r="60" spans="1:46" ht="15" customHeight="1" x14ac:dyDescent="0.3">
      <c r="A60" s="5"/>
      <c r="B60" s="5"/>
      <c r="T60" s="15" t="s">
        <v>3505</v>
      </c>
      <c r="V60" s="152"/>
      <c r="W60" s="153"/>
      <c r="X60" s="47" t="str">
        <f>IF(OR(AND(V60="",C52="X"),AND(V60="",AP64&lt;&gt;"")),"&lt;= Vul in.","")</f>
        <v/>
      </c>
    </row>
    <row r="61" spans="1:46" ht="4.05" customHeight="1" x14ac:dyDescent="0.3">
      <c r="A61" s="5"/>
      <c r="B61" s="5"/>
    </row>
    <row r="62" spans="1:46" ht="15" customHeight="1" x14ac:dyDescent="0.3">
      <c r="A62" s="5"/>
      <c r="B62" s="5"/>
      <c r="T62" s="15" t="s">
        <v>5019</v>
      </c>
      <c r="V62" s="128" t="str">
        <f>IF(V60="","",VLOOKUP(P31&amp;V60,'lijst vestigingsplaatsen'!$F$2:$L$5000,3,FALSE)&amp;" "&amp;VLOOKUP(P31&amp;V60,'lijst vestigingsplaatsen'!$F$2:$L$5000,4,FALSE)&amp;", "&amp;VLOOKUP(P31&amp;V60,'lijst vestigingsplaatsen'!$F$2:$L$5000,6,FALSE)&amp;" "&amp;VLOOKUP(P31&amp;V60,'lijst vestigingsplaatsen'!$F$2:$L$5000,7,FALSE))</f>
        <v/>
      </c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83"/>
    </row>
    <row r="63" spans="1:46" ht="6.75" customHeight="1" x14ac:dyDescent="0.3">
      <c r="A63" s="5"/>
      <c r="B63" s="5"/>
    </row>
    <row r="64" spans="1:46" ht="12.9" customHeight="1" x14ac:dyDescent="0.3">
      <c r="A64" s="5"/>
      <c r="B64" s="20">
        <v>5</v>
      </c>
      <c r="C64" s="81" t="s">
        <v>3522</v>
      </c>
      <c r="D64" s="78"/>
      <c r="E64" s="78"/>
      <c r="F64" s="78"/>
      <c r="G64" s="79"/>
      <c r="H64" s="22"/>
      <c r="Z64" s="16"/>
      <c r="AA64" s="16" t="str">
        <f>IF(AND(AND(C52="",C54&lt;&gt;"X"),OR(V68&lt;&gt;"",AM68&lt;&gt;"",V70&lt;&gt;"",Z70&lt;&gt;"",V72&lt;&gt;"")),"Beantwoord eerst vraag "&amp;B50&amp;"!",IF(AND(C54="X",OR(V68&lt;&gt;"",AM68&lt;&gt;"",V70&lt;&gt;"",Z70&lt;&gt;"",V72&lt;&gt;"")),"Beantwoord vraag "&amp;B64&amp;" niet!",""))</f>
        <v/>
      </c>
      <c r="AB64" s="71"/>
      <c r="AC64" s="71"/>
      <c r="AD64" s="71"/>
      <c r="AE64" s="71"/>
      <c r="AF64" s="71"/>
      <c r="AG64" s="71"/>
      <c r="AH64" s="82"/>
      <c r="AI64" s="71"/>
      <c r="AJ64" s="71"/>
      <c r="AK64" s="71"/>
      <c r="AL64" s="71"/>
      <c r="AM64" s="71"/>
      <c r="AN64" s="71"/>
      <c r="AO64" s="71"/>
      <c r="AP64" s="61" t="str">
        <f>IF(OR(C52="",C54="X"),"",IF(AP58&lt;&gt;"","",IF(AND(AP68="",AP70="",AC72=""),"","Vul ALLE gevraagde gegevens van de bestaande vestigingsplaats in.")))</f>
        <v/>
      </c>
      <c r="AQ64" s="71"/>
      <c r="AR64" s="71"/>
      <c r="AS64" s="71"/>
      <c r="AT64" s="71"/>
    </row>
    <row r="65" spans="1:46" ht="4.05" customHeight="1" x14ac:dyDescent="0.3">
      <c r="A65" s="5"/>
      <c r="B65" s="20"/>
      <c r="C65" s="81"/>
      <c r="D65" s="78"/>
      <c r="E65" s="78"/>
      <c r="F65" s="78"/>
      <c r="G65" s="79"/>
      <c r="H65" s="22"/>
      <c r="Z65" s="16"/>
      <c r="AA65" s="16"/>
      <c r="AB65" s="71"/>
      <c r="AC65" s="71"/>
      <c r="AD65" s="71"/>
      <c r="AE65" s="71"/>
      <c r="AF65" s="71"/>
      <c r="AG65" s="71"/>
      <c r="AH65" s="82"/>
      <c r="AI65" s="71"/>
      <c r="AJ65" s="71"/>
      <c r="AK65" s="71"/>
      <c r="AL65" s="71"/>
      <c r="AM65" s="71"/>
      <c r="AN65" s="71"/>
      <c r="AO65" s="71"/>
      <c r="AP65" s="61"/>
      <c r="AQ65" s="71"/>
      <c r="AR65" s="71"/>
      <c r="AS65" s="71"/>
      <c r="AT65" s="71"/>
    </row>
    <row r="66" spans="1:46" ht="12.9" customHeight="1" x14ac:dyDescent="0.3">
      <c r="A66" s="5"/>
      <c r="B66" s="20"/>
      <c r="C66" s="86" t="s">
        <v>4041</v>
      </c>
      <c r="D66" s="78"/>
      <c r="E66" s="78"/>
      <c r="F66" s="78"/>
      <c r="G66" s="79"/>
      <c r="H66" s="22"/>
      <c r="Z66" s="16"/>
      <c r="AA66" s="16"/>
      <c r="AB66" s="71"/>
      <c r="AC66" s="71"/>
      <c r="AD66" s="71"/>
      <c r="AE66" s="71"/>
      <c r="AF66" s="71"/>
      <c r="AG66" s="71"/>
      <c r="AH66" s="82"/>
      <c r="AI66" s="71"/>
      <c r="AJ66" s="71"/>
      <c r="AK66" s="71"/>
      <c r="AL66" s="71"/>
      <c r="AM66" s="71"/>
      <c r="AN66" s="71"/>
      <c r="AO66" s="71"/>
      <c r="AP66" s="61"/>
      <c r="AQ66" s="71"/>
      <c r="AR66" s="71"/>
      <c r="AS66" s="71"/>
      <c r="AT66" s="71"/>
    </row>
    <row r="67" spans="1:46" ht="4.05" customHeight="1" x14ac:dyDescent="0.3">
      <c r="A67" s="5"/>
      <c r="B67" s="5"/>
    </row>
    <row r="68" spans="1:46" ht="15" customHeight="1" x14ac:dyDescent="0.3">
      <c r="A68" s="5"/>
      <c r="B68" s="5"/>
      <c r="T68" s="15" t="s">
        <v>12</v>
      </c>
      <c r="U68" s="59"/>
      <c r="V68" s="125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7"/>
      <c r="AL68" s="62"/>
      <c r="AM68" s="125"/>
      <c r="AN68" s="126"/>
      <c r="AO68" s="127"/>
      <c r="AP68" s="47" t="str">
        <f>IF(OR(C52="",C54="X"),"",IF(AP58&lt;&gt;"","",IF(OR(AND(V60&lt;&gt;"",OR(V68="",AM68="")),AND(AM68="",V70&lt;&gt;""),AND(V68&lt;&gt;"",AM68=""),AND(V68="",AM68&lt;&gt;"")),"&lt;= Vul de straatnaam, het huisnummer en, daar waar het nodig is, het busnummer in.","")))</f>
        <v/>
      </c>
    </row>
    <row r="69" spans="1:46" ht="4.05" customHeight="1" x14ac:dyDescent="0.3">
      <c r="A69" s="5"/>
      <c r="B69" s="5"/>
      <c r="R69" s="15"/>
      <c r="T69" s="55"/>
      <c r="U69" s="56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</row>
    <row r="70" spans="1:46" ht="15" customHeight="1" x14ac:dyDescent="0.3">
      <c r="A70" s="5"/>
      <c r="B70" s="5"/>
      <c r="T70" s="15" t="s">
        <v>11</v>
      </c>
      <c r="V70" s="160"/>
      <c r="W70" s="161"/>
      <c r="X70" s="162"/>
      <c r="Y70" s="84"/>
      <c r="Z70" s="125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7"/>
      <c r="AP70" s="47" t="str">
        <f>IF(OR(C52="",C54="X"),"",IF(OR(AND(OR(V70="",Z70=""),V72&lt;&gt;""),AND(AM68&lt;&gt;"",OR(V70="",Z70="")),AND(V70&lt;&gt;"",Z70=""),AND(V70="",Z70&lt;&gt;"")),"&lt;= Vul het postnummer én de gemeente in.",""))</f>
        <v/>
      </c>
    </row>
    <row r="71" spans="1:46" ht="4.05" customHeight="1" x14ac:dyDescent="0.3">
      <c r="A71" s="5"/>
      <c r="B71" s="5"/>
      <c r="R71" s="15"/>
      <c r="T71" s="55"/>
      <c r="U71" s="56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</row>
    <row r="72" spans="1:46" ht="15" customHeight="1" x14ac:dyDescent="0.3">
      <c r="A72" s="5"/>
      <c r="B72" s="5"/>
      <c r="T72" s="15" t="s">
        <v>204</v>
      </c>
      <c r="U72" s="56"/>
      <c r="V72" s="130"/>
      <c r="W72" s="131"/>
      <c r="X72" s="131"/>
      <c r="Y72" s="131"/>
      <c r="Z72" s="131"/>
      <c r="AA72" s="131"/>
      <c r="AB72" s="132"/>
      <c r="AC72" s="61" t="str">
        <f>IF(OR(C52="",C54="X"),"",IF(AND(Z70&lt;&gt;"",V72=""),"&lt;= Vul het telefoonnummer van de bestaande vestigingsplaats op het NIEUWE adres in.",""))</f>
        <v/>
      </c>
      <c r="AD72" s="85"/>
      <c r="AE72" s="85"/>
      <c r="AF72" s="85"/>
      <c r="AG72" s="64"/>
      <c r="AH72" s="64"/>
      <c r="AI72" s="64"/>
      <c r="AJ72" s="64"/>
      <c r="AK72" s="64"/>
      <c r="AL72" s="64"/>
      <c r="AM72" s="64"/>
      <c r="AN72" s="64"/>
      <c r="AO72" s="64"/>
    </row>
    <row r="73" spans="1:46" ht="6.75" customHeight="1" x14ac:dyDescent="0.3">
      <c r="A73" s="5"/>
      <c r="B73" s="5"/>
    </row>
    <row r="74" spans="1:46" ht="15" customHeight="1" x14ac:dyDescent="0.3">
      <c r="A74" s="75"/>
      <c r="B74" s="75">
        <v>6</v>
      </c>
      <c r="C74" s="74" t="s">
        <v>3523</v>
      </c>
      <c r="AH74" s="82" t="str">
        <f>IF(AA86&lt;&gt;"","",IF(AP76&lt;&gt;"","",IF(AND(X78="",AP78="",AQ80="",AA86=""),"","Beantwoord vraag "&amp;B74&amp;" volledig (correct).")))</f>
        <v/>
      </c>
    </row>
    <row r="75" spans="1:46" ht="4.05" customHeight="1" x14ac:dyDescent="0.3">
      <c r="A75" s="5"/>
      <c r="B75" s="5"/>
    </row>
    <row r="76" spans="1:46" ht="15" customHeight="1" x14ac:dyDescent="0.3">
      <c r="A76" s="5"/>
      <c r="B76" s="5"/>
      <c r="C76" s="37" t="s">
        <v>3530</v>
      </c>
      <c r="AP76" s="68" t="str">
        <f>IF(AND(C52="X",V78&lt;&gt;""),"Beantwoord vraag "&amp;B74&amp;" NIET als u het eerste vakje bij vraag "&amp;B50&amp;" hebt aangekruist!","")</f>
        <v/>
      </c>
    </row>
    <row r="77" spans="1:46" ht="4.05" customHeight="1" x14ac:dyDescent="0.3">
      <c r="A77" s="5"/>
      <c r="B77" s="5"/>
    </row>
    <row r="78" spans="1:46" ht="15" customHeight="1" x14ac:dyDescent="0.3">
      <c r="A78" s="5"/>
      <c r="B78" s="5"/>
      <c r="T78" s="15" t="s">
        <v>3506</v>
      </c>
      <c r="V78" s="152"/>
      <c r="W78" s="153"/>
      <c r="X78" s="47" t="str">
        <f>IF(OR(AND(V78="",C54="X"),AND(V78="",V82&lt;&gt;""),AND(V78="",AP86&lt;&gt;"")),"&lt;= Vul in.","")</f>
        <v/>
      </c>
      <c r="AP78" s="22" t="str">
        <f>IF(AP76="",IF(OR(AND(V78&lt;&gt;"",V82=""),AND(V78="",V82&lt;&gt;"")),"Vul het intern volgnummer van beide vestigingsplaatsen in.",""),"")</f>
        <v/>
      </c>
    </row>
    <row r="79" spans="1:46" ht="4.05" customHeight="1" x14ac:dyDescent="0.3">
      <c r="A79" s="5"/>
      <c r="B79" s="5"/>
    </row>
    <row r="80" spans="1:46" ht="15" customHeight="1" x14ac:dyDescent="0.3">
      <c r="A80" s="5"/>
      <c r="B80" s="5"/>
      <c r="T80" s="15" t="s">
        <v>3507</v>
      </c>
      <c r="U80" s="59"/>
      <c r="V80" s="128" t="str">
        <f>IF(V78="","",VLOOKUP(P31&amp;V78,'lijst vestigingsplaatsen'!$F$2:$L$5000,3,FALSE)&amp;" "&amp;VLOOKUP(P31&amp;V78,'lijst vestigingsplaatsen'!$F$2:$L$5000,4,FALSE)&amp;", "&amp;VLOOKUP(P31&amp;V78,'lijst vestigingsplaatsen'!$F$2:$L$5000,6,FALSE)&amp;" "&amp;VLOOKUP(P31&amp;V78,'lijst vestigingsplaatsen'!$F$2:$L$5000,7,FALSE))</f>
        <v/>
      </c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Q80" s="67" t="str">
        <f>IF(AND(V78="",V82=""),"",IF(V78=V82,"U hebt twee maal hetzelfde intern volgnummer ingevuld!",""))</f>
        <v/>
      </c>
    </row>
    <row r="81" spans="1:46" ht="4.05" customHeight="1" x14ac:dyDescent="0.3">
      <c r="A81" s="5"/>
      <c r="B81" s="5"/>
    </row>
    <row r="82" spans="1:46" ht="15" customHeight="1" x14ac:dyDescent="0.3">
      <c r="A82" s="5"/>
      <c r="B82" s="5"/>
      <c r="T82" s="15" t="s">
        <v>3508</v>
      </c>
      <c r="V82" s="152"/>
      <c r="W82" s="153"/>
    </row>
    <row r="83" spans="1:46" ht="4.05" customHeight="1" x14ac:dyDescent="0.3">
      <c r="A83" s="5"/>
      <c r="B83" s="5"/>
    </row>
    <row r="84" spans="1:46" ht="15" customHeight="1" x14ac:dyDescent="0.3">
      <c r="A84" s="5"/>
      <c r="B84" s="5"/>
      <c r="T84" s="15" t="s">
        <v>3509</v>
      </c>
      <c r="U84" s="59"/>
      <c r="V84" s="128" t="str">
        <f>IF(V82="","",VLOOKUP(P31&amp;V82,'lijst vestigingsplaatsen'!$F$2:$L$5000,3,FALSE)&amp;" "&amp;VLOOKUP(P31&amp;V82,'lijst vestigingsplaatsen'!$F$2:$L$5000,4,FALSE)&amp;", "&amp;VLOOKUP(P31&amp;V82,'lijst vestigingsplaatsen'!$F$2:$L$5000,6,FALSE)&amp;" "&amp;VLOOKUP(P31&amp;V82,'lijst vestigingsplaatsen'!$F$2:$L$5000,7,FALSE))</f>
        <v/>
      </c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83"/>
    </row>
    <row r="85" spans="1:46" ht="6.75" customHeight="1" x14ac:dyDescent="0.3">
      <c r="A85" s="5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46" ht="12.9" customHeight="1" x14ac:dyDescent="0.3">
      <c r="A86" s="5"/>
      <c r="B86" s="20">
        <v>7</v>
      </c>
      <c r="C86" s="81" t="s">
        <v>3524</v>
      </c>
      <c r="D86" s="78"/>
      <c r="E86" s="78"/>
      <c r="F86" s="78"/>
      <c r="G86" s="79"/>
      <c r="H86" s="22"/>
      <c r="Z86" s="16"/>
      <c r="AA86" s="16" t="str">
        <f>IF(AND(AND(C52&lt;&gt;"X",C54=""),AND(C54="",OR(V88&lt;&gt;"",AM88&lt;&gt;"",V90&lt;&gt;"",Z90&lt;&gt;"",V92&lt;&gt;""))),"Beantwoord eerst vraag "&amp;B50&amp;"!",IF(AND(C52="X",OR(V88&lt;&gt;"",AM88&lt;&gt;"",V90&lt;&gt;"",Z90&lt;&gt;"",V92&lt;&gt;"")),"Beantwoord vraag "&amp;B86&amp;" niet!",""))</f>
        <v/>
      </c>
      <c r="AB86" s="71"/>
      <c r="AC86" s="71"/>
      <c r="AD86" s="71"/>
      <c r="AE86" s="71"/>
      <c r="AF86" s="71"/>
      <c r="AG86" s="71"/>
      <c r="AH86" s="82"/>
      <c r="AI86" s="71"/>
      <c r="AJ86" s="71"/>
      <c r="AK86" s="71"/>
      <c r="AL86" s="71"/>
      <c r="AM86" s="71"/>
      <c r="AN86" s="71"/>
      <c r="AO86" s="71"/>
      <c r="AP86" s="61" t="str">
        <f>IF(C54="","",IF(AA86&lt;&gt;"","",IF(AP76&lt;&gt;"","",IF(AND(AP88="",AP90="",AC92=""),"","Vul ALLE gevraagde gegevens van de samengesmolten vestigingsplaats in."))))</f>
        <v/>
      </c>
      <c r="AQ86" s="71"/>
      <c r="AR86" s="71"/>
      <c r="AS86" s="71"/>
      <c r="AT86" s="71"/>
    </row>
    <row r="87" spans="1:46" ht="4.05" customHeight="1" x14ac:dyDescent="0.3">
      <c r="A87" s="5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46" ht="15" customHeight="1" x14ac:dyDescent="0.3">
      <c r="A88" s="5"/>
      <c r="B88" s="5"/>
      <c r="T88" s="15" t="s">
        <v>12</v>
      </c>
      <c r="U88" s="59"/>
      <c r="V88" s="125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7"/>
      <c r="AL88" s="65"/>
      <c r="AM88" s="125"/>
      <c r="AN88" s="126"/>
      <c r="AO88" s="127"/>
      <c r="AP88" s="47" t="str">
        <f>IF(C54="","",IF(AA86&lt;&gt;"","",IF(AP76&lt;&gt;"","",IF(OR(AND(V82&lt;&gt;"",OR(V88="",AM88="")),AND(AM88="",V90&lt;&gt;""),AND(V88&lt;&gt;"",AM88=""),AND(V88="",AM88&lt;&gt;"")),"&lt;= Vul de straatnaam, het huisnummer en, daar waar het nodig is, het busnummer in.",""))))</f>
        <v/>
      </c>
    </row>
    <row r="89" spans="1:46" ht="4.05" customHeight="1" x14ac:dyDescent="0.3">
      <c r="A89" s="5"/>
      <c r="B89" s="5"/>
      <c r="R89" s="15"/>
      <c r="T89" s="55"/>
      <c r="U89" s="5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</row>
    <row r="90" spans="1:46" ht="15" customHeight="1" x14ac:dyDescent="0.3">
      <c r="A90" s="5"/>
      <c r="B90" s="5"/>
      <c r="T90" s="15" t="s">
        <v>11</v>
      </c>
      <c r="V90" s="122"/>
      <c r="W90" s="123"/>
      <c r="X90" s="124"/>
      <c r="Y90" s="65"/>
      <c r="Z90" s="125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7"/>
      <c r="AP90" s="47" t="str">
        <f>IF(C54="","",IF(AA86&lt;&gt;"","",IF(OR(AND(OR(V90="",Z90=""),V92&lt;&gt;""),AND(AM88&lt;&gt;"",OR(V90="",Z90="")),AND(V90&lt;&gt;"",Z90=""),AND(V90="",Z90&lt;&gt;"")),"&lt;= Vul het postnummer én de gemeente in.","")))</f>
        <v/>
      </c>
    </row>
    <row r="91" spans="1:46" ht="4.05" customHeight="1" x14ac:dyDescent="0.3">
      <c r="A91" s="5"/>
      <c r="B91" s="5"/>
      <c r="R91" s="15"/>
      <c r="T91" s="55"/>
      <c r="U91" s="5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</row>
    <row r="92" spans="1:46" ht="15" customHeight="1" x14ac:dyDescent="0.3">
      <c r="A92" s="5"/>
      <c r="B92" s="5"/>
      <c r="T92" s="15" t="s">
        <v>204</v>
      </c>
      <c r="U92" s="56"/>
      <c r="V92" s="130"/>
      <c r="W92" s="131"/>
      <c r="X92" s="131"/>
      <c r="Y92" s="131"/>
      <c r="Z92" s="131"/>
      <c r="AA92" s="131"/>
      <c r="AB92" s="132"/>
      <c r="AC92" s="61" t="str">
        <f>IF(C54="","",IF(AA86&lt;&gt;"","",IF(AND(Z90&lt;&gt;"",V92=""),"&lt;= Vul het telefoonnummer van de samengesmolten vestigingsplaats in.","")))</f>
        <v/>
      </c>
      <c r="AD92" s="85"/>
      <c r="AE92" s="85"/>
      <c r="AF92" s="85"/>
      <c r="AG92" s="66"/>
      <c r="AH92" s="66"/>
      <c r="AI92" s="66"/>
      <c r="AJ92" s="66"/>
      <c r="AK92" s="66"/>
      <c r="AL92" s="66"/>
      <c r="AM92" s="66"/>
      <c r="AN92" s="66"/>
      <c r="AO92" s="66"/>
    </row>
    <row r="93" spans="1:46" ht="9" customHeight="1" x14ac:dyDescent="0.3">
      <c r="A93" s="5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46" ht="15" customHeight="1" x14ac:dyDescent="0.3">
      <c r="A94" s="5"/>
      <c r="B94" s="5"/>
      <c r="C94" s="95" t="s">
        <v>3525</v>
      </c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7"/>
      <c r="AL94" s="97"/>
      <c r="AM94" s="97"/>
      <c r="AN94" s="97"/>
      <c r="AO94" s="97"/>
    </row>
    <row r="95" spans="1:46" ht="4.05" customHeight="1" x14ac:dyDescent="0.3">
      <c r="A95" s="5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46" ht="12.9" customHeight="1" x14ac:dyDescent="0.3">
      <c r="A96" s="5"/>
      <c r="B96" s="75">
        <v>8</v>
      </c>
      <c r="C96" s="74" t="s">
        <v>3526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42" ht="4.05" customHeight="1" x14ac:dyDescent="0.3">
      <c r="A97" s="5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42" ht="15" customHeight="1" x14ac:dyDescent="0.3">
      <c r="A98" s="5"/>
      <c r="B98" s="9"/>
      <c r="C98" s="98" t="s">
        <v>3527</v>
      </c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</row>
    <row r="99" spans="1:42" ht="4.05" customHeight="1" x14ac:dyDescent="0.3">
      <c r="A99" s="5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42" ht="63.6" customHeight="1" x14ac:dyDescent="0.3">
      <c r="A100" s="5"/>
      <c r="B100" s="9"/>
      <c r="C100" s="100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49"/>
    </row>
    <row r="101" spans="1:42" ht="9" customHeight="1" x14ac:dyDescent="0.3">
      <c r="A101" s="5"/>
      <c r="B101" s="5"/>
    </row>
    <row r="102" spans="1:42" ht="15" customHeight="1" x14ac:dyDescent="0.3">
      <c r="A102" s="5"/>
      <c r="B102" s="5"/>
      <c r="C102" s="95" t="s">
        <v>3516</v>
      </c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7"/>
      <c r="AL102" s="97"/>
      <c r="AM102" s="97"/>
      <c r="AN102" s="97"/>
      <c r="AO102" s="97"/>
    </row>
    <row r="103" spans="1:42" ht="4.05" customHeight="1" x14ac:dyDescent="0.3">
      <c r="A103" s="5"/>
      <c r="B103" s="5"/>
    </row>
    <row r="104" spans="1:42" ht="27" customHeight="1" x14ac:dyDescent="0.3">
      <c r="A104" s="5"/>
      <c r="B104" s="75">
        <v>9</v>
      </c>
      <c r="C104" s="115" t="s">
        <v>3517</v>
      </c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</row>
    <row r="105" spans="1:42" ht="15" customHeight="1" x14ac:dyDescent="0.3">
      <c r="A105" s="5"/>
      <c r="B105" s="5"/>
      <c r="C105" s="163" t="s">
        <v>3518</v>
      </c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</row>
    <row r="106" spans="1:42" ht="4.05" customHeight="1" x14ac:dyDescent="0.3">
      <c r="A106" s="5"/>
      <c r="B106" s="5"/>
    </row>
    <row r="107" spans="1:42" ht="15" customHeight="1" x14ac:dyDescent="0.3">
      <c r="A107" s="5"/>
      <c r="B107" s="5"/>
      <c r="C107" s="112" t="str">
        <f>IF(T31="","","U hebt vraag "&amp;A27&amp;" nog niet beantwoord!")</f>
        <v/>
      </c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4"/>
    </row>
    <row r="108" spans="1:42" ht="15" customHeight="1" x14ac:dyDescent="0.3">
      <c r="A108" s="5"/>
      <c r="B108" s="5"/>
      <c r="C108" s="109" t="str">
        <f>IF(H48="","","U hebt vraag "&amp;B46&amp;" nog niet beantwoord!")</f>
        <v/>
      </c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1"/>
    </row>
    <row r="109" spans="1:42" ht="15" customHeight="1" x14ac:dyDescent="0.3">
      <c r="A109" s="5"/>
      <c r="B109" s="5"/>
      <c r="C109" s="109" t="str">
        <f>IF(AND(R50="",AB50="",AJ52=""),"","U hebt vraag "&amp;B50&amp;" nog niet (correct) beantwoord!")</f>
        <v/>
      </c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1"/>
    </row>
    <row r="110" spans="1:42" ht="15" customHeight="1" x14ac:dyDescent="0.3">
      <c r="A110" s="5"/>
      <c r="B110" s="5"/>
      <c r="C110" s="109" t="str">
        <f>IF(X60&lt;&gt;"","U hebt vraag "&amp;B56&amp;" nog niet beantwoord!",IF(AP58&lt;&gt;"","U hebt vraag "&amp;B56&amp;" ten onrechte beantwoord!",""))</f>
        <v/>
      </c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1"/>
    </row>
    <row r="111" spans="1:42" ht="15" customHeight="1" x14ac:dyDescent="0.3">
      <c r="A111" s="5"/>
      <c r="B111" s="5"/>
      <c r="C111" s="109" t="str">
        <f>IF(AND(AA64="",AP64=""),"",IF(AA64&lt;&gt;"","U hebt vraag "&amp;B64&amp;" ten onrechte beantwoord!",IF(AP64&lt;&gt;"","U hebt vraag "&amp;B64&amp;" nog niet volledig (correct) beantwoord!","")))</f>
        <v/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1"/>
    </row>
    <row r="112" spans="1:42" ht="15" customHeight="1" x14ac:dyDescent="0.3">
      <c r="A112" s="5"/>
      <c r="B112" s="5"/>
      <c r="C112" s="109" t="str">
        <f>IF(AH74&lt;&gt;"","U hebt vraag "&amp;B74&amp;" nog niet volledig beantwoord!",IF(AP76&lt;&gt;"","U hebt vraag "&amp;B74&amp;" ten onrechte beantwoord!",""))</f>
        <v/>
      </c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1"/>
    </row>
    <row r="113" spans="1:41" ht="15" customHeight="1" x14ac:dyDescent="0.3">
      <c r="A113" s="5"/>
      <c r="B113" s="5"/>
      <c r="C113" s="117" t="str">
        <f>IF(AND(AA86="",AP86=""),"",IF(AA86&lt;&gt;"","U hebt vraag "&amp;B86&amp;" ten onrechte beantwoord!",IF(AP86&lt;&gt;"","U hebt vraag "&amp;B86&amp;" nog niet volledig beantwoord!","")))</f>
        <v/>
      </c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9"/>
    </row>
    <row r="114" spans="1:41" ht="9" customHeight="1" x14ac:dyDescent="0.3">
      <c r="A114" s="5"/>
      <c r="B114" s="5"/>
    </row>
    <row r="115" spans="1:41" ht="15" customHeight="1" x14ac:dyDescent="0.3">
      <c r="A115" s="5"/>
      <c r="B115" s="5"/>
      <c r="C115" s="95" t="s">
        <v>207</v>
      </c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7"/>
      <c r="AL115" s="97"/>
      <c r="AM115" s="97"/>
      <c r="AN115" s="97"/>
      <c r="AO115" s="97"/>
    </row>
    <row r="116" spans="1:41" s="7" customFormat="1" ht="4.05" customHeight="1" x14ac:dyDescent="0.3">
      <c r="A116" s="6"/>
      <c r="B116" s="6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  <row r="117" spans="1:41" s="11" customFormat="1" ht="42.6" customHeight="1" x14ac:dyDescent="0.3">
      <c r="A117" s="154">
        <v>10</v>
      </c>
      <c r="B117" s="154"/>
      <c r="C117" s="107" t="s">
        <v>4042</v>
      </c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94"/>
      <c r="AL117" s="94"/>
      <c r="AM117" s="94"/>
      <c r="AN117" s="94"/>
      <c r="AO117" s="94"/>
    </row>
    <row r="118" spans="1:41" s="11" customFormat="1" ht="18" customHeight="1" x14ac:dyDescent="0.3">
      <c r="A118" s="74"/>
      <c r="B118" s="74"/>
      <c r="C118" s="105" t="s">
        <v>2515</v>
      </c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</row>
    <row r="119" spans="1:41" x14ac:dyDescent="0.3">
      <c r="C119" s="36" t="s">
        <v>2512</v>
      </c>
      <c r="D119" s="103" t="s">
        <v>2516</v>
      </c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</row>
    <row r="120" spans="1:41" ht="15.6" customHeight="1" x14ac:dyDescent="0.3">
      <c r="C120" s="37"/>
      <c r="D120" s="41" t="s">
        <v>2517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</row>
    <row r="121" spans="1:41" s="39" customFormat="1" ht="15.6" customHeight="1" x14ac:dyDescent="0.25">
      <c r="C121" s="40" t="s">
        <v>2512</v>
      </c>
      <c r="D121" s="38" t="s">
        <v>2514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</row>
    <row r="122" spans="1:41" ht="15.6" customHeight="1" x14ac:dyDescent="0.3">
      <c r="C122" s="37"/>
      <c r="E122" s="42" t="s">
        <v>2512</v>
      </c>
      <c r="F122" s="43" t="s">
        <v>2606</v>
      </c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</row>
    <row r="123" spans="1:41" ht="15.6" customHeight="1" x14ac:dyDescent="0.3">
      <c r="C123" s="37"/>
      <c r="E123" s="42" t="s">
        <v>2512</v>
      </c>
      <c r="F123" s="43" t="s">
        <v>5020</v>
      </c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</row>
    <row r="124" spans="1:41" ht="15.6" customHeight="1" x14ac:dyDescent="0.3">
      <c r="C124" s="37"/>
      <c r="E124" s="42" t="s">
        <v>2512</v>
      </c>
      <c r="F124" s="43" t="str">
        <f>IF(C48="","selecteer het schooljaar waarover het gaat;","selecteer het schooljaar waarover het gaat: "&amp;C48&amp;";")</f>
        <v>selecteer het schooljaar waarover het gaat;</v>
      </c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</row>
    <row r="125" spans="1:41" ht="15.6" customHeight="1" x14ac:dyDescent="0.3">
      <c r="C125" s="37"/>
      <c r="E125" s="42" t="s">
        <v>2512</v>
      </c>
      <c r="F125" s="43" t="s">
        <v>2605</v>
      </c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</row>
    <row r="126" spans="1:41" ht="19.2" customHeight="1" x14ac:dyDescent="0.3">
      <c r="C126" s="40" t="s">
        <v>2512</v>
      </c>
      <c r="D126" s="38" t="s">
        <v>2513</v>
      </c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</row>
    <row r="127" spans="1:41" ht="15" customHeight="1" x14ac:dyDescent="0.3">
      <c r="C127" s="116" t="s">
        <v>3528</v>
      </c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</row>
    <row r="128" spans="1:41" ht="13.8" customHeight="1" x14ac:dyDescent="0.3">
      <c r="C128" s="93" t="s">
        <v>3529</v>
      </c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</row>
  </sheetData>
  <sheetProtection algorithmName="SHA-512" hashValue="tbWJF6vXXxjIjks4VNpvDevUSnlYbdcg9j+hC3eNcot7p8VFmbWGwCtoAP6UIQQs7CeNvIPSvJkxJv9kT1cD/A==" saltValue="SceOEP5CRinY0VRCZ783kg==" spinCount="100000" sheet="1" objects="1" scenarios="1"/>
  <mergeCells count="66">
    <mergeCell ref="A117:B117"/>
    <mergeCell ref="A27:B27"/>
    <mergeCell ref="C48:G48"/>
    <mergeCell ref="C29:AO29"/>
    <mergeCell ref="V60:W60"/>
    <mergeCell ref="AM68:AO68"/>
    <mergeCell ref="V68:AK68"/>
    <mergeCell ref="Z70:AO70"/>
    <mergeCell ref="P40:V40"/>
    <mergeCell ref="C58:AO58"/>
    <mergeCell ref="V70:X70"/>
    <mergeCell ref="V78:W78"/>
    <mergeCell ref="A52:B52"/>
    <mergeCell ref="C105:AO105"/>
    <mergeCell ref="C108:AO108"/>
    <mergeCell ref="C111:AO111"/>
    <mergeCell ref="A54:B54"/>
    <mergeCell ref="V92:AB92"/>
    <mergeCell ref="V82:W82"/>
    <mergeCell ref="V62:AO62"/>
    <mergeCell ref="V80:AO80"/>
    <mergeCell ref="AD1:AO1"/>
    <mergeCell ref="C4:AO4"/>
    <mergeCell ref="K10:O10"/>
    <mergeCell ref="D10:H10"/>
    <mergeCell ref="AG2:AO2"/>
    <mergeCell ref="Z5:AO12"/>
    <mergeCell ref="C3:AO3"/>
    <mergeCell ref="C19:AO19"/>
    <mergeCell ref="C20:AO20"/>
    <mergeCell ref="P38:R38"/>
    <mergeCell ref="P31:S31"/>
    <mergeCell ref="C13:AO13"/>
    <mergeCell ref="C17:AO17"/>
    <mergeCell ref="C25:AO25"/>
    <mergeCell ref="D14:AO14"/>
    <mergeCell ref="D15:AO15"/>
    <mergeCell ref="C21:AO21"/>
    <mergeCell ref="P33:AO34"/>
    <mergeCell ref="P36:AO36"/>
    <mergeCell ref="T38:AO38"/>
    <mergeCell ref="C23:AO23"/>
    <mergeCell ref="P42:AO42"/>
    <mergeCell ref="V90:X90"/>
    <mergeCell ref="V88:AK88"/>
    <mergeCell ref="AM88:AO88"/>
    <mergeCell ref="V84:AO84"/>
    <mergeCell ref="Z90:AO90"/>
    <mergeCell ref="V72:AB72"/>
    <mergeCell ref="C44:AO44"/>
    <mergeCell ref="C128:AO128"/>
    <mergeCell ref="C94:AO94"/>
    <mergeCell ref="C98:AO98"/>
    <mergeCell ref="C100:AO100"/>
    <mergeCell ref="D119:AO119"/>
    <mergeCell ref="C118:AO118"/>
    <mergeCell ref="C117:AO117"/>
    <mergeCell ref="C109:AO109"/>
    <mergeCell ref="C110:AO110"/>
    <mergeCell ref="C112:AO112"/>
    <mergeCell ref="C115:AO115"/>
    <mergeCell ref="C107:AO107"/>
    <mergeCell ref="C102:AO102"/>
    <mergeCell ref="C104:AO104"/>
    <mergeCell ref="C127:AO127"/>
    <mergeCell ref="C113:AO113"/>
  </mergeCells>
  <phoneticPr fontId="2" type="noConversion"/>
  <dataValidations xWindow="67" yWindow="865" count="7">
    <dataValidation type="list" allowBlank="1" showInputMessage="1" showErrorMessage="1" prompt="Klik op het pijltje naast de cel en klik daarna op de letter X." sqref="C52 C54" xr:uid="{00000000-0002-0000-0000-000000000000}">
      <formula1>"X,"</formula1>
    </dataValidation>
    <dataValidation allowBlank="1" showInputMessage="1" showErrorMessage="1" prompt="Vul hier de datum in volgens de structuur dd/mm/jjjj._x000a_" sqref="C49 C51 C55:E55 D49:E51 C53:E53 F49:F55 G55 G49:G51" xr:uid="{00000000-0002-0000-0000-000002000000}"/>
    <dataValidation type="list" operator="greaterThanOrEqual" allowBlank="1" showInputMessage="1" showErrorMessage="1" error="De wijziging gaat altijd in op 1 september van het schooljaar. U kunt enkel een waarde uit de keuzelijst aanduiden." prompt="Klik op het pijltje naast de cel en maak uw keuze. " sqref="C48:G48" xr:uid="{82A05A06-F6FB-4B49-A667-39DD78815545}">
      <formula1>"2021-2022,2022-2023,2023-2024"</formula1>
    </dataValidation>
    <dataValidation type="textLength" errorStyle="warning" operator="greaterThan" allowBlank="1" showInputMessage="1" showErrorMessage="1" error="Uw informatie is zeer beperkt. Bent u zeker dat dit voldoende is?" prompt="Als u geen relevante informatie wenst toe te voegen, dient u dit vak niet in te vullen. Beperk u a.u.b. tot de essentie als u in dit vak informatie invult." sqref="C100:AO100" xr:uid="{88BD5C86-17EA-4635-96F4-AFC2F7D378C0}">
      <formula1>20</formula1>
    </dataValidation>
    <dataValidation allowBlank="1" showInputMessage="1" showErrorMessage="1" prompt="Vul het INTERN volgnummer van de vestigingsplaats in." sqref="V60:W60 V78:W78 V82:W82" xr:uid="{CFA31384-E2B1-4848-A36D-987F19EAE2F3}"/>
    <dataValidation type="textLength" operator="equal" allowBlank="1" showInputMessage="1" showErrorMessage="1" error="Een postnummer bestaat altijd uit vier cijfers!" sqref="V70:X70 V90:X90" xr:uid="{B6F5AE31-258F-4ABE-875A-2B8AC86A59E5}">
      <formula1>4</formula1>
    </dataValidation>
    <dataValidation type="textLength" allowBlank="1" showInputMessage="1" showErrorMessage="1" error="Een vast nummer bestaat altijd uit 9 cijfers en een mobiel nummer uit 10 cijfers!" prompt="Vul het telefoonnummer in, inclusief de begin-nul." sqref="V72:AB72 V92:AB92" xr:uid="{E5FAACD8-008D-4431-B4CB-4A57EA61BEFB}">
      <formula1>9</formula1>
      <formula2>10</formula2>
    </dataValidation>
  </dataValidations>
  <hyperlinks>
    <hyperlink ref="C19:AO19" r:id="rId1" display="https://data-onderwijs.vlaanderen.be/edulex/document.aspx?docid=9424" xr:uid="{C04A65E8-CC4E-4FF8-AFA4-91EF9E26D818}"/>
  </hyperlinks>
  <pageMargins left="0.31496062992125984" right="0.39370078740157483" top="0.19685039370078741" bottom="0.19685039370078741" header="0.35433070866141736" footer="0.31496062992125984"/>
  <pageSetup paperSize="9" fitToWidth="0" fitToHeight="0" orientation="portrait" useFirstPageNumber="1" horizontalDpi="300" verticalDpi="300" r:id="rId2"/>
  <headerFooter differentFirst="1" alignWithMargins="0">
    <oddFooter>&amp;L&amp;"Calibri,Standaard"Melding over een bestaande vestigingsplaats in het secundair onderwijs - pagina &amp;P van &amp;N</oddFooter>
    <firstFooter>&amp;L&amp;G</firstFooter>
  </headerFooter>
  <rowBreaks count="1" manualBreakCount="1">
    <brk id="72" max="16383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11"/>
  <sheetViews>
    <sheetView workbookViewId="0">
      <pane ySplit="1" topLeftCell="A2" activePane="bottomLeft" state="frozen"/>
      <selection pane="bottomLeft" activeCell="C10" sqref="C10"/>
    </sheetView>
  </sheetViews>
  <sheetFormatPr defaultRowHeight="13.2" x14ac:dyDescent="0.25"/>
  <cols>
    <col min="1" max="1" width="18" bestFit="1" customWidth="1"/>
    <col min="2" max="2" width="45.109375" bestFit="1" customWidth="1"/>
    <col min="3" max="3" width="37.88671875" bestFit="1" customWidth="1"/>
    <col min="4" max="4" width="12.77734375" bestFit="1" customWidth="1"/>
    <col min="5" max="5" width="29.33203125" bestFit="1" customWidth="1"/>
    <col min="6" max="6" width="13.88671875" bestFit="1" customWidth="1"/>
    <col min="7" max="7" width="53.21875" bestFit="1" customWidth="1"/>
  </cols>
  <sheetData>
    <row r="1" spans="1:7" ht="16.8" x14ac:dyDescent="0.4">
      <c r="A1" s="33" t="s">
        <v>2616</v>
      </c>
      <c r="B1" s="33" t="s">
        <v>3532</v>
      </c>
      <c r="C1" s="33" t="s">
        <v>4043</v>
      </c>
      <c r="D1" s="33" t="s">
        <v>2621</v>
      </c>
      <c r="E1" s="33" t="s">
        <v>13</v>
      </c>
      <c r="F1" s="33" t="s">
        <v>179</v>
      </c>
      <c r="G1" s="33" t="s">
        <v>4044</v>
      </c>
    </row>
    <row r="2" spans="1:7" ht="16.8" x14ac:dyDescent="0.4">
      <c r="A2" s="34">
        <v>27193</v>
      </c>
      <c r="B2" s="35" t="s">
        <v>4045</v>
      </c>
      <c r="C2" s="35" t="s">
        <v>4046</v>
      </c>
      <c r="D2" s="34">
        <v>1120</v>
      </c>
      <c r="E2" s="35" t="s">
        <v>1603</v>
      </c>
      <c r="F2" s="35" t="s">
        <v>4047</v>
      </c>
      <c r="G2" s="35" t="s">
        <v>2519</v>
      </c>
    </row>
    <row r="3" spans="1:7" ht="16.8" x14ac:dyDescent="0.4">
      <c r="A3" s="34">
        <v>27201</v>
      </c>
      <c r="B3" s="35" t="s">
        <v>1863</v>
      </c>
      <c r="C3" s="35" t="s">
        <v>4048</v>
      </c>
      <c r="D3" s="34">
        <v>2970</v>
      </c>
      <c r="E3" s="35" t="s">
        <v>1604</v>
      </c>
      <c r="F3" s="35" t="s">
        <v>214</v>
      </c>
      <c r="G3" s="35" t="s">
        <v>2520</v>
      </c>
    </row>
    <row r="4" spans="1:7" ht="16.8" x14ac:dyDescent="0.4">
      <c r="A4" s="34">
        <v>27219</v>
      </c>
      <c r="B4" s="35" t="s">
        <v>1864</v>
      </c>
      <c r="C4" s="35" t="s">
        <v>4049</v>
      </c>
      <c r="D4" s="34">
        <v>2460</v>
      </c>
      <c r="E4" s="35" t="s">
        <v>157</v>
      </c>
      <c r="F4" s="35" t="s">
        <v>215</v>
      </c>
      <c r="G4" s="35" t="s">
        <v>1769</v>
      </c>
    </row>
    <row r="5" spans="1:7" ht="16.8" x14ac:dyDescent="0.4">
      <c r="A5" s="34">
        <v>27227</v>
      </c>
      <c r="B5" s="35" t="s">
        <v>1865</v>
      </c>
      <c r="C5" s="35" t="s">
        <v>4050</v>
      </c>
      <c r="D5" s="34">
        <v>2840</v>
      </c>
      <c r="E5" s="35" t="s">
        <v>1605</v>
      </c>
      <c r="F5" s="35" t="s">
        <v>216</v>
      </c>
      <c r="G5" s="35" t="s">
        <v>1866</v>
      </c>
    </row>
    <row r="6" spans="1:7" ht="16.8" x14ac:dyDescent="0.4">
      <c r="A6" s="34">
        <v>27235</v>
      </c>
      <c r="B6" s="35" t="s">
        <v>1867</v>
      </c>
      <c r="C6" s="35" t="s">
        <v>4051</v>
      </c>
      <c r="D6" s="34">
        <v>9100</v>
      </c>
      <c r="E6" s="35" t="s">
        <v>62</v>
      </c>
      <c r="F6" s="35" t="s">
        <v>217</v>
      </c>
      <c r="G6" s="35" t="s">
        <v>1543</v>
      </c>
    </row>
    <row r="7" spans="1:7" ht="16.8" x14ac:dyDescent="0.4">
      <c r="A7" s="34">
        <v>27243</v>
      </c>
      <c r="B7" s="35" t="s">
        <v>5286</v>
      </c>
      <c r="C7" s="35" t="s">
        <v>4052</v>
      </c>
      <c r="D7" s="34">
        <v>3001</v>
      </c>
      <c r="E7" s="35" t="s">
        <v>1606</v>
      </c>
      <c r="F7" s="35" t="s">
        <v>1724</v>
      </c>
      <c r="G7" s="35" t="s">
        <v>5022</v>
      </c>
    </row>
    <row r="8" spans="1:7" ht="16.8" x14ac:dyDescent="0.4">
      <c r="A8" s="34">
        <v>27251</v>
      </c>
      <c r="B8" s="35" t="s">
        <v>1868</v>
      </c>
      <c r="C8" s="35" t="s">
        <v>4053</v>
      </c>
      <c r="D8" s="34">
        <v>3600</v>
      </c>
      <c r="E8" s="35" t="s">
        <v>77</v>
      </c>
      <c r="F8" s="35" t="s">
        <v>218</v>
      </c>
      <c r="G8" s="35" t="s">
        <v>5287</v>
      </c>
    </row>
    <row r="9" spans="1:7" ht="16.8" x14ac:dyDescent="0.4">
      <c r="A9" s="34">
        <v>27268</v>
      </c>
      <c r="B9" s="35" t="s">
        <v>2296</v>
      </c>
      <c r="C9" s="35" t="s">
        <v>4054</v>
      </c>
      <c r="D9" s="34">
        <v>3720</v>
      </c>
      <c r="E9" s="35" t="s">
        <v>219</v>
      </c>
      <c r="F9" s="35" t="s">
        <v>1725</v>
      </c>
      <c r="G9" s="35" t="s">
        <v>2297</v>
      </c>
    </row>
    <row r="10" spans="1:7" ht="16.8" x14ac:dyDescent="0.4">
      <c r="A10" s="34">
        <v>27276</v>
      </c>
      <c r="B10" s="35" t="s">
        <v>2298</v>
      </c>
      <c r="C10" s="35" t="s">
        <v>4055</v>
      </c>
      <c r="D10" s="34">
        <v>3920</v>
      </c>
      <c r="E10" s="35" t="s">
        <v>85</v>
      </c>
      <c r="F10" s="35" t="s">
        <v>220</v>
      </c>
      <c r="G10" s="35" t="s">
        <v>2299</v>
      </c>
    </row>
    <row r="11" spans="1:7" ht="16.8" x14ac:dyDescent="0.4">
      <c r="A11" s="34">
        <v>27284</v>
      </c>
      <c r="B11" s="35" t="s">
        <v>1869</v>
      </c>
      <c r="C11" s="35" t="s">
        <v>5288</v>
      </c>
      <c r="D11" s="34">
        <v>8200</v>
      </c>
      <c r="E11" s="35" t="s">
        <v>1607</v>
      </c>
      <c r="F11" s="35" t="s">
        <v>221</v>
      </c>
      <c r="G11" s="35" t="s">
        <v>1870</v>
      </c>
    </row>
    <row r="12" spans="1:7" ht="16.8" x14ac:dyDescent="0.4">
      <c r="A12" s="34">
        <v>27292</v>
      </c>
      <c r="B12" s="35" t="s">
        <v>1871</v>
      </c>
      <c r="C12" s="35" t="s">
        <v>4056</v>
      </c>
      <c r="D12" s="34">
        <v>8400</v>
      </c>
      <c r="E12" s="35" t="s">
        <v>100</v>
      </c>
      <c r="F12" s="35" t="s">
        <v>222</v>
      </c>
      <c r="G12" s="35" t="s">
        <v>4057</v>
      </c>
    </row>
    <row r="13" spans="1:7" ht="16.8" x14ac:dyDescent="0.4">
      <c r="A13" s="34">
        <v>27301</v>
      </c>
      <c r="B13" s="35" t="s">
        <v>2300</v>
      </c>
      <c r="C13" s="35" t="s">
        <v>4058</v>
      </c>
      <c r="D13" s="34">
        <v>8510</v>
      </c>
      <c r="E13" s="35" t="s">
        <v>1608</v>
      </c>
      <c r="F13" s="35" t="s">
        <v>223</v>
      </c>
      <c r="G13" s="35" t="s">
        <v>2301</v>
      </c>
    </row>
    <row r="14" spans="1:7" ht="16.8" x14ac:dyDescent="0.4">
      <c r="A14" s="34">
        <v>27318</v>
      </c>
      <c r="B14" s="35" t="s">
        <v>1872</v>
      </c>
      <c r="C14" s="35" t="s">
        <v>4059</v>
      </c>
      <c r="D14" s="34">
        <v>8800</v>
      </c>
      <c r="E14" s="35" t="s">
        <v>1609</v>
      </c>
      <c r="F14" s="35" t="s">
        <v>224</v>
      </c>
      <c r="G14" s="35" t="s">
        <v>2302</v>
      </c>
    </row>
    <row r="15" spans="1:7" ht="16.8" x14ac:dyDescent="0.4">
      <c r="A15" s="34">
        <v>27326</v>
      </c>
      <c r="B15" s="35" t="s">
        <v>5023</v>
      </c>
      <c r="C15" s="35" t="s">
        <v>4060</v>
      </c>
      <c r="D15" s="34">
        <v>9041</v>
      </c>
      <c r="E15" s="35" t="s">
        <v>1610</v>
      </c>
      <c r="F15" s="35" t="s">
        <v>5024</v>
      </c>
      <c r="G15" s="35" t="s">
        <v>1873</v>
      </c>
    </row>
    <row r="16" spans="1:7" ht="16.8" x14ac:dyDescent="0.4">
      <c r="A16" s="34">
        <v>27334</v>
      </c>
      <c r="B16" s="35" t="s">
        <v>1874</v>
      </c>
      <c r="C16" s="35" t="s">
        <v>4061</v>
      </c>
      <c r="D16" s="34">
        <v>9940</v>
      </c>
      <c r="E16" s="35" t="s">
        <v>121</v>
      </c>
      <c r="F16" s="35" t="s">
        <v>225</v>
      </c>
      <c r="G16" s="35" t="s">
        <v>5025</v>
      </c>
    </row>
    <row r="17" spans="1:7" ht="16.8" x14ac:dyDescent="0.4">
      <c r="A17" s="34">
        <v>27342</v>
      </c>
      <c r="B17" s="35" t="s">
        <v>1875</v>
      </c>
      <c r="C17" s="35" t="s">
        <v>4062</v>
      </c>
      <c r="D17" s="34">
        <v>9300</v>
      </c>
      <c r="E17" s="35" t="s">
        <v>127</v>
      </c>
      <c r="F17" s="35" t="s">
        <v>226</v>
      </c>
      <c r="G17" s="35" t="s">
        <v>2303</v>
      </c>
    </row>
    <row r="18" spans="1:7" ht="16.8" x14ac:dyDescent="0.4">
      <c r="A18" s="34">
        <v>27359</v>
      </c>
      <c r="B18" s="35" t="s">
        <v>1876</v>
      </c>
      <c r="C18" s="35" t="s">
        <v>4063</v>
      </c>
      <c r="D18" s="34">
        <v>1000</v>
      </c>
      <c r="E18" s="35" t="s">
        <v>1542</v>
      </c>
      <c r="F18" s="35" t="s">
        <v>227</v>
      </c>
      <c r="G18" s="35" t="s">
        <v>5289</v>
      </c>
    </row>
    <row r="19" spans="1:7" ht="16.8" x14ac:dyDescent="0.4">
      <c r="A19" s="34">
        <v>27367</v>
      </c>
      <c r="B19" s="35" t="s">
        <v>1877</v>
      </c>
      <c r="C19" s="35" t="s">
        <v>4064</v>
      </c>
      <c r="D19" s="34">
        <v>1602</v>
      </c>
      <c r="E19" s="35" t="s">
        <v>1878</v>
      </c>
      <c r="F19" s="35" t="s">
        <v>2521</v>
      </c>
      <c r="G19" s="35" t="s">
        <v>1545</v>
      </c>
    </row>
    <row r="20" spans="1:7" ht="16.8" x14ac:dyDescent="0.4">
      <c r="A20" s="34">
        <v>27383</v>
      </c>
      <c r="B20" s="35" t="s">
        <v>1879</v>
      </c>
      <c r="C20" s="35" t="s">
        <v>4065</v>
      </c>
      <c r="D20" s="34">
        <v>1082</v>
      </c>
      <c r="E20" s="35" t="s">
        <v>17</v>
      </c>
      <c r="F20" s="35" t="s">
        <v>4066</v>
      </c>
      <c r="G20" s="35" t="s">
        <v>4067</v>
      </c>
    </row>
    <row r="21" spans="1:7" ht="16.8" x14ac:dyDescent="0.4">
      <c r="A21" s="34">
        <v>27391</v>
      </c>
      <c r="B21" s="35" t="s">
        <v>1880</v>
      </c>
      <c r="C21" s="35" t="s">
        <v>4068</v>
      </c>
      <c r="D21" s="34">
        <v>1200</v>
      </c>
      <c r="E21" s="35" t="s">
        <v>22</v>
      </c>
      <c r="F21" s="35" t="s">
        <v>228</v>
      </c>
      <c r="G21" s="35" t="s">
        <v>229</v>
      </c>
    </row>
    <row r="22" spans="1:7" ht="16.8" x14ac:dyDescent="0.4">
      <c r="A22" s="34">
        <v>27409</v>
      </c>
      <c r="B22" s="35" t="s">
        <v>1881</v>
      </c>
      <c r="C22" s="35" t="s">
        <v>4069</v>
      </c>
      <c r="D22" s="34">
        <v>1500</v>
      </c>
      <c r="E22" s="35" t="s">
        <v>23</v>
      </c>
      <c r="F22" s="35" t="s">
        <v>230</v>
      </c>
      <c r="G22" s="35" t="s">
        <v>2522</v>
      </c>
    </row>
    <row r="23" spans="1:7" ht="16.8" x14ac:dyDescent="0.4">
      <c r="A23" s="34">
        <v>27425</v>
      </c>
      <c r="B23" s="35" t="s">
        <v>1882</v>
      </c>
      <c r="C23" s="35" t="s">
        <v>4070</v>
      </c>
      <c r="D23" s="34">
        <v>1760</v>
      </c>
      <c r="E23" s="35" t="s">
        <v>148</v>
      </c>
      <c r="F23" s="35" t="s">
        <v>231</v>
      </c>
      <c r="G23" s="35" t="s">
        <v>232</v>
      </c>
    </row>
    <row r="24" spans="1:7" ht="16.8" x14ac:dyDescent="0.4">
      <c r="A24" s="34">
        <v>27433</v>
      </c>
      <c r="B24" s="35" t="s">
        <v>1883</v>
      </c>
      <c r="C24" s="35" t="s">
        <v>4071</v>
      </c>
      <c r="D24" s="34">
        <v>1800</v>
      </c>
      <c r="E24" s="35" t="s">
        <v>29</v>
      </c>
      <c r="F24" s="35" t="s">
        <v>233</v>
      </c>
      <c r="G24" s="35" t="s">
        <v>1770</v>
      </c>
    </row>
    <row r="25" spans="1:7" ht="16.8" x14ac:dyDescent="0.4">
      <c r="A25" s="34">
        <v>27441</v>
      </c>
      <c r="B25" s="35" t="s">
        <v>1884</v>
      </c>
      <c r="C25" s="35" t="s">
        <v>4072</v>
      </c>
      <c r="D25" s="34">
        <v>1745</v>
      </c>
      <c r="E25" s="35" t="s">
        <v>32</v>
      </c>
      <c r="F25" s="35" t="s">
        <v>234</v>
      </c>
      <c r="G25" s="35" t="s">
        <v>235</v>
      </c>
    </row>
    <row r="26" spans="1:7" ht="16.8" x14ac:dyDescent="0.4">
      <c r="A26" s="34">
        <v>27458</v>
      </c>
      <c r="B26" s="35" t="s">
        <v>5290</v>
      </c>
      <c r="C26" s="35" t="s">
        <v>4073</v>
      </c>
      <c r="D26" s="34">
        <v>1745</v>
      </c>
      <c r="E26" s="35" t="s">
        <v>32</v>
      </c>
      <c r="F26" s="35" t="s">
        <v>236</v>
      </c>
      <c r="G26" s="35" t="s">
        <v>237</v>
      </c>
    </row>
    <row r="27" spans="1:7" ht="16.8" x14ac:dyDescent="0.4">
      <c r="A27" s="34">
        <v>27474</v>
      </c>
      <c r="B27" s="35" t="s">
        <v>1885</v>
      </c>
      <c r="C27" s="35" t="s">
        <v>4074</v>
      </c>
      <c r="D27" s="34">
        <v>2018</v>
      </c>
      <c r="E27" s="35" t="s">
        <v>1546</v>
      </c>
      <c r="F27" s="35" t="s">
        <v>238</v>
      </c>
      <c r="G27" s="35" t="s">
        <v>239</v>
      </c>
    </row>
    <row r="28" spans="1:7" ht="16.8" x14ac:dyDescent="0.4">
      <c r="A28" s="34">
        <v>27482</v>
      </c>
      <c r="B28" s="35" t="s">
        <v>1886</v>
      </c>
      <c r="C28" s="35" t="s">
        <v>4075</v>
      </c>
      <c r="D28" s="34">
        <v>2018</v>
      </c>
      <c r="E28" s="35" t="s">
        <v>1546</v>
      </c>
      <c r="F28" s="35" t="s">
        <v>240</v>
      </c>
      <c r="G28" s="35" t="s">
        <v>1612</v>
      </c>
    </row>
    <row r="29" spans="1:7" ht="16.8" x14ac:dyDescent="0.4">
      <c r="A29" s="34">
        <v>27491</v>
      </c>
      <c r="B29" s="35" t="s">
        <v>1887</v>
      </c>
      <c r="C29" s="35" t="s">
        <v>4076</v>
      </c>
      <c r="D29" s="34">
        <v>2018</v>
      </c>
      <c r="E29" s="35" t="s">
        <v>1546</v>
      </c>
      <c r="F29" s="35" t="s">
        <v>241</v>
      </c>
      <c r="G29" s="35" t="s">
        <v>2304</v>
      </c>
    </row>
    <row r="30" spans="1:7" ht="16.8" x14ac:dyDescent="0.4">
      <c r="A30" s="34">
        <v>27508</v>
      </c>
      <c r="B30" s="35" t="s">
        <v>1888</v>
      </c>
      <c r="C30" s="35" t="s">
        <v>4077</v>
      </c>
      <c r="D30" s="34">
        <v>2060</v>
      </c>
      <c r="E30" s="35" t="s">
        <v>1546</v>
      </c>
      <c r="F30" s="35" t="s">
        <v>242</v>
      </c>
      <c r="G30" s="35" t="s">
        <v>4078</v>
      </c>
    </row>
    <row r="31" spans="1:7" ht="16.8" x14ac:dyDescent="0.4">
      <c r="A31" s="34">
        <v>27516</v>
      </c>
      <c r="B31" s="35" t="s">
        <v>1613</v>
      </c>
      <c r="C31" s="35" t="s">
        <v>4079</v>
      </c>
      <c r="D31" s="34">
        <v>2018</v>
      </c>
      <c r="E31" s="35" t="s">
        <v>1546</v>
      </c>
      <c r="F31" s="35" t="s">
        <v>243</v>
      </c>
      <c r="G31" s="35" t="s">
        <v>1614</v>
      </c>
    </row>
    <row r="32" spans="1:7" ht="16.8" x14ac:dyDescent="0.4">
      <c r="A32" s="34">
        <v>27524</v>
      </c>
      <c r="B32" s="35" t="s">
        <v>1889</v>
      </c>
      <c r="C32" s="35" t="s">
        <v>4080</v>
      </c>
      <c r="D32" s="34">
        <v>2000</v>
      </c>
      <c r="E32" s="35" t="s">
        <v>1546</v>
      </c>
      <c r="F32" s="35" t="s">
        <v>244</v>
      </c>
      <c r="G32" s="35" t="s">
        <v>5291</v>
      </c>
    </row>
    <row r="33" spans="1:7" ht="16.8" x14ac:dyDescent="0.4">
      <c r="A33" s="34">
        <v>27532</v>
      </c>
      <c r="B33" s="35" t="s">
        <v>1889</v>
      </c>
      <c r="C33" s="35" t="s">
        <v>4081</v>
      </c>
      <c r="D33" s="34">
        <v>2060</v>
      </c>
      <c r="E33" s="35" t="s">
        <v>1546</v>
      </c>
      <c r="F33" s="35" t="s">
        <v>1890</v>
      </c>
      <c r="G33" s="35" t="s">
        <v>1771</v>
      </c>
    </row>
    <row r="34" spans="1:7" ht="16.8" x14ac:dyDescent="0.4">
      <c r="A34" s="34">
        <v>27541</v>
      </c>
      <c r="B34" s="35" t="s">
        <v>1888</v>
      </c>
      <c r="C34" s="35" t="s">
        <v>4082</v>
      </c>
      <c r="D34" s="34">
        <v>2000</v>
      </c>
      <c r="E34" s="35" t="s">
        <v>1546</v>
      </c>
      <c r="F34" s="35" t="s">
        <v>1891</v>
      </c>
      <c r="G34" s="35" t="s">
        <v>246</v>
      </c>
    </row>
    <row r="35" spans="1:7" ht="16.8" x14ac:dyDescent="0.4">
      <c r="A35" s="34">
        <v>27557</v>
      </c>
      <c r="B35" s="35" t="s">
        <v>4083</v>
      </c>
      <c r="C35" s="35" t="s">
        <v>4084</v>
      </c>
      <c r="D35" s="34">
        <v>2050</v>
      </c>
      <c r="E35" s="35" t="s">
        <v>1546</v>
      </c>
      <c r="F35" s="35" t="s">
        <v>247</v>
      </c>
      <c r="G35" s="35" t="s">
        <v>1547</v>
      </c>
    </row>
    <row r="36" spans="1:7" ht="16.8" x14ac:dyDescent="0.4">
      <c r="A36" s="34">
        <v>27565</v>
      </c>
      <c r="B36" s="35" t="s">
        <v>2523</v>
      </c>
      <c r="C36" s="35" t="s">
        <v>4085</v>
      </c>
      <c r="D36" s="34">
        <v>2100</v>
      </c>
      <c r="E36" s="35" t="s">
        <v>1615</v>
      </c>
      <c r="F36" s="35" t="s">
        <v>248</v>
      </c>
      <c r="G36" s="35" t="s">
        <v>4086</v>
      </c>
    </row>
    <row r="37" spans="1:7" ht="16.8" x14ac:dyDescent="0.4">
      <c r="A37" s="34">
        <v>27573</v>
      </c>
      <c r="B37" s="35" t="s">
        <v>1892</v>
      </c>
      <c r="C37" s="35" t="s">
        <v>4087</v>
      </c>
      <c r="D37" s="34">
        <v>2900</v>
      </c>
      <c r="E37" s="35" t="s">
        <v>39</v>
      </c>
      <c r="F37" s="35" t="s">
        <v>249</v>
      </c>
      <c r="G37" s="35" t="s">
        <v>1548</v>
      </c>
    </row>
    <row r="38" spans="1:7" ht="16.8" x14ac:dyDescent="0.4">
      <c r="A38" s="34">
        <v>27581</v>
      </c>
      <c r="B38" s="35" t="s">
        <v>1893</v>
      </c>
      <c r="C38" s="35" t="s">
        <v>4088</v>
      </c>
      <c r="D38" s="34">
        <v>2960</v>
      </c>
      <c r="E38" s="35" t="s">
        <v>1616</v>
      </c>
      <c r="F38" s="35" t="s">
        <v>250</v>
      </c>
      <c r="G38" s="35" t="s">
        <v>2524</v>
      </c>
    </row>
    <row r="39" spans="1:7" ht="16.8" x14ac:dyDescent="0.4">
      <c r="A39" s="34">
        <v>27599</v>
      </c>
      <c r="B39" s="35" t="s">
        <v>1617</v>
      </c>
      <c r="C39" s="35" t="s">
        <v>4089</v>
      </c>
      <c r="D39" s="34">
        <v>2930</v>
      </c>
      <c r="E39" s="35" t="s">
        <v>40</v>
      </c>
      <c r="F39" s="35" t="s">
        <v>4090</v>
      </c>
      <c r="G39" s="35" t="s">
        <v>5292</v>
      </c>
    </row>
    <row r="40" spans="1:7" ht="16.8" x14ac:dyDescent="0.4">
      <c r="A40" s="34">
        <v>27607</v>
      </c>
      <c r="B40" s="35" t="s">
        <v>1894</v>
      </c>
      <c r="C40" s="35" t="s">
        <v>2305</v>
      </c>
      <c r="D40" s="34">
        <v>2990</v>
      </c>
      <c r="E40" s="35" t="s">
        <v>41</v>
      </c>
      <c r="F40" s="35" t="s">
        <v>251</v>
      </c>
      <c r="G40" s="35" t="s">
        <v>1726</v>
      </c>
    </row>
    <row r="41" spans="1:7" ht="16.8" x14ac:dyDescent="0.4">
      <c r="A41" s="34">
        <v>27615</v>
      </c>
      <c r="B41" s="35" t="s">
        <v>1895</v>
      </c>
      <c r="C41" s="35" t="s">
        <v>4091</v>
      </c>
      <c r="D41" s="34">
        <v>2360</v>
      </c>
      <c r="E41" s="35" t="s">
        <v>156</v>
      </c>
      <c r="F41" s="35" t="s">
        <v>5293</v>
      </c>
      <c r="G41" s="35" t="s">
        <v>1847</v>
      </c>
    </row>
    <row r="42" spans="1:7" ht="16.8" x14ac:dyDescent="0.4">
      <c r="A42" s="34">
        <v>27623</v>
      </c>
      <c r="B42" s="35" t="s">
        <v>252</v>
      </c>
      <c r="C42" s="35" t="s">
        <v>4092</v>
      </c>
      <c r="D42" s="34">
        <v>2242</v>
      </c>
      <c r="E42" s="35" t="s">
        <v>1618</v>
      </c>
      <c r="F42" s="35" t="s">
        <v>253</v>
      </c>
      <c r="G42" s="35" t="s">
        <v>4093</v>
      </c>
    </row>
    <row r="43" spans="1:7" ht="16.8" x14ac:dyDescent="0.4">
      <c r="A43" s="34">
        <v>27631</v>
      </c>
      <c r="B43" s="35" t="s">
        <v>1896</v>
      </c>
      <c r="C43" s="35" t="s">
        <v>4094</v>
      </c>
      <c r="D43" s="34">
        <v>2400</v>
      </c>
      <c r="E43" s="35" t="s">
        <v>49</v>
      </c>
      <c r="F43" s="35" t="s">
        <v>254</v>
      </c>
      <c r="G43" s="35" t="s">
        <v>5294</v>
      </c>
    </row>
    <row r="44" spans="1:7" ht="16.8" x14ac:dyDescent="0.4">
      <c r="A44" s="34">
        <v>27649</v>
      </c>
      <c r="B44" s="35" t="s">
        <v>1897</v>
      </c>
      <c r="C44" s="35" t="s">
        <v>4095</v>
      </c>
      <c r="D44" s="34">
        <v>2440</v>
      </c>
      <c r="E44" s="35" t="s">
        <v>51</v>
      </c>
      <c r="F44" s="35" t="s">
        <v>2306</v>
      </c>
      <c r="G44" s="35" t="s">
        <v>2307</v>
      </c>
    </row>
    <row r="45" spans="1:7" ht="16.8" x14ac:dyDescent="0.4">
      <c r="A45" s="34">
        <v>27656</v>
      </c>
      <c r="B45" s="35" t="s">
        <v>1229</v>
      </c>
      <c r="C45" s="35" t="s">
        <v>4096</v>
      </c>
      <c r="D45" s="34">
        <v>2500</v>
      </c>
      <c r="E45" s="35" t="s">
        <v>52</v>
      </c>
      <c r="F45" s="35" t="s">
        <v>255</v>
      </c>
      <c r="G45" s="35" t="s">
        <v>4097</v>
      </c>
    </row>
    <row r="46" spans="1:7" ht="16.8" x14ac:dyDescent="0.4">
      <c r="A46" s="34">
        <v>27664</v>
      </c>
      <c r="B46" s="35" t="s">
        <v>1898</v>
      </c>
      <c r="C46" s="35" t="s">
        <v>4098</v>
      </c>
      <c r="D46" s="34">
        <v>2870</v>
      </c>
      <c r="E46" s="35" t="s">
        <v>2308</v>
      </c>
      <c r="F46" s="35" t="s">
        <v>256</v>
      </c>
      <c r="G46" s="35" t="s">
        <v>257</v>
      </c>
    </row>
    <row r="47" spans="1:7" ht="16.8" x14ac:dyDescent="0.4">
      <c r="A47" s="34">
        <v>27681</v>
      </c>
      <c r="B47" s="35" t="s">
        <v>2309</v>
      </c>
      <c r="C47" s="35" t="s">
        <v>4099</v>
      </c>
      <c r="D47" s="34">
        <v>9100</v>
      </c>
      <c r="E47" s="35" t="s">
        <v>62</v>
      </c>
      <c r="F47" s="35" t="s">
        <v>258</v>
      </c>
      <c r="G47" s="35" t="s">
        <v>2310</v>
      </c>
    </row>
    <row r="48" spans="1:7" ht="16.8" x14ac:dyDescent="0.4">
      <c r="A48" s="34">
        <v>27698</v>
      </c>
      <c r="B48" s="35" t="s">
        <v>1899</v>
      </c>
      <c r="C48" s="35" t="s">
        <v>4100</v>
      </c>
      <c r="D48" s="34">
        <v>2800</v>
      </c>
      <c r="E48" s="35" t="s">
        <v>63</v>
      </c>
      <c r="F48" s="35" t="s">
        <v>259</v>
      </c>
      <c r="G48" s="35" t="s">
        <v>2311</v>
      </c>
    </row>
    <row r="49" spans="1:7" ht="16.8" x14ac:dyDescent="0.4">
      <c r="A49" s="34">
        <v>27706</v>
      </c>
      <c r="B49" s="35" t="s">
        <v>1900</v>
      </c>
      <c r="C49" s="35" t="s">
        <v>2312</v>
      </c>
      <c r="D49" s="34">
        <v>2800</v>
      </c>
      <c r="E49" s="35" t="s">
        <v>63</v>
      </c>
      <c r="F49" s="35" t="s">
        <v>260</v>
      </c>
      <c r="G49" s="35" t="s">
        <v>4101</v>
      </c>
    </row>
    <row r="50" spans="1:7" ht="16.8" x14ac:dyDescent="0.4">
      <c r="A50" s="34">
        <v>27722</v>
      </c>
      <c r="B50" s="35" t="s">
        <v>1901</v>
      </c>
      <c r="C50" s="35" t="s">
        <v>4102</v>
      </c>
      <c r="D50" s="34">
        <v>3000</v>
      </c>
      <c r="E50" s="35" t="s">
        <v>165</v>
      </c>
      <c r="F50" s="35" t="s">
        <v>1902</v>
      </c>
      <c r="G50" s="35" t="s">
        <v>261</v>
      </c>
    </row>
    <row r="51" spans="1:7" ht="16.8" x14ac:dyDescent="0.4">
      <c r="A51" s="34">
        <v>27731</v>
      </c>
      <c r="B51" s="35" t="s">
        <v>1903</v>
      </c>
      <c r="C51" s="35" t="s">
        <v>4103</v>
      </c>
      <c r="D51" s="34">
        <v>3001</v>
      </c>
      <c r="E51" s="35" t="s">
        <v>1606</v>
      </c>
      <c r="F51" s="35" t="s">
        <v>262</v>
      </c>
      <c r="G51" s="35" t="s">
        <v>4104</v>
      </c>
    </row>
    <row r="52" spans="1:7" ht="16.8" x14ac:dyDescent="0.4">
      <c r="A52" s="34">
        <v>27755</v>
      </c>
      <c r="B52" s="35" t="s">
        <v>1904</v>
      </c>
      <c r="C52" s="35" t="s">
        <v>4105</v>
      </c>
      <c r="D52" s="34">
        <v>2220</v>
      </c>
      <c r="E52" s="35" t="s">
        <v>65</v>
      </c>
      <c r="F52" s="35" t="s">
        <v>2525</v>
      </c>
      <c r="G52" s="35" t="s">
        <v>4106</v>
      </c>
    </row>
    <row r="53" spans="1:7" ht="16.8" x14ac:dyDescent="0.4">
      <c r="A53" s="34">
        <v>27763</v>
      </c>
      <c r="B53" s="35" t="s">
        <v>1905</v>
      </c>
      <c r="C53" s="35" t="s">
        <v>4107</v>
      </c>
      <c r="D53" s="34">
        <v>2260</v>
      </c>
      <c r="E53" s="35" t="s">
        <v>66</v>
      </c>
      <c r="F53" s="35" t="s">
        <v>263</v>
      </c>
      <c r="G53" s="35" t="s">
        <v>2313</v>
      </c>
    </row>
    <row r="54" spans="1:7" ht="16.8" x14ac:dyDescent="0.4">
      <c r="A54" s="34">
        <v>27771</v>
      </c>
      <c r="B54" s="35" t="s">
        <v>1906</v>
      </c>
      <c r="C54" s="35" t="s">
        <v>4108</v>
      </c>
      <c r="D54" s="34">
        <v>3200</v>
      </c>
      <c r="E54" s="35" t="s">
        <v>67</v>
      </c>
      <c r="F54" s="35" t="s">
        <v>264</v>
      </c>
      <c r="G54" s="35" t="s">
        <v>265</v>
      </c>
    </row>
    <row r="55" spans="1:7" ht="16.8" x14ac:dyDescent="0.4">
      <c r="A55" s="34">
        <v>27789</v>
      </c>
      <c r="B55" s="35" t="s">
        <v>1907</v>
      </c>
      <c r="C55" s="35" t="s">
        <v>4109</v>
      </c>
      <c r="D55" s="34">
        <v>3294</v>
      </c>
      <c r="E55" s="35" t="s">
        <v>1619</v>
      </c>
      <c r="F55" s="35" t="s">
        <v>266</v>
      </c>
      <c r="G55" s="35" t="s">
        <v>4110</v>
      </c>
    </row>
    <row r="56" spans="1:7" ht="16.8" x14ac:dyDescent="0.4">
      <c r="A56" s="34">
        <v>27805</v>
      </c>
      <c r="B56" s="35" t="s">
        <v>1908</v>
      </c>
      <c r="C56" s="35" t="s">
        <v>4111</v>
      </c>
      <c r="D56" s="34">
        <v>3320</v>
      </c>
      <c r="E56" s="35" t="s">
        <v>167</v>
      </c>
      <c r="F56" s="35" t="s">
        <v>267</v>
      </c>
      <c r="G56" s="35" t="s">
        <v>5295</v>
      </c>
    </row>
    <row r="57" spans="1:7" ht="16.8" x14ac:dyDescent="0.4">
      <c r="A57" s="34">
        <v>27821</v>
      </c>
      <c r="B57" s="35" t="s">
        <v>268</v>
      </c>
      <c r="C57" s="35" t="s">
        <v>4112</v>
      </c>
      <c r="D57" s="34">
        <v>3500</v>
      </c>
      <c r="E57" s="35" t="s">
        <v>71</v>
      </c>
      <c r="F57" s="35" t="s">
        <v>269</v>
      </c>
      <c r="G57" s="35" t="s">
        <v>270</v>
      </c>
    </row>
    <row r="58" spans="1:7" ht="16.8" x14ac:dyDescent="0.4">
      <c r="A58" s="34">
        <v>27839</v>
      </c>
      <c r="B58" s="35" t="s">
        <v>1909</v>
      </c>
      <c r="C58" s="35" t="s">
        <v>4113</v>
      </c>
      <c r="D58" s="34">
        <v>3990</v>
      </c>
      <c r="E58" s="35" t="s">
        <v>1620</v>
      </c>
      <c r="F58" s="35" t="s">
        <v>271</v>
      </c>
      <c r="G58" s="35" t="s">
        <v>272</v>
      </c>
    </row>
    <row r="59" spans="1:7" ht="16.8" x14ac:dyDescent="0.4">
      <c r="A59" s="34">
        <v>27847</v>
      </c>
      <c r="B59" s="35" t="s">
        <v>1910</v>
      </c>
      <c r="C59" s="35" t="s">
        <v>4869</v>
      </c>
      <c r="D59" s="34">
        <v>3910</v>
      </c>
      <c r="E59" s="35" t="s">
        <v>2314</v>
      </c>
      <c r="F59" s="35" t="s">
        <v>1446</v>
      </c>
      <c r="G59" s="35" t="s">
        <v>274</v>
      </c>
    </row>
    <row r="60" spans="1:7" ht="16.8" x14ac:dyDescent="0.4">
      <c r="A60" s="34">
        <v>27854</v>
      </c>
      <c r="B60" s="35" t="s">
        <v>2315</v>
      </c>
      <c r="C60" s="35" t="s">
        <v>4114</v>
      </c>
      <c r="D60" s="34">
        <v>3600</v>
      </c>
      <c r="E60" s="35" t="s">
        <v>77</v>
      </c>
      <c r="F60" s="35" t="s">
        <v>275</v>
      </c>
      <c r="G60" s="35" t="s">
        <v>2316</v>
      </c>
    </row>
    <row r="61" spans="1:7" ht="16.8" x14ac:dyDescent="0.4">
      <c r="A61" s="34">
        <v>27862</v>
      </c>
      <c r="B61" s="35" t="s">
        <v>1911</v>
      </c>
      <c r="C61" s="35" t="s">
        <v>4115</v>
      </c>
      <c r="D61" s="34">
        <v>3590</v>
      </c>
      <c r="E61" s="35" t="s">
        <v>170</v>
      </c>
      <c r="F61" s="35" t="s">
        <v>4116</v>
      </c>
      <c r="G61" s="35" t="s">
        <v>1912</v>
      </c>
    </row>
    <row r="62" spans="1:7" ht="16.8" x14ac:dyDescent="0.4">
      <c r="A62" s="34">
        <v>27871</v>
      </c>
      <c r="B62" s="35" t="s">
        <v>1913</v>
      </c>
      <c r="C62" s="35" t="s">
        <v>4117</v>
      </c>
      <c r="D62" s="34">
        <v>3650</v>
      </c>
      <c r="E62" s="35" t="s">
        <v>79</v>
      </c>
      <c r="F62" s="35" t="s">
        <v>276</v>
      </c>
      <c r="G62" s="35" t="s">
        <v>1772</v>
      </c>
    </row>
    <row r="63" spans="1:7" ht="16.8" x14ac:dyDescent="0.4">
      <c r="A63" s="34">
        <v>27888</v>
      </c>
      <c r="B63" s="35" t="s">
        <v>1914</v>
      </c>
      <c r="C63" s="35" t="s">
        <v>4118</v>
      </c>
      <c r="D63" s="34">
        <v>3650</v>
      </c>
      <c r="E63" s="35" t="s">
        <v>79</v>
      </c>
      <c r="F63" s="35" t="s">
        <v>1621</v>
      </c>
      <c r="G63" s="35" t="s">
        <v>2317</v>
      </c>
    </row>
    <row r="64" spans="1:7" ht="16.8" x14ac:dyDescent="0.4">
      <c r="A64" s="34">
        <v>27896</v>
      </c>
      <c r="B64" s="35" t="s">
        <v>1915</v>
      </c>
      <c r="C64" s="35" t="s">
        <v>4119</v>
      </c>
      <c r="D64" s="34">
        <v>3680</v>
      </c>
      <c r="E64" s="35" t="s">
        <v>80</v>
      </c>
      <c r="F64" s="35" t="s">
        <v>277</v>
      </c>
      <c r="G64" s="35" t="s">
        <v>278</v>
      </c>
    </row>
    <row r="65" spans="1:7" ht="16.8" x14ac:dyDescent="0.4">
      <c r="A65" s="34">
        <v>27904</v>
      </c>
      <c r="B65" s="35" t="s">
        <v>1916</v>
      </c>
      <c r="C65" s="35" t="s">
        <v>4120</v>
      </c>
      <c r="D65" s="34">
        <v>3680</v>
      </c>
      <c r="E65" s="35" t="s">
        <v>80</v>
      </c>
      <c r="F65" s="35" t="s">
        <v>279</v>
      </c>
      <c r="G65" s="35" t="s">
        <v>1727</v>
      </c>
    </row>
    <row r="66" spans="1:7" ht="16.8" x14ac:dyDescent="0.4">
      <c r="A66" s="34">
        <v>27912</v>
      </c>
      <c r="B66" s="35" t="s">
        <v>1917</v>
      </c>
      <c r="C66" s="35" t="s">
        <v>4121</v>
      </c>
      <c r="D66" s="34">
        <v>3700</v>
      </c>
      <c r="E66" s="35" t="s">
        <v>82</v>
      </c>
      <c r="F66" s="35" t="s">
        <v>280</v>
      </c>
      <c r="G66" s="35" t="s">
        <v>4122</v>
      </c>
    </row>
    <row r="67" spans="1:7" ht="16.8" x14ac:dyDescent="0.4">
      <c r="A67" s="34">
        <v>27938</v>
      </c>
      <c r="B67" s="35" t="s">
        <v>1918</v>
      </c>
      <c r="C67" s="35" t="s">
        <v>4123</v>
      </c>
      <c r="D67" s="34">
        <v>3920</v>
      </c>
      <c r="E67" s="35" t="s">
        <v>85</v>
      </c>
      <c r="F67" s="35" t="s">
        <v>281</v>
      </c>
      <c r="G67" s="35" t="s">
        <v>4124</v>
      </c>
    </row>
    <row r="68" spans="1:7" ht="16.8" x14ac:dyDescent="0.4">
      <c r="A68" s="34">
        <v>27946</v>
      </c>
      <c r="B68" s="35" t="s">
        <v>1919</v>
      </c>
      <c r="C68" s="35" t="s">
        <v>4125</v>
      </c>
      <c r="D68" s="34">
        <v>3560</v>
      </c>
      <c r="E68" s="35" t="s">
        <v>87</v>
      </c>
      <c r="F68" s="35" t="s">
        <v>282</v>
      </c>
      <c r="G68" s="35" t="s">
        <v>5026</v>
      </c>
    </row>
    <row r="69" spans="1:7" ht="16.8" x14ac:dyDescent="0.4">
      <c r="A69" s="34">
        <v>27961</v>
      </c>
      <c r="B69" s="35" t="s">
        <v>1920</v>
      </c>
      <c r="C69" s="35" t="s">
        <v>4126</v>
      </c>
      <c r="D69" s="34">
        <v>3580</v>
      </c>
      <c r="E69" s="35" t="s">
        <v>2</v>
      </c>
      <c r="F69" s="35" t="s">
        <v>283</v>
      </c>
      <c r="G69" s="35" t="s">
        <v>1773</v>
      </c>
    </row>
    <row r="70" spans="1:7" ht="16.8" x14ac:dyDescent="0.4">
      <c r="A70" s="34">
        <v>27995</v>
      </c>
      <c r="B70" s="35" t="s">
        <v>1921</v>
      </c>
      <c r="C70" s="35" t="s">
        <v>4127</v>
      </c>
      <c r="D70" s="34">
        <v>9000</v>
      </c>
      <c r="E70" s="35" t="s">
        <v>120</v>
      </c>
      <c r="F70" s="35" t="s">
        <v>284</v>
      </c>
      <c r="G70" s="35" t="s">
        <v>1549</v>
      </c>
    </row>
    <row r="71" spans="1:7" ht="16.8" x14ac:dyDescent="0.4">
      <c r="A71" s="34">
        <v>28019</v>
      </c>
      <c r="B71" s="35" t="s">
        <v>1922</v>
      </c>
      <c r="C71" s="35" t="s">
        <v>4128</v>
      </c>
      <c r="D71" s="34">
        <v>8820</v>
      </c>
      <c r="E71" s="35" t="s">
        <v>93</v>
      </c>
      <c r="F71" s="35" t="s">
        <v>285</v>
      </c>
      <c r="G71" s="35" t="s">
        <v>5296</v>
      </c>
    </row>
    <row r="72" spans="1:7" ht="16.8" x14ac:dyDescent="0.4">
      <c r="A72" s="34">
        <v>28027</v>
      </c>
      <c r="B72" s="35" t="s">
        <v>1923</v>
      </c>
      <c r="C72" s="35" t="s">
        <v>4129</v>
      </c>
      <c r="D72" s="34">
        <v>8650</v>
      </c>
      <c r="E72" s="35" t="s">
        <v>1622</v>
      </c>
      <c r="F72" s="35" t="s">
        <v>286</v>
      </c>
      <c r="G72" s="35" t="s">
        <v>2318</v>
      </c>
    </row>
    <row r="73" spans="1:7" ht="16.8" x14ac:dyDescent="0.4">
      <c r="A73" s="34">
        <v>28035</v>
      </c>
      <c r="B73" s="35" t="s">
        <v>1924</v>
      </c>
      <c r="C73" s="35" t="s">
        <v>4130</v>
      </c>
      <c r="D73" s="34">
        <v>8200</v>
      </c>
      <c r="E73" s="35" t="s">
        <v>1623</v>
      </c>
      <c r="F73" s="35" t="s">
        <v>287</v>
      </c>
      <c r="G73" s="35" t="s">
        <v>288</v>
      </c>
    </row>
    <row r="74" spans="1:7" ht="16.8" x14ac:dyDescent="0.4">
      <c r="A74" s="34">
        <v>28043</v>
      </c>
      <c r="B74" s="35" t="s">
        <v>1925</v>
      </c>
      <c r="C74" s="35" t="s">
        <v>4131</v>
      </c>
      <c r="D74" s="34">
        <v>8310</v>
      </c>
      <c r="E74" s="35" t="s">
        <v>1624</v>
      </c>
      <c r="F74" s="35" t="s">
        <v>289</v>
      </c>
      <c r="G74" s="35" t="s">
        <v>290</v>
      </c>
    </row>
    <row r="75" spans="1:7" ht="16.8" x14ac:dyDescent="0.4">
      <c r="A75" s="34">
        <v>28051</v>
      </c>
      <c r="B75" s="35" t="s">
        <v>1926</v>
      </c>
      <c r="C75" s="35" t="s">
        <v>4132</v>
      </c>
      <c r="D75" s="34">
        <v>8430</v>
      </c>
      <c r="E75" s="35" t="s">
        <v>5</v>
      </c>
      <c r="F75" s="35" t="s">
        <v>291</v>
      </c>
      <c r="G75" s="35" t="s">
        <v>292</v>
      </c>
    </row>
    <row r="76" spans="1:7" ht="16.8" x14ac:dyDescent="0.4">
      <c r="A76" s="34">
        <v>28068</v>
      </c>
      <c r="B76" s="35" t="s">
        <v>1927</v>
      </c>
      <c r="C76" s="35" t="s">
        <v>4133</v>
      </c>
      <c r="D76" s="34">
        <v>8420</v>
      </c>
      <c r="E76" s="35" t="s">
        <v>101</v>
      </c>
      <c r="F76" s="35" t="s">
        <v>293</v>
      </c>
      <c r="G76" s="35" t="s">
        <v>2319</v>
      </c>
    </row>
    <row r="77" spans="1:7" ht="16.8" x14ac:dyDescent="0.4">
      <c r="A77" s="34">
        <v>28076</v>
      </c>
      <c r="B77" s="35" t="s">
        <v>5297</v>
      </c>
      <c r="C77" s="35" t="s">
        <v>4134</v>
      </c>
      <c r="D77" s="34">
        <v>8670</v>
      </c>
      <c r="E77" s="35" t="s">
        <v>1625</v>
      </c>
      <c r="F77" s="35" t="s">
        <v>294</v>
      </c>
      <c r="G77" s="35" t="s">
        <v>5298</v>
      </c>
    </row>
    <row r="78" spans="1:7" ht="16.8" x14ac:dyDescent="0.4">
      <c r="A78" s="34">
        <v>28101</v>
      </c>
      <c r="B78" s="35" t="s">
        <v>2526</v>
      </c>
      <c r="C78" s="35" t="s">
        <v>4135</v>
      </c>
      <c r="D78" s="34">
        <v>8790</v>
      </c>
      <c r="E78" s="35" t="s">
        <v>115</v>
      </c>
      <c r="F78" s="35" t="s">
        <v>295</v>
      </c>
      <c r="G78" s="35" t="s">
        <v>2527</v>
      </c>
    </row>
    <row r="79" spans="1:7" ht="16.8" x14ac:dyDescent="0.4">
      <c r="A79" s="34">
        <v>28118</v>
      </c>
      <c r="B79" s="35" t="s">
        <v>1928</v>
      </c>
      <c r="C79" s="35" t="s">
        <v>4136</v>
      </c>
      <c r="D79" s="34">
        <v>8800</v>
      </c>
      <c r="E79" s="35" t="s">
        <v>116</v>
      </c>
      <c r="F79" s="35" t="s">
        <v>296</v>
      </c>
      <c r="G79" s="35" t="s">
        <v>297</v>
      </c>
    </row>
    <row r="80" spans="1:7" ht="16.8" x14ac:dyDescent="0.4">
      <c r="A80" s="34">
        <v>28126</v>
      </c>
      <c r="B80" s="35" t="s">
        <v>1929</v>
      </c>
      <c r="C80" s="35" t="s">
        <v>4137</v>
      </c>
      <c r="D80" s="34">
        <v>8800</v>
      </c>
      <c r="E80" s="35" t="s">
        <v>116</v>
      </c>
      <c r="F80" s="35" t="s">
        <v>298</v>
      </c>
      <c r="G80" s="35" t="s">
        <v>1930</v>
      </c>
    </row>
    <row r="81" spans="1:7" ht="16.8" x14ac:dyDescent="0.4">
      <c r="A81" s="34">
        <v>28134</v>
      </c>
      <c r="B81" s="35" t="s">
        <v>1931</v>
      </c>
      <c r="C81" s="35" t="s">
        <v>4138</v>
      </c>
      <c r="D81" s="34">
        <v>8830</v>
      </c>
      <c r="E81" s="35" t="s">
        <v>1626</v>
      </c>
      <c r="F81" s="35" t="s">
        <v>2602</v>
      </c>
      <c r="G81" s="35" t="s">
        <v>4139</v>
      </c>
    </row>
    <row r="82" spans="1:7" ht="16.8" x14ac:dyDescent="0.4">
      <c r="A82" s="34">
        <v>28142</v>
      </c>
      <c r="B82" s="35" t="s">
        <v>1932</v>
      </c>
      <c r="C82" s="35" t="s">
        <v>4140</v>
      </c>
      <c r="D82" s="34">
        <v>8700</v>
      </c>
      <c r="E82" s="35" t="s">
        <v>117</v>
      </c>
      <c r="F82" s="35" t="s">
        <v>299</v>
      </c>
      <c r="G82" s="35" t="s">
        <v>4141</v>
      </c>
    </row>
    <row r="83" spans="1:7" ht="16.8" x14ac:dyDescent="0.4">
      <c r="A83" s="34">
        <v>28159</v>
      </c>
      <c r="B83" s="35" t="s">
        <v>1933</v>
      </c>
      <c r="C83" s="35" t="s">
        <v>4142</v>
      </c>
      <c r="D83" s="34">
        <v>8970</v>
      </c>
      <c r="E83" s="35" t="s">
        <v>119</v>
      </c>
      <c r="F83" s="35" t="s">
        <v>300</v>
      </c>
      <c r="G83" s="35" t="s">
        <v>5299</v>
      </c>
    </row>
    <row r="84" spans="1:7" ht="16.8" x14ac:dyDescent="0.4">
      <c r="A84" s="34">
        <v>28167</v>
      </c>
      <c r="B84" s="35" t="s">
        <v>1934</v>
      </c>
      <c r="C84" s="35" t="s">
        <v>4143</v>
      </c>
      <c r="D84" s="34">
        <v>8970</v>
      </c>
      <c r="E84" s="35" t="s">
        <v>119</v>
      </c>
      <c r="F84" s="35" t="s">
        <v>301</v>
      </c>
      <c r="G84" s="35" t="s">
        <v>1774</v>
      </c>
    </row>
    <row r="85" spans="1:7" ht="16.8" x14ac:dyDescent="0.4">
      <c r="A85" s="34">
        <v>28175</v>
      </c>
      <c r="B85" s="35" t="s">
        <v>2320</v>
      </c>
      <c r="C85" s="35" t="s">
        <v>4144</v>
      </c>
      <c r="D85" s="34">
        <v>9000</v>
      </c>
      <c r="E85" s="35" t="s">
        <v>120</v>
      </c>
      <c r="F85" s="35" t="s">
        <v>302</v>
      </c>
      <c r="G85" s="35" t="s">
        <v>5027</v>
      </c>
    </row>
    <row r="86" spans="1:7" ht="16.8" x14ac:dyDescent="0.4">
      <c r="A86" s="34">
        <v>28183</v>
      </c>
      <c r="B86" s="35" t="s">
        <v>1935</v>
      </c>
      <c r="C86" s="35" t="s">
        <v>4145</v>
      </c>
      <c r="D86" s="34">
        <v>9000</v>
      </c>
      <c r="E86" s="35" t="s">
        <v>120</v>
      </c>
      <c r="F86" s="35" t="s">
        <v>303</v>
      </c>
      <c r="G86" s="35" t="s">
        <v>2321</v>
      </c>
    </row>
    <row r="87" spans="1:7" ht="16.8" x14ac:dyDescent="0.4">
      <c r="A87" s="34">
        <v>28191</v>
      </c>
      <c r="B87" s="35" t="s">
        <v>1936</v>
      </c>
      <c r="C87" s="35" t="s">
        <v>4146</v>
      </c>
      <c r="D87" s="34">
        <v>9000</v>
      </c>
      <c r="E87" s="35" t="s">
        <v>120</v>
      </c>
      <c r="F87" s="35" t="s">
        <v>304</v>
      </c>
      <c r="G87" s="35" t="s">
        <v>4147</v>
      </c>
    </row>
    <row r="88" spans="1:7" ht="16.8" x14ac:dyDescent="0.4">
      <c r="A88" s="34">
        <v>28209</v>
      </c>
      <c r="B88" s="35" t="s">
        <v>2322</v>
      </c>
      <c r="C88" s="35" t="s">
        <v>4148</v>
      </c>
      <c r="D88" s="34">
        <v>9000</v>
      </c>
      <c r="E88" s="35" t="s">
        <v>120</v>
      </c>
      <c r="F88" s="35" t="s">
        <v>305</v>
      </c>
      <c r="G88" s="35" t="s">
        <v>5028</v>
      </c>
    </row>
    <row r="89" spans="1:7" ht="16.8" x14ac:dyDescent="0.4">
      <c r="A89" s="34">
        <v>28217</v>
      </c>
      <c r="B89" s="35" t="s">
        <v>1937</v>
      </c>
      <c r="C89" s="35" t="s">
        <v>4149</v>
      </c>
      <c r="D89" s="34">
        <v>9160</v>
      </c>
      <c r="E89" s="35" t="s">
        <v>123</v>
      </c>
      <c r="F89" s="35" t="s">
        <v>306</v>
      </c>
      <c r="G89" s="35" t="s">
        <v>307</v>
      </c>
    </row>
    <row r="90" spans="1:7" ht="16.8" x14ac:dyDescent="0.4">
      <c r="A90" s="34">
        <v>28225</v>
      </c>
      <c r="B90" s="35" t="s">
        <v>1938</v>
      </c>
      <c r="C90" s="35" t="s">
        <v>4150</v>
      </c>
      <c r="D90" s="34">
        <v>9160</v>
      </c>
      <c r="E90" s="35" t="s">
        <v>123</v>
      </c>
      <c r="F90" s="35" t="s">
        <v>308</v>
      </c>
      <c r="G90" s="35" t="s">
        <v>309</v>
      </c>
    </row>
    <row r="91" spans="1:7" ht="16.8" x14ac:dyDescent="0.4">
      <c r="A91" s="34">
        <v>28233</v>
      </c>
      <c r="B91" s="35" t="s">
        <v>1939</v>
      </c>
      <c r="C91" s="35" t="s">
        <v>4151</v>
      </c>
      <c r="D91" s="34">
        <v>9230</v>
      </c>
      <c r="E91" s="35" t="s">
        <v>125</v>
      </c>
      <c r="F91" s="35" t="s">
        <v>310</v>
      </c>
      <c r="G91" s="35" t="s">
        <v>311</v>
      </c>
    </row>
    <row r="92" spans="1:7" ht="16.8" x14ac:dyDescent="0.4">
      <c r="A92" s="34">
        <v>28241</v>
      </c>
      <c r="B92" s="35" t="s">
        <v>1940</v>
      </c>
      <c r="C92" s="35" t="s">
        <v>4152</v>
      </c>
      <c r="D92" s="34">
        <v>9050</v>
      </c>
      <c r="E92" s="35" t="s">
        <v>1627</v>
      </c>
      <c r="F92" s="35" t="s">
        <v>312</v>
      </c>
      <c r="G92" s="35" t="s">
        <v>4153</v>
      </c>
    </row>
    <row r="93" spans="1:7" ht="16.8" x14ac:dyDescent="0.4">
      <c r="A93" s="34">
        <v>28258</v>
      </c>
      <c r="B93" s="35" t="s">
        <v>1941</v>
      </c>
      <c r="C93" s="35" t="s">
        <v>4154</v>
      </c>
      <c r="D93" s="34">
        <v>9300</v>
      </c>
      <c r="E93" s="35" t="s">
        <v>127</v>
      </c>
      <c r="F93" s="35" t="s">
        <v>5029</v>
      </c>
      <c r="G93" s="35" t="s">
        <v>2323</v>
      </c>
    </row>
    <row r="94" spans="1:7" ht="16.8" x14ac:dyDescent="0.4">
      <c r="A94" s="34">
        <v>28266</v>
      </c>
      <c r="B94" s="35" t="s">
        <v>1881</v>
      </c>
      <c r="C94" s="35" t="s">
        <v>4155</v>
      </c>
      <c r="D94" s="34">
        <v>9300</v>
      </c>
      <c r="E94" s="35" t="s">
        <v>127</v>
      </c>
      <c r="F94" s="35" t="s">
        <v>5300</v>
      </c>
      <c r="G94" s="35" t="s">
        <v>313</v>
      </c>
    </row>
    <row r="95" spans="1:7" ht="16.8" x14ac:dyDescent="0.4">
      <c r="A95" s="34">
        <v>28274</v>
      </c>
      <c r="B95" s="35" t="s">
        <v>1942</v>
      </c>
      <c r="C95" s="35" t="s">
        <v>4156</v>
      </c>
      <c r="D95" s="34">
        <v>9255</v>
      </c>
      <c r="E95" s="35" t="s">
        <v>130</v>
      </c>
      <c r="F95" s="35" t="s">
        <v>314</v>
      </c>
      <c r="G95" s="35" t="s">
        <v>315</v>
      </c>
    </row>
    <row r="96" spans="1:7" ht="16.8" x14ac:dyDescent="0.4">
      <c r="A96" s="34">
        <v>28308</v>
      </c>
      <c r="B96" s="35" t="s">
        <v>1943</v>
      </c>
      <c r="C96" s="35" t="s">
        <v>4157</v>
      </c>
      <c r="D96" s="34">
        <v>9620</v>
      </c>
      <c r="E96" s="35" t="s">
        <v>136</v>
      </c>
      <c r="F96" s="35" t="s">
        <v>317</v>
      </c>
      <c r="G96" s="35" t="s">
        <v>5030</v>
      </c>
    </row>
    <row r="97" spans="1:7" ht="16.8" x14ac:dyDescent="0.4">
      <c r="A97" s="34">
        <v>28316</v>
      </c>
      <c r="B97" s="35" t="s">
        <v>1944</v>
      </c>
      <c r="C97" s="35" t="s">
        <v>4158</v>
      </c>
      <c r="D97" s="34">
        <v>9700</v>
      </c>
      <c r="E97" s="35" t="s">
        <v>138</v>
      </c>
      <c r="F97" s="35" t="s">
        <v>318</v>
      </c>
      <c r="G97" s="35" t="s">
        <v>5031</v>
      </c>
    </row>
    <row r="98" spans="1:7" ht="16.8" x14ac:dyDescent="0.4">
      <c r="A98" s="34">
        <v>28324</v>
      </c>
      <c r="B98" s="35" t="s">
        <v>5032</v>
      </c>
      <c r="C98" s="35" t="s">
        <v>4159</v>
      </c>
      <c r="D98" s="34">
        <v>9810</v>
      </c>
      <c r="E98" s="35" t="s">
        <v>1628</v>
      </c>
      <c r="F98" s="35" t="s">
        <v>5301</v>
      </c>
      <c r="G98" s="35" t="s">
        <v>319</v>
      </c>
    </row>
    <row r="99" spans="1:7" ht="16.8" x14ac:dyDescent="0.4">
      <c r="A99" s="34">
        <v>28332</v>
      </c>
      <c r="B99" s="35" t="s">
        <v>1945</v>
      </c>
      <c r="C99" s="35" t="s">
        <v>4160</v>
      </c>
      <c r="D99" s="34">
        <v>9850</v>
      </c>
      <c r="E99" s="35" t="s">
        <v>1629</v>
      </c>
      <c r="F99" s="35" t="s">
        <v>320</v>
      </c>
      <c r="G99" s="35" t="s">
        <v>321</v>
      </c>
    </row>
    <row r="100" spans="1:7" ht="16.8" x14ac:dyDescent="0.4">
      <c r="A100" s="34">
        <v>28341</v>
      </c>
      <c r="B100" s="35" t="s">
        <v>1946</v>
      </c>
      <c r="C100" s="35" t="s">
        <v>4161</v>
      </c>
      <c r="D100" s="34">
        <v>9870</v>
      </c>
      <c r="E100" s="35" t="s">
        <v>30</v>
      </c>
      <c r="F100" s="35" t="s">
        <v>322</v>
      </c>
      <c r="G100" s="35" t="s">
        <v>4162</v>
      </c>
    </row>
    <row r="101" spans="1:7" ht="16.8" x14ac:dyDescent="0.4">
      <c r="A101" s="34">
        <v>28357</v>
      </c>
      <c r="B101" s="35" t="s">
        <v>1947</v>
      </c>
      <c r="C101" s="35" t="s">
        <v>4163</v>
      </c>
      <c r="D101" s="34">
        <v>9920</v>
      </c>
      <c r="E101" s="35" t="s">
        <v>2324</v>
      </c>
      <c r="F101" s="35" t="s">
        <v>323</v>
      </c>
      <c r="G101" s="35" t="s">
        <v>1948</v>
      </c>
    </row>
    <row r="102" spans="1:7" ht="16.8" x14ac:dyDescent="0.4">
      <c r="A102" s="34">
        <v>28514</v>
      </c>
      <c r="B102" s="35" t="s">
        <v>324</v>
      </c>
      <c r="C102" s="35" t="s">
        <v>4164</v>
      </c>
      <c r="D102" s="34">
        <v>2018</v>
      </c>
      <c r="E102" s="35" t="s">
        <v>1546</v>
      </c>
      <c r="F102" s="35" t="s">
        <v>325</v>
      </c>
      <c r="G102" s="35" t="s">
        <v>4165</v>
      </c>
    </row>
    <row r="103" spans="1:7" ht="16.8" x14ac:dyDescent="0.4">
      <c r="A103" s="34">
        <v>28589</v>
      </c>
      <c r="B103" s="35" t="s">
        <v>326</v>
      </c>
      <c r="C103" s="35" t="s">
        <v>4166</v>
      </c>
      <c r="D103" s="34">
        <v>2060</v>
      </c>
      <c r="E103" s="35" t="s">
        <v>1546</v>
      </c>
      <c r="F103" s="35" t="s">
        <v>327</v>
      </c>
      <c r="G103" s="35" t="s">
        <v>328</v>
      </c>
    </row>
    <row r="104" spans="1:7" ht="16.8" x14ac:dyDescent="0.4">
      <c r="A104" s="34">
        <v>28613</v>
      </c>
      <c r="B104" s="35" t="s">
        <v>1550</v>
      </c>
      <c r="C104" s="35" t="s">
        <v>4167</v>
      </c>
      <c r="D104" s="34">
        <v>2020</v>
      </c>
      <c r="E104" s="35" t="s">
        <v>1546</v>
      </c>
      <c r="F104" s="35" t="s">
        <v>329</v>
      </c>
      <c r="G104" s="35" t="s">
        <v>5302</v>
      </c>
    </row>
    <row r="105" spans="1:7" ht="16.8" x14ac:dyDescent="0.4">
      <c r="A105" s="34">
        <v>28639</v>
      </c>
      <c r="B105" s="35" t="s">
        <v>1551</v>
      </c>
      <c r="C105" s="35" t="s">
        <v>4168</v>
      </c>
      <c r="D105" s="34">
        <v>2018</v>
      </c>
      <c r="E105" s="35" t="s">
        <v>1546</v>
      </c>
      <c r="F105" s="35" t="s">
        <v>330</v>
      </c>
      <c r="G105" s="35" t="s">
        <v>2325</v>
      </c>
    </row>
    <row r="106" spans="1:7" ht="16.8" x14ac:dyDescent="0.4">
      <c r="A106" s="34">
        <v>28721</v>
      </c>
      <c r="B106" s="35" t="s">
        <v>5303</v>
      </c>
      <c r="C106" s="35" t="s">
        <v>4169</v>
      </c>
      <c r="D106" s="34">
        <v>2000</v>
      </c>
      <c r="E106" s="35" t="s">
        <v>1546</v>
      </c>
      <c r="F106" s="35" t="s">
        <v>5304</v>
      </c>
      <c r="G106" s="35" t="s">
        <v>5305</v>
      </c>
    </row>
    <row r="107" spans="1:7" ht="16.8" x14ac:dyDescent="0.4">
      <c r="A107" s="34">
        <v>28845</v>
      </c>
      <c r="B107" s="35" t="s">
        <v>331</v>
      </c>
      <c r="C107" s="35" t="s">
        <v>4170</v>
      </c>
      <c r="D107" s="34">
        <v>2000</v>
      </c>
      <c r="E107" s="35" t="s">
        <v>1546</v>
      </c>
      <c r="F107" s="35" t="s">
        <v>182</v>
      </c>
      <c r="G107" s="35" t="s">
        <v>332</v>
      </c>
    </row>
    <row r="108" spans="1:7" ht="16.8" x14ac:dyDescent="0.4">
      <c r="A108" s="34">
        <v>28852</v>
      </c>
      <c r="B108" s="35" t="s">
        <v>5033</v>
      </c>
      <c r="C108" s="35" t="s">
        <v>4171</v>
      </c>
      <c r="D108" s="34">
        <v>2000</v>
      </c>
      <c r="E108" s="35" t="s">
        <v>1546</v>
      </c>
      <c r="F108" s="35" t="s">
        <v>184</v>
      </c>
      <c r="G108" s="35" t="s">
        <v>4172</v>
      </c>
    </row>
    <row r="109" spans="1:7" ht="16.8" x14ac:dyDescent="0.4">
      <c r="A109" s="34">
        <v>28878</v>
      </c>
      <c r="B109" s="35" t="s">
        <v>5034</v>
      </c>
      <c r="C109" s="35" t="s">
        <v>4173</v>
      </c>
      <c r="D109" s="34">
        <v>2018</v>
      </c>
      <c r="E109" s="35" t="s">
        <v>1546</v>
      </c>
      <c r="F109" s="35" t="s">
        <v>184</v>
      </c>
      <c r="G109" s="35" t="s">
        <v>4172</v>
      </c>
    </row>
    <row r="110" spans="1:7" ht="16.8" x14ac:dyDescent="0.4">
      <c r="A110" s="34">
        <v>28951</v>
      </c>
      <c r="B110" s="35" t="s">
        <v>2683</v>
      </c>
      <c r="C110" s="35" t="s">
        <v>4174</v>
      </c>
      <c r="D110" s="34">
        <v>2018</v>
      </c>
      <c r="E110" s="35" t="s">
        <v>1546</v>
      </c>
      <c r="F110" s="35" t="s">
        <v>334</v>
      </c>
      <c r="G110" s="35" t="s">
        <v>335</v>
      </c>
    </row>
    <row r="111" spans="1:7" ht="16.8" x14ac:dyDescent="0.4">
      <c r="A111" s="34">
        <v>29017</v>
      </c>
      <c r="B111" s="35" t="s">
        <v>1552</v>
      </c>
      <c r="C111" s="35" t="s">
        <v>4175</v>
      </c>
      <c r="D111" s="34">
        <v>2020</v>
      </c>
      <c r="E111" s="35" t="s">
        <v>1546</v>
      </c>
      <c r="F111" s="35" t="s">
        <v>1463</v>
      </c>
      <c r="G111" s="35" t="s">
        <v>1949</v>
      </c>
    </row>
    <row r="112" spans="1:7" ht="16.8" x14ac:dyDescent="0.4">
      <c r="A112" s="34">
        <v>29041</v>
      </c>
      <c r="B112" s="35" t="s">
        <v>1950</v>
      </c>
      <c r="C112" s="35" t="s">
        <v>4176</v>
      </c>
      <c r="D112" s="34">
        <v>2018</v>
      </c>
      <c r="E112" s="35" t="s">
        <v>1546</v>
      </c>
      <c r="F112" s="35" t="s">
        <v>5306</v>
      </c>
      <c r="G112" s="35" t="s">
        <v>338</v>
      </c>
    </row>
    <row r="113" spans="1:7" ht="16.8" x14ac:dyDescent="0.4">
      <c r="A113" s="34">
        <v>29058</v>
      </c>
      <c r="B113" s="35" t="s">
        <v>336</v>
      </c>
      <c r="C113" s="35" t="s">
        <v>4177</v>
      </c>
      <c r="D113" s="34">
        <v>2018</v>
      </c>
      <c r="E113" s="35" t="s">
        <v>1546</v>
      </c>
      <c r="F113" s="35" t="s">
        <v>1630</v>
      </c>
      <c r="G113" s="35" t="s">
        <v>337</v>
      </c>
    </row>
    <row r="114" spans="1:7" ht="16.8" x14ac:dyDescent="0.4">
      <c r="A114" s="34">
        <v>29281</v>
      </c>
      <c r="B114" s="35" t="s">
        <v>1951</v>
      </c>
      <c r="C114" s="35" t="s">
        <v>4178</v>
      </c>
      <c r="D114" s="34">
        <v>2000</v>
      </c>
      <c r="E114" s="35" t="s">
        <v>1546</v>
      </c>
      <c r="F114" s="35" t="s">
        <v>339</v>
      </c>
      <c r="G114" s="35" t="s">
        <v>5035</v>
      </c>
    </row>
    <row r="115" spans="1:7" ht="16.8" x14ac:dyDescent="0.4">
      <c r="A115" s="34">
        <v>29306</v>
      </c>
      <c r="B115" s="35" t="s">
        <v>1553</v>
      </c>
      <c r="C115" s="35" t="s">
        <v>4179</v>
      </c>
      <c r="D115" s="34">
        <v>2050</v>
      </c>
      <c r="E115" s="35" t="s">
        <v>1546</v>
      </c>
      <c r="F115" s="35" t="s">
        <v>340</v>
      </c>
      <c r="G115" s="35" t="s">
        <v>5307</v>
      </c>
    </row>
    <row r="116" spans="1:7" ht="16.8" x14ac:dyDescent="0.4">
      <c r="A116" s="34">
        <v>29331</v>
      </c>
      <c r="B116" s="35" t="s">
        <v>1952</v>
      </c>
      <c r="C116" s="35" t="s">
        <v>4180</v>
      </c>
      <c r="D116" s="34">
        <v>2060</v>
      </c>
      <c r="E116" s="35" t="s">
        <v>1546</v>
      </c>
      <c r="F116" s="35" t="s">
        <v>341</v>
      </c>
      <c r="G116" s="35" t="s">
        <v>2528</v>
      </c>
    </row>
    <row r="117" spans="1:7" ht="16.8" x14ac:dyDescent="0.4">
      <c r="A117" s="34">
        <v>29348</v>
      </c>
      <c r="B117" s="35" t="s">
        <v>5308</v>
      </c>
      <c r="C117" s="35" t="s">
        <v>4181</v>
      </c>
      <c r="D117" s="34">
        <v>2018</v>
      </c>
      <c r="E117" s="35" t="s">
        <v>1546</v>
      </c>
      <c r="F117" s="35" t="s">
        <v>342</v>
      </c>
      <c r="G117" s="35" t="s">
        <v>5309</v>
      </c>
    </row>
    <row r="118" spans="1:7" ht="16.8" x14ac:dyDescent="0.4">
      <c r="A118" s="34">
        <v>29421</v>
      </c>
      <c r="B118" s="35" t="s">
        <v>1953</v>
      </c>
      <c r="C118" s="35" t="s">
        <v>4182</v>
      </c>
      <c r="D118" s="34">
        <v>2000</v>
      </c>
      <c r="E118" s="35" t="s">
        <v>1546</v>
      </c>
      <c r="F118" s="35" t="s">
        <v>185</v>
      </c>
      <c r="G118" s="35" t="s">
        <v>343</v>
      </c>
    </row>
    <row r="119" spans="1:7" ht="16.8" x14ac:dyDescent="0.4">
      <c r="A119" s="34">
        <v>29447</v>
      </c>
      <c r="B119" s="35" t="s">
        <v>1954</v>
      </c>
      <c r="C119" s="35" t="s">
        <v>4183</v>
      </c>
      <c r="D119" s="34">
        <v>2140</v>
      </c>
      <c r="E119" s="35" t="s">
        <v>1631</v>
      </c>
      <c r="F119" s="35" t="s">
        <v>344</v>
      </c>
      <c r="G119" s="35" t="s">
        <v>345</v>
      </c>
    </row>
    <row r="120" spans="1:7" ht="16.8" x14ac:dyDescent="0.4">
      <c r="A120" s="34">
        <v>29454</v>
      </c>
      <c r="B120" s="35" t="s">
        <v>346</v>
      </c>
      <c r="C120" s="35" t="s">
        <v>4184</v>
      </c>
      <c r="D120" s="34">
        <v>2370</v>
      </c>
      <c r="E120" s="35" t="s">
        <v>48</v>
      </c>
      <c r="F120" s="35" t="s">
        <v>347</v>
      </c>
      <c r="G120" s="35" t="s">
        <v>5036</v>
      </c>
    </row>
    <row r="121" spans="1:7" ht="16.8" x14ac:dyDescent="0.4">
      <c r="A121" s="34">
        <v>29521</v>
      </c>
      <c r="B121" s="35" t="s">
        <v>1955</v>
      </c>
      <c r="C121" s="35" t="s">
        <v>4185</v>
      </c>
      <c r="D121" s="34">
        <v>2600</v>
      </c>
      <c r="E121" s="35" t="s">
        <v>1632</v>
      </c>
      <c r="F121" s="35" t="s">
        <v>348</v>
      </c>
      <c r="G121" s="35" t="s">
        <v>349</v>
      </c>
    </row>
    <row r="122" spans="1:7" ht="16.8" x14ac:dyDescent="0.4">
      <c r="A122" s="34">
        <v>29553</v>
      </c>
      <c r="B122" s="35" t="s">
        <v>1956</v>
      </c>
      <c r="C122" s="35" t="s">
        <v>4186</v>
      </c>
      <c r="D122" s="34">
        <v>2000</v>
      </c>
      <c r="E122" s="35" t="s">
        <v>1546</v>
      </c>
      <c r="F122" s="35" t="s">
        <v>350</v>
      </c>
      <c r="G122" s="35" t="s">
        <v>351</v>
      </c>
    </row>
    <row r="123" spans="1:7" ht="16.8" x14ac:dyDescent="0.4">
      <c r="A123" s="34">
        <v>29751</v>
      </c>
      <c r="B123" s="35" t="s">
        <v>352</v>
      </c>
      <c r="C123" s="35" t="s">
        <v>4187</v>
      </c>
      <c r="D123" s="34">
        <v>2140</v>
      </c>
      <c r="E123" s="35" t="s">
        <v>1631</v>
      </c>
      <c r="F123" s="35" t="s">
        <v>1728</v>
      </c>
      <c r="G123" s="35" t="s">
        <v>1729</v>
      </c>
    </row>
    <row r="124" spans="1:7" ht="16.8" x14ac:dyDescent="0.4">
      <c r="A124" s="34">
        <v>29777</v>
      </c>
      <c r="B124" s="35" t="s">
        <v>353</v>
      </c>
      <c r="C124" s="35" t="s">
        <v>4188</v>
      </c>
      <c r="D124" s="34">
        <v>2880</v>
      </c>
      <c r="E124" s="35" t="s">
        <v>60</v>
      </c>
      <c r="F124" s="35" t="s">
        <v>2326</v>
      </c>
      <c r="G124" s="35" t="s">
        <v>1775</v>
      </c>
    </row>
    <row r="125" spans="1:7" ht="16.8" x14ac:dyDescent="0.4">
      <c r="A125" s="34">
        <v>29785</v>
      </c>
      <c r="B125" s="35" t="s">
        <v>1957</v>
      </c>
      <c r="C125" s="35" t="s">
        <v>4189</v>
      </c>
      <c r="D125" s="34">
        <v>2880</v>
      </c>
      <c r="E125" s="35" t="s">
        <v>60</v>
      </c>
      <c r="F125" s="35" t="s">
        <v>2326</v>
      </c>
      <c r="G125" s="35" t="s">
        <v>1730</v>
      </c>
    </row>
    <row r="126" spans="1:7" ht="16.8" x14ac:dyDescent="0.4">
      <c r="A126" s="34">
        <v>29793</v>
      </c>
      <c r="B126" s="35" t="s">
        <v>354</v>
      </c>
      <c r="C126" s="35" t="s">
        <v>4190</v>
      </c>
      <c r="D126" s="34">
        <v>2150</v>
      </c>
      <c r="E126" s="35" t="s">
        <v>152</v>
      </c>
      <c r="F126" s="35" t="s">
        <v>355</v>
      </c>
      <c r="G126" s="35" t="s">
        <v>356</v>
      </c>
    </row>
    <row r="127" spans="1:7" ht="16.8" x14ac:dyDescent="0.4">
      <c r="A127" s="34">
        <v>29827</v>
      </c>
      <c r="B127" s="35" t="s">
        <v>357</v>
      </c>
      <c r="C127" s="35" t="s">
        <v>4191</v>
      </c>
      <c r="D127" s="34">
        <v>2930</v>
      </c>
      <c r="E127" s="35" t="s">
        <v>40</v>
      </c>
      <c r="F127" s="35" t="s">
        <v>358</v>
      </c>
      <c r="G127" s="35" t="s">
        <v>359</v>
      </c>
    </row>
    <row r="128" spans="1:7" ht="16.8" x14ac:dyDescent="0.4">
      <c r="A128" s="34">
        <v>29843</v>
      </c>
      <c r="B128" s="35" t="s">
        <v>1958</v>
      </c>
      <c r="C128" s="35" t="s">
        <v>4192</v>
      </c>
      <c r="D128" s="34">
        <v>2930</v>
      </c>
      <c r="E128" s="35" t="s">
        <v>40</v>
      </c>
      <c r="F128" s="35" t="s">
        <v>360</v>
      </c>
      <c r="G128" s="35" t="s">
        <v>361</v>
      </c>
    </row>
    <row r="129" spans="1:7" ht="16.8" x14ac:dyDescent="0.4">
      <c r="A129" s="34">
        <v>29851</v>
      </c>
      <c r="B129" s="35" t="s">
        <v>362</v>
      </c>
      <c r="C129" s="35" t="s">
        <v>4191</v>
      </c>
      <c r="D129" s="34">
        <v>2930</v>
      </c>
      <c r="E129" s="35" t="s">
        <v>40</v>
      </c>
      <c r="F129" s="35" t="s">
        <v>358</v>
      </c>
      <c r="G129" s="35" t="s">
        <v>359</v>
      </c>
    </row>
    <row r="130" spans="1:7" ht="16.8" x14ac:dyDescent="0.4">
      <c r="A130" s="34">
        <v>29868</v>
      </c>
      <c r="B130" s="35" t="s">
        <v>1959</v>
      </c>
      <c r="C130" s="35" t="s">
        <v>4193</v>
      </c>
      <c r="D130" s="34">
        <v>2930</v>
      </c>
      <c r="E130" s="35" t="s">
        <v>40</v>
      </c>
      <c r="F130" s="35" t="s">
        <v>363</v>
      </c>
      <c r="G130" s="35" t="s">
        <v>2327</v>
      </c>
    </row>
    <row r="131" spans="1:7" ht="16.8" x14ac:dyDescent="0.4">
      <c r="A131" s="34">
        <v>29876</v>
      </c>
      <c r="B131" s="35" t="s">
        <v>1960</v>
      </c>
      <c r="C131" s="35" t="s">
        <v>4194</v>
      </c>
      <c r="D131" s="34">
        <v>2930</v>
      </c>
      <c r="E131" s="35" t="s">
        <v>40</v>
      </c>
      <c r="F131" s="35" t="s">
        <v>363</v>
      </c>
      <c r="G131" s="35" t="s">
        <v>2328</v>
      </c>
    </row>
    <row r="132" spans="1:7" ht="16.8" x14ac:dyDescent="0.4">
      <c r="A132" s="34">
        <v>29901</v>
      </c>
      <c r="B132" s="35" t="s">
        <v>1554</v>
      </c>
      <c r="C132" s="35" t="s">
        <v>4195</v>
      </c>
      <c r="D132" s="34">
        <v>2100</v>
      </c>
      <c r="E132" s="35" t="s">
        <v>1615</v>
      </c>
      <c r="F132" s="35" t="s">
        <v>364</v>
      </c>
      <c r="G132" s="35" t="s">
        <v>4196</v>
      </c>
    </row>
    <row r="133" spans="1:7" ht="16.8" x14ac:dyDescent="0.4">
      <c r="A133" s="34">
        <v>29942</v>
      </c>
      <c r="B133" s="35" t="s">
        <v>1555</v>
      </c>
      <c r="C133" s="35" t="s">
        <v>4197</v>
      </c>
      <c r="D133" s="34">
        <v>2100</v>
      </c>
      <c r="E133" s="35" t="s">
        <v>1615</v>
      </c>
      <c r="F133" s="35" t="s">
        <v>365</v>
      </c>
      <c r="G133" s="35" t="s">
        <v>1961</v>
      </c>
    </row>
    <row r="134" spans="1:7" ht="16.8" x14ac:dyDescent="0.4">
      <c r="A134" s="34">
        <v>29983</v>
      </c>
      <c r="B134" s="35" t="s">
        <v>1962</v>
      </c>
      <c r="C134" s="35" t="s">
        <v>4198</v>
      </c>
      <c r="D134" s="34">
        <v>2570</v>
      </c>
      <c r="E134" s="35" t="s">
        <v>57</v>
      </c>
      <c r="F134" s="35" t="s">
        <v>366</v>
      </c>
      <c r="G134" s="35" t="s">
        <v>367</v>
      </c>
    </row>
    <row r="135" spans="1:7" ht="16.8" x14ac:dyDescent="0.4">
      <c r="A135" s="34">
        <v>30007</v>
      </c>
      <c r="B135" s="35" t="s">
        <v>368</v>
      </c>
      <c r="C135" s="35" t="s">
        <v>4199</v>
      </c>
      <c r="D135" s="34">
        <v>2180</v>
      </c>
      <c r="E135" s="35" t="s">
        <v>1633</v>
      </c>
      <c r="F135" s="35" t="s">
        <v>369</v>
      </c>
      <c r="G135" s="35" t="s">
        <v>370</v>
      </c>
    </row>
    <row r="136" spans="1:7" ht="16.8" x14ac:dyDescent="0.4">
      <c r="A136" s="34">
        <v>30015</v>
      </c>
      <c r="B136" s="35" t="s">
        <v>371</v>
      </c>
      <c r="C136" s="35" t="s">
        <v>4200</v>
      </c>
      <c r="D136" s="34">
        <v>2180</v>
      </c>
      <c r="E136" s="35" t="s">
        <v>1633</v>
      </c>
      <c r="F136" s="35" t="s">
        <v>372</v>
      </c>
      <c r="G136" s="35" t="s">
        <v>370</v>
      </c>
    </row>
    <row r="137" spans="1:7" ht="16.8" x14ac:dyDescent="0.4">
      <c r="A137" s="34">
        <v>30023</v>
      </c>
      <c r="B137" s="35" t="s">
        <v>373</v>
      </c>
      <c r="C137" s="35" t="s">
        <v>4200</v>
      </c>
      <c r="D137" s="34">
        <v>2180</v>
      </c>
      <c r="E137" s="35" t="s">
        <v>1633</v>
      </c>
      <c r="F137" s="35" t="s">
        <v>372</v>
      </c>
      <c r="G137" s="35" t="s">
        <v>370</v>
      </c>
    </row>
    <row r="138" spans="1:7" ht="16.8" x14ac:dyDescent="0.4">
      <c r="A138" s="34">
        <v>30031</v>
      </c>
      <c r="B138" s="35" t="s">
        <v>374</v>
      </c>
      <c r="C138" s="35" t="s">
        <v>4201</v>
      </c>
      <c r="D138" s="34">
        <v>2910</v>
      </c>
      <c r="E138" s="35" t="s">
        <v>43</v>
      </c>
      <c r="F138" s="35" t="s">
        <v>375</v>
      </c>
      <c r="G138" s="35" t="s">
        <v>376</v>
      </c>
    </row>
    <row r="139" spans="1:7" ht="16.8" x14ac:dyDescent="0.4">
      <c r="A139" s="34">
        <v>30049</v>
      </c>
      <c r="B139" s="35" t="s">
        <v>377</v>
      </c>
      <c r="C139" s="35" t="s">
        <v>4202</v>
      </c>
      <c r="D139" s="34">
        <v>2910</v>
      </c>
      <c r="E139" s="35" t="s">
        <v>43</v>
      </c>
      <c r="F139" s="35" t="s">
        <v>378</v>
      </c>
      <c r="G139" s="35" t="s">
        <v>1634</v>
      </c>
    </row>
    <row r="140" spans="1:7" ht="16.8" x14ac:dyDescent="0.4">
      <c r="A140" s="34">
        <v>30056</v>
      </c>
      <c r="B140" s="35" t="s">
        <v>379</v>
      </c>
      <c r="C140" s="35" t="s">
        <v>4203</v>
      </c>
      <c r="D140" s="34">
        <v>2910</v>
      </c>
      <c r="E140" s="35" t="s">
        <v>43</v>
      </c>
      <c r="F140" s="35" t="s">
        <v>380</v>
      </c>
      <c r="G140" s="35" t="s">
        <v>381</v>
      </c>
    </row>
    <row r="141" spans="1:7" ht="16.8" x14ac:dyDescent="0.4">
      <c r="A141" s="34">
        <v>30098</v>
      </c>
      <c r="B141" s="35" t="s">
        <v>382</v>
      </c>
      <c r="C141" s="35" t="s">
        <v>4204</v>
      </c>
      <c r="D141" s="34">
        <v>2440</v>
      </c>
      <c r="E141" s="35" t="s">
        <v>51</v>
      </c>
      <c r="F141" s="35" t="s">
        <v>383</v>
      </c>
      <c r="G141" s="35" t="s">
        <v>1963</v>
      </c>
    </row>
    <row r="142" spans="1:7" ht="16.8" x14ac:dyDescent="0.4">
      <c r="A142" s="34">
        <v>30155</v>
      </c>
      <c r="B142" s="35" t="s">
        <v>384</v>
      </c>
      <c r="C142" s="35" t="s">
        <v>4205</v>
      </c>
      <c r="D142" s="34">
        <v>2220</v>
      </c>
      <c r="E142" s="35" t="s">
        <v>65</v>
      </c>
      <c r="F142" s="35" t="s">
        <v>385</v>
      </c>
      <c r="G142" s="35" t="s">
        <v>386</v>
      </c>
    </row>
    <row r="143" spans="1:7" ht="16.8" x14ac:dyDescent="0.4">
      <c r="A143" s="34">
        <v>30163</v>
      </c>
      <c r="B143" s="35" t="s">
        <v>387</v>
      </c>
      <c r="C143" s="35" t="s">
        <v>4206</v>
      </c>
      <c r="D143" s="34">
        <v>2220</v>
      </c>
      <c r="E143" s="35" t="s">
        <v>65</v>
      </c>
      <c r="F143" s="35" t="s">
        <v>1776</v>
      </c>
      <c r="G143" s="35" t="s">
        <v>1964</v>
      </c>
    </row>
    <row r="144" spans="1:7" ht="16.8" x14ac:dyDescent="0.4">
      <c r="A144" s="34">
        <v>30171</v>
      </c>
      <c r="B144" s="35" t="s">
        <v>388</v>
      </c>
      <c r="C144" s="35" t="s">
        <v>4206</v>
      </c>
      <c r="D144" s="34">
        <v>2220</v>
      </c>
      <c r="E144" s="35" t="s">
        <v>65</v>
      </c>
      <c r="F144" s="35" t="s">
        <v>1776</v>
      </c>
      <c r="G144" s="35" t="s">
        <v>1777</v>
      </c>
    </row>
    <row r="145" spans="1:7" ht="16.8" x14ac:dyDescent="0.4">
      <c r="A145" s="34">
        <v>30189</v>
      </c>
      <c r="B145" s="35" t="s">
        <v>389</v>
      </c>
      <c r="C145" s="35" t="s">
        <v>4207</v>
      </c>
      <c r="D145" s="34">
        <v>2220</v>
      </c>
      <c r="E145" s="35" t="s">
        <v>65</v>
      </c>
      <c r="F145" s="35" t="s">
        <v>1776</v>
      </c>
      <c r="G145" s="35" t="s">
        <v>1964</v>
      </c>
    </row>
    <row r="146" spans="1:7" ht="16.8" x14ac:dyDescent="0.4">
      <c r="A146" s="34">
        <v>30197</v>
      </c>
      <c r="B146" s="35" t="s">
        <v>390</v>
      </c>
      <c r="C146" s="35" t="s">
        <v>4207</v>
      </c>
      <c r="D146" s="34">
        <v>2220</v>
      </c>
      <c r="E146" s="35" t="s">
        <v>65</v>
      </c>
      <c r="F146" s="35" t="s">
        <v>1776</v>
      </c>
      <c r="G146" s="35" t="s">
        <v>1777</v>
      </c>
    </row>
    <row r="147" spans="1:7" ht="16.8" x14ac:dyDescent="0.4">
      <c r="A147" s="34">
        <v>30205</v>
      </c>
      <c r="B147" s="35" t="s">
        <v>5037</v>
      </c>
      <c r="C147" s="35" t="s">
        <v>4208</v>
      </c>
      <c r="D147" s="34">
        <v>2200</v>
      </c>
      <c r="E147" s="35" t="s">
        <v>50</v>
      </c>
      <c r="F147" s="35" t="s">
        <v>391</v>
      </c>
      <c r="G147" s="35" t="s">
        <v>392</v>
      </c>
    </row>
    <row r="148" spans="1:7" ht="16.8" x14ac:dyDescent="0.4">
      <c r="A148" s="34">
        <v>30213</v>
      </c>
      <c r="B148" s="35" t="s">
        <v>5038</v>
      </c>
      <c r="C148" s="35" t="s">
        <v>4208</v>
      </c>
      <c r="D148" s="34">
        <v>2200</v>
      </c>
      <c r="E148" s="35" t="s">
        <v>50</v>
      </c>
      <c r="F148" s="35" t="s">
        <v>391</v>
      </c>
      <c r="G148" s="35" t="s">
        <v>392</v>
      </c>
    </row>
    <row r="149" spans="1:7" ht="16.8" x14ac:dyDescent="0.4">
      <c r="A149" s="34">
        <v>30221</v>
      </c>
      <c r="B149" s="35" t="s">
        <v>5039</v>
      </c>
      <c r="C149" s="35" t="s">
        <v>4208</v>
      </c>
      <c r="D149" s="34">
        <v>2200</v>
      </c>
      <c r="E149" s="35" t="s">
        <v>50</v>
      </c>
      <c r="F149" s="35" t="s">
        <v>391</v>
      </c>
      <c r="G149" s="35" t="s">
        <v>392</v>
      </c>
    </row>
    <row r="150" spans="1:7" ht="16.8" x14ac:dyDescent="0.4">
      <c r="A150" s="34">
        <v>30239</v>
      </c>
      <c r="B150" s="35" t="s">
        <v>5040</v>
      </c>
      <c r="C150" s="35" t="s">
        <v>4209</v>
      </c>
      <c r="D150" s="34">
        <v>2200</v>
      </c>
      <c r="E150" s="35" t="s">
        <v>50</v>
      </c>
      <c r="F150" s="35" t="s">
        <v>1233</v>
      </c>
      <c r="G150" s="35" t="s">
        <v>1234</v>
      </c>
    </row>
    <row r="151" spans="1:7" ht="16.8" x14ac:dyDescent="0.4">
      <c r="A151" s="34">
        <v>30262</v>
      </c>
      <c r="B151" s="35" t="s">
        <v>5041</v>
      </c>
      <c r="C151" s="35" t="s">
        <v>4209</v>
      </c>
      <c r="D151" s="34">
        <v>2200</v>
      </c>
      <c r="E151" s="35" t="s">
        <v>50</v>
      </c>
      <c r="F151" s="35" t="s">
        <v>1233</v>
      </c>
      <c r="G151" s="35" t="s">
        <v>1234</v>
      </c>
    </row>
    <row r="152" spans="1:7" ht="16.8" x14ac:dyDescent="0.4">
      <c r="A152" s="34">
        <v>30312</v>
      </c>
      <c r="B152" s="35" t="s">
        <v>394</v>
      </c>
      <c r="C152" s="35" t="s">
        <v>4210</v>
      </c>
      <c r="D152" s="34">
        <v>2660</v>
      </c>
      <c r="E152" s="35" t="s">
        <v>1635</v>
      </c>
      <c r="F152" s="35" t="s">
        <v>395</v>
      </c>
      <c r="G152" s="35" t="s">
        <v>396</v>
      </c>
    </row>
    <row r="153" spans="1:7" ht="16.8" x14ac:dyDescent="0.4">
      <c r="A153" s="34">
        <v>30361</v>
      </c>
      <c r="B153" s="35" t="s">
        <v>397</v>
      </c>
      <c r="C153" s="35" t="s">
        <v>4211</v>
      </c>
      <c r="D153" s="34">
        <v>2320</v>
      </c>
      <c r="E153" s="35" t="s">
        <v>154</v>
      </c>
      <c r="F153" s="35" t="s">
        <v>398</v>
      </c>
      <c r="G153" s="35" t="s">
        <v>2329</v>
      </c>
    </row>
    <row r="154" spans="1:7" ht="16.8" x14ac:dyDescent="0.4">
      <c r="A154" s="34">
        <v>30379</v>
      </c>
      <c r="B154" s="35" t="s">
        <v>1965</v>
      </c>
      <c r="C154" s="35" t="s">
        <v>4212</v>
      </c>
      <c r="D154" s="34">
        <v>2320</v>
      </c>
      <c r="E154" s="35" t="s">
        <v>154</v>
      </c>
      <c r="F154" s="35" t="s">
        <v>399</v>
      </c>
      <c r="G154" s="35" t="s">
        <v>400</v>
      </c>
    </row>
    <row r="155" spans="1:7" ht="16.8" x14ac:dyDescent="0.4">
      <c r="A155" s="34">
        <v>30395</v>
      </c>
      <c r="B155" s="35" t="s">
        <v>401</v>
      </c>
      <c r="C155" s="35" t="s">
        <v>4213</v>
      </c>
      <c r="D155" s="34">
        <v>2320</v>
      </c>
      <c r="E155" s="35" t="s">
        <v>154</v>
      </c>
      <c r="F155" s="35" t="s">
        <v>402</v>
      </c>
      <c r="G155" s="35" t="s">
        <v>403</v>
      </c>
    </row>
    <row r="156" spans="1:7" ht="16.8" x14ac:dyDescent="0.4">
      <c r="A156" s="34">
        <v>30403</v>
      </c>
      <c r="B156" s="35" t="s">
        <v>1778</v>
      </c>
      <c r="C156" s="35" t="s">
        <v>4214</v>
      </c>
      <c r="D156" s="34">
        <v>2320</v>
      </c>
      <c r="E156" s="35" t="s">
        <v>154</v>
      </c>
      <c r="F156" s="35" t="s">
        <v>404</v>
      </c>
      <c r="G156" s="35" t="s">
        <v>405</v>
      </c>
    </row>
    <row r="157" spans="1:7" ht="16.8" x14ac:dyDescent="0.4">
      <c r="A157" s="34">
        <v>30411</v>
      </c>
      <c r="B157" s="35" t="s">
        <v>1966</v>
      </c>
      <c r="C157" s="35" t="s">
        <v>4215</v>
      </c>
      <c r="D157" s="34">
        <v>2540</v>
      </c>
      <c r="E157" s="35" t="s">
        <v>55</v>
      </c>
      <c r="F157" s="35" t="s">
        <v>406</v>
      </c>
      <c r="G157" s="35" t="s">
        <v>407</v>
      </c>
    </row>
    <row r="158" spans="1:7" ht="16.8" x14ac:dyDescent="0.4">
      <c r="A158" s="34">
        <v>30437</v>
      </c>
      <c r="B158" s="35" t="s">
        <v>1967</v>
      </c>
      <c r="C158" s="35" t="s">
        <v>4216</v>
      </c>
      <c r="D158" s="34">
        <v>2920</v>
      </c>
      <c r="E158" s="35" t="s">
        <v>42</v>
      </c>
      <c r="F158" s="35" t="s">
        <v>408</v>
      </c>
      <c r="G158" s="35" t="s">
        <v>5042</v>
      </c>
    </row>
    <row r="159" spans="1:7" ht="16.8" x14ac:dyDescent="0.4">
      <c r="A159" s="34">
        <v>30445</v>
      </c>
      <c r="B159" s="35" t="s">
        <v>409</v>
      </c>
      <c r="C159" s="35" t="s">
        <v>4217</v>
      </c>
      <c r="D159" s="34">
        <v>2920</v>
      </c>
      <c r="E159" s="35" t="s">
        <v>42</v>
      </c>
      <c r="F159" s="35" t="s">
        <v>1779</v>
      </c>
      <c r="G159" s="35" t="s">
        <v>2330</v>
      </c>
    </row>
    <row r="160" spans="1:7" ht="16.8" x14ac:dyDescent="0.4">
      <c r="A160" s="34">
        <v>30478</v>
      </c>
      <c r="B160" s="35" t="s">
        <v>410</v>
      </c>
      <c r="C160" s="35" t="s">
        <v>4218</v>
      </c>
      <c r="D160" s="34">
        <v>2950</v>
      </c>
      <c r="E160" s="35" t="s">
        <v>36</v>
      </c>
      <c r="F160" s="35" t="s">
        <v>411</v>
      </c>
      <c r="G160" s="35" t="s">
        <v>412</v>
      </c>
    </row>
    <row r="161" spans="1:7" ht="16.8" x14ac:dyDescent="0.4">
      <c r="A161" s="34">
        <v>30486</v>
      </c>
      <c r="B161" s="35" t="s">
        <v>413</v>
      </c>
      <c r="C161" s="35" t="s">
        <v>4218</v>
      </c>
      <c r="D161" s="34">
        <v>2950</v>
      </c>
      <c r="E161" s="35" t="s">
        <v>36</v>
      </c>
      <c r="F161" s="35" t="s">
        <v>411</v>
      </c>
      <c r="G161" s="35" t="s">
        <v>412</v>
      </c>
    </row>
    <row r="162" spans="1:7" ht="16.8" x14ac:dyDescent="0.4">
      <c r="A162" s="34">
        <v>30494</v>
      </c>
      <c r="B162" s="35" t="s">
        <v>414</v>
      </c>
      <c r="C162" s="35" t="s">
        <v>4219</v>
      </c>
      <c r="D162" s="34">
        <v>2460</v>
      </c>
      <c r="E162" s="35" t="s">
        <v>157</v>
      </c>
      <c r="F162" s="35" t="s">
        <v>415</v>
      </c>
      <c r="G162" s="35" t="s">
        <v>416</v>
      </c>
    </row>
    <row r="163" spans="1:7" ht="16.8" x14ac:dyDescent="0.4">
      <c r="A163" s="34">
        <v>30502</v>
      </c>
      <c r="B163" s="35" t="s">
        <v>5310</v>
      </c>
      <c r="C163" s="35" t="s">
        <v>4220</v>
      </c>
      <c r="D163" s="34">
        <v>2550</v>
      </c>
      <c r="E163" s="35" t="s">
        <v>56</v>
      </c>
      <c r="F163" s="35" t="s">
        <v>418</v>
      </c>
      <c r="G163" s="35" t="s">
        <v>5311</v>
      </c>
    </row>
    <row r="164" spans="1:7" ht="16.8" x14ac:dyDescent="0.4">
      <c r="A164" s="34">
        <v>30511</v>
      </c>
      <c r="B164" s="35" t="s">
        <v>393</v>
      </c>
      <c r="C164" s="35" t="s">
        <v>4221</v>
      </c>
      <c r="D164" s="34">
        <v>2550</v>
      </c>
      <c r="E164" s="35" t="s">
        <v>56</v>
      </c>
      <c r="F164" s="35" t="s">
        <v>419</v>
      </c>
      <c r="G164" s="35" t="s">
        <v>420</v>
      </c>
    </row>
    <row r="165" spans="1:7" ht="16.8" x14ac:dyDescent="0.4">
      <c r="A165" s="34">
        <v>30528</v>
      </c>
      <c r="B165" s="35" t="s">
        <v>1969</v>
      </c>
      <c r="C165" s="35" t="s">
        <v>4222</v>
      </c>
      <c r="D165" s="34">
        <v>2550</v>
      </c>
      <c r="E165" s="35" t="s">
        <v>56</v>
      </c>
      <c r="F165" s="35" t="s">
        <v>421</v>
      </c>
      <c r="G165" s="35" t="s">
        <v>422</v>
      </c>
    </row>
    <row r="166" spans="1:7" ht="16.8" x14ac:dyDescent="0.4">
      <c r="A166" s="34">
        <v>30544</v>
      </c>
      <c r="B166" s="35" t="s">
        <v>1968</v>
      </c>
      <c r="C166" s="35" t="s">
        <v>4223</v>
      </c>
      <c r="D166" s="34">
        <v>2500</v>
      </c>
      <c r="E166" s="35" t="s">
        <v>52</v>
      </c>
      <c r="F166" s="35" t="s">
        <v>423</v>
      </c>
      <c r="G166" s="35" t="s">
        <v>424</v>
      </c>
    </row>
    <row r="167" spans="1:7" ht="16.8" x14ac:dyDescent="0.4">
      <c r="A167" s="34">
        <v>30569</v>
      </c>
      <c r="B167" s="35" t="s">
        <v>425</v>
      </c>
      <c r="C167" s="35" t="s">
        <v>4224</v>
      </c>
      <c r="D167" s="34">
        <v>2500</v>
      </c>
      <c r="E167" s="35" t="s">
        <v>52</v>
      </c>
      <c r="F167" s="35" t="s">
        <v>426</v>
      </c>
      <c r="G167" s="35" t="s">
        <v>427</v>
      </c>
    </row>
    <row r="168" spans="1:7" ht="16.8" x14ac:dyDescent="0.4">
      <c r="A168" s="34">
        <v>30577</v>
      </c>
      <c r="B168" s="35" t="s">
        <v>1970</v>
      </c>
      <c r="C168" s="35" t="s">
        <v>4225</v>
      </c>
      <c r="D168" s="34">
        <v>2500</v>
      </c>
      <c r="E168" s="35" t="s">
        <v>52</v>
      </c>
      <c r="F168" s="35" t="s">
        <v>428</v>
      </c>
      <c r="G168" s="35" t="s">
        <v>429</v>
      </c>
    </row>
    <row r="169" spans="1:7" ht="16.8" x14ac:dyDescent="0.4">
      <c r="A169" s="34">
        <v>30585</v>
      </c>
      <c r="B169" s="35" t="s">
        <v>430</v>
      </c>
      <c r="C169" s="35" t="s">
        <v>4226</v>
      </c>
      <c r="D169" s="34">
        <v>2500</v>
      </c>
      <c r="E169" s="35" t="s">
        <v>52</v>
      </c>
      <c r="F169" s="35" t="s">
        <v>431</v>
      </c>
      <c r="G169" s="35" t="s">
        <v>432</v>
      </c>
    </row>
    <row r="170" spans="1:7" ht="16.8" x14ac:dyDescent="0.4">
      <c r="A170" s="34">
        <v>30593</v>
      </c>
      <c r="B170" s="35" t="s">
        <v>433</v>
      </c>
      <c r="C170" s="35" t="s">
        <v>4224</v>
      </c>
      <c r="D170" s="34">
        <v>2500</v>
      </c>
      <c r="E170" s="35" t="s">
        <v>52</v>
      </c>
      <c r="F170" s="35" t="s">
        <v>434</v>
      </c>
      <c r="G170" s="35" t="s">
        <v>435</v>
      </c>
    </row>
    <row r="171" spans="1:7" ht="16.8" x14ac:dyDescent="0.4">
      <c r="A171" s="34">
        <v>30635</v>
      </c>
      <c r="B171" s="35" t="s">
        <v>436</v>
      </c>
      <c r="C171" s="35" t="s">
        <v>4227</v>
      </c>
      <c r="D171" s="34">
        <v>2800</v>
      </c>
      <c r="E171" s="35" t="s">
        <v>63</v>
      </c>
      <c r="F171" s="35" t="s">
        <v>437</v>
      </c>
      <c r="G171" s="35" t="s">
        <v>1780</v>
      </c>
    </row>
    <row r="172" spans="1:7" ht="16.8" x14ac:dyDescent="0.4">
      <c r="A172" s="34">
        <v>30742</v>
      </c>
      <c r="B172" s="35" t="s">
        <v>438</v>
      </c>
      <c r="C172" s="35" t="s">
        <v>4228</v>
      </c>
      <c r="D172" s="34">
        <v>2800</v>
      </c>
      <c r="E172" s="35" t="s">
        <v>63</v>
      </c>
      <c r="F172" s="35" t="s">
        <v>194</v>
      </c>
      <c r="G172" s="35" t="s">
        <v>439</v>
      </c>
    </row>
    <row r="173" spans="1:7" ht="16.8" x14ac:dyDescent="0.4">
      <c r="A173" s="34">
        <v>30759</v>
      </c>
      <c r="B173" s="35" t="s">
        <v>440</v>
      </c>
      <c r="C173" s="35" t="s">
        <v>4229</v>
      </c>
      <c r="D173" s="34">
        <v>2800</v>
      </c>
      <c r="E173" s="35" t="s">
        <v>63</v>
      </c>
      <c r="F173" s="35" t="s">
        <v>193</v>
      </c>
      <c r="G173" s="35" t="s">
        <v>441</v>
      </c>
    </row>
    <row r="174" spans="1:7" ht="16.8" x14ac:dyDescent="0.4">
      <c r="A174" s="34">
        <v>30858</v>
      </c>
      <c r="B174" s="35" t="s">
        <v>442</v>
      </c>
      <c r="C174" s="35" t="s">
        <v>4230</v>
      </c>
      <c r="D174" s="34">
        <v>2800</v>
      </c>
      <c r="E174" s="35" t="s">
        <v>63</v>
      </c>
      <c r="F174" s="35" t="s">
        <v>443</v>
      </c>
      <c r="G174" s="35" t="s">
        <v>5312</v>
      </c>
    </row>
    <row r="175" spans="1:7" ht="16.8" x14ac:dyDescent="0.4">
      <c r="A175" s="34">
        <v>30866</v>
      </c>
      <c r="B175" s="35" t="s">
        <v>444</v>
      </c>
      <c r="C175" s="35" t="s">
        <v>4230</v>
      </c>
      <c r="D175" s="34">
        <v>2800</v>
      </c>
      <c r="E175" s="35" t="s">
        <v>63</v>
      </c>
      <c r="F175" s="35" t="s">
        <v>443</v>
      </c>
      <c r="G175" s="35" t="s">
        <v>5312</v>
      </c>
    </row>
    <row r="176" spans="1:7" ht="16.8" x14ac:dyDescent="0.4">
      <c r="A176" s="34">
        <v>30924</v>
      </c>
      <c r="B176" s="35" t="s">
        <v>4231</v>
      </c>
      <c r="C176" s="35" t="s">
        <v>4232</v>
      </c>
      <c r="D176" s="34">
        <v>2170</v>
      </c>
      <c r="E176" s="35" t="s">
        <v>1636</v>
      </c>
      <c r="F176" s="35" t="s">
        <v>445</v>
      </c>
      <c r="G176" s="35" t="s">
        <v>5043</v>
      </c>
    </row>
    <row r="177" spans="1:7" ht="16.8" x14ac:dyDescent="0.4">
      <c r="A177" s="34">
        <v>30941</v>
      </c>
      <c r="B177" s="35" t="s">
        <v>446</v>
      </c>
      <c r="C177" s="35" t="s">
        <v>4233</v>
      </c>
      <c r="D177" s="34">
        <v>2170</v>
      </c>
      <c r="E177" s="35" t="s">
        <v>1636</v>
      </c>
      <c r="F177" s="35" t="s">
        <v>447</v>
      </c>
      <c r="G177" s="35" t="s">
        <v>448</v>
      </c>
    </row>
    <row r="178" spans="1:7" ht="16.8" x14ac:dyDescent="0.4">
      <c r="A178" s="34">
        <v>30965</v>
      </c>
      <c r="B178" s="35" t="s">
        <v>449</v>
      </c>
      <c r="C178" s="35" t="s">
        <v>4234</v>
      </c>
      <c r="D178" s="34">
        <v>2170</v>
      </c>
      <c r="E178" s="35" t="s">
        <v>1636</v>
      </c>
      <c r="F178" s="35" t="s">
        <v>450</v>
      </c>
      <c r="G178" s="35" t="s">
        <v>2331</v>
      </c>
    </row>
    <row r="179" spans="1:7" ht="16.8" x14ac:dyDescent="0.4">
      <c r="A179" s="34">
        <v>31054</v>
      </c>
      <c r="B179" s="35" t="s">
        <v>2332</v>
      </c>
      <c r="C179" s="35" t="s">
        <v>4235</v>
      </c>
      <c r="D179" s="34">
        <v>2400</v>
      </c>
      <c r="E179" s="35" t="s">
        <v>49</v>
      </c>
      <c r="F179" s="35" t="s">
        <v>1971</v>
      </c>
      <c r="G179" s="35" t="s">
        <v>1972</v>
      </c>
    </row>
    <row r="180" spans="1:7" ht="16.8" x14ac:dyDescent="0.4">
      <c r="A180" s="34">
        <v>31062</v>
      </c>
      <c r="B180" s="35" t="s">
        <v>2333</v>
      </c>
      <c r="C180" s="35" t="s">
        <v>4236</v>
      </c>
      <c r="D180" s="34">
        <v>2400</v>
      </c>
      <c r="E180" s="35" t="s">
        <v>49</v>
      </c>
      <c r="F180" s="35" t="s">
        <v>1342</v>
      </c>
      <c r="G180" s="35" t="s">
        <v>452</v>
      </c>
    </row>
    <row r="181" spans="1:7" ht="16.8" x14ac:dyDescent="0.4">
      <c r="A181" s="34">
        <v>31161</v>
      </c>
      <c r="B181" s="35" t="s">
        <v>1973</v>
      </c>
      <c r="C181" s="35" t="s">
        <v>4237</v>
      </c>
      <c r="D181" s="34">
        <v>2640</v>
      </c>
      <c r="E181" s="35" t="s">
        <v>53</v>
      </c>
      <c r="F181" s="35" t="s">
        <v>2334</v>
      </c>
      <c r="G181" s="35" t="s">
        <v>453</v>
      </c>
    </row>
    <row r="182" spans="1:7" ht="16.8" x14ac:dyDescent="0.4">
      <c r="A182" s="34">
        <v>31179</v>
      </c>
      <c r="B182" s="35" t="s">
        <v>2335</v>
      </c>
      <c r="C182" s="35" t="s">
        <v>4238</v>
      </c>
      <c r="D182" s="34">
        <v>2560</v>
      </c>
      <c r="E182" s="35" t="s">
        <v>46</v>
      </c>
      <c r="F182" s="35" t="s">
        <v>454</v>
      </c>
      <c r="G182" s="35" t="s">
        <v>1974</v>
      </c>
    </row>
    <row r="183" spans="1:7" ht="16.8" x14ac:dyDescent="0.4">
      <c r="A183" s="34">
        <v>31187</v>
      </c>
      <c r="B183" s="35" t="s">
        <v>455</v>
      </c>
      <c r="C183" s="35" t="s">
        <v>4239</v>
      </c>
      <c r="D183" s="34">
        <v>2560</v>
      </c>
      <c r="E183" s="35" t="s">
        <v>46</v>
      </c>
      <c r="F183" s="35" t="s">
        <v>456</v>
      </c>
      <c r="G183" s="35" t="s">
        <v>457</v>
      </c>
    </row>
    <row r="184" spans="1:7" ht="16.8" x14ac:dyDescent="0.4">
      <c r="A184" s="34">
        <v>31245</v>
      </c>
      <c r="B184" s="35" t="s">
        <v>458</v>
      </c>
      <c r="C184" s="35" t="s">
        <v>4240</v>
      </c>
      <c r="D184" s="34">
        <v>2390</v>
      </c>
      <c r="E184" s="35" t="s">
        <v>1637</v>
      </c>
      <c r="F184" s="35" t="s">
        <v>459</v>
      </c>
      <c r="G184" s="35" t="s">
        <v>2529</v>
      </c>
    </row>
    <row r="185" spans="1:7" ht="16.8" x14ac:dyDescent="0.4">
      <c r="A185" s="34">
        <v>31252</v>
      </c>
      <c r="B185" s="35" t="s">
        <v>460</v>
      </c>
      <c r="C185" s="35" t="s">
        <v>4241</v>
      </c>
      <c r="D185" s="34">
        <v>2390</v>
      </c>
      <c r="E185" s="35" t="s">
        <v>205</v>
      </c>
      <c r="F185" s="35" t="s">
        <v>461</v>
      </c>
      <c r="G185" s="35" t="s">
        <v>2530</v>
      </c>
    </row>
    <row r="186" spans="1:7" ht="16.8" x14ac:dyDescent="0.4">
      <c r="A186" s="34">
        <v>31311</v>
      </c>
      <c r="B186" s="35" t="s">
        <v>462</v>
      </c>
      <c r="C186" s="35" t="s">
        <v>4242</v>
      </c>
      <c r="D186" s="34">
        <v>2900</v>
      </c>
      <c r="E186" s="35" t="s">
        <v>39</v>
      </c>
      <c r="F186" s="35" t="s">
        <v>463</v>
      </c>
      <c r="G186" s="35" t="s">
        <v>464</v>
      </c>
    </row>
    <row r="187" spans="1:7" ht="16.8" x14ac:dyDescent="0.4">
      <c r="A187" s="34">
        <v>31328</v>
      </c>
      <c r="B187" s="35" t="s">
        <v>465</v>
      </c>
      <c r="C187" s="35" t="s">
        <v>4243</v>
      </c>
      <c r="D187" s="34">
        <v>2900</v>
      </c>
      <c r="E187" s="35" t="s">
        <v>39</v>
      </c>
      <c r="F187" s="35" t="s">
        <v>466</v>
      </c>
      <c r="G187" s="35" t="s">
        <v>467</v>
      </c>
    </row>
    <row r="188" spans="1:7" ht="16.8" x14ac:dyDescent="0.4">
      <c r="A188" s="34">
        <v>31336</v>
      </c>
      <c r="B188" s="35" t="s">
        <v>393</v>
      </c>
      <c r="C188" s="35" t="s">
        <v>4244</v>
      </c>
      <c r="D188" s="34">
        <v>2900</v>
      </c>
      <c r="E188" s="35" t="s">
        <v>39</v>
      </c>
      <c r="F188" s="35" t="s">
        <v>468</v>
      </c>
      <c r="G188" s="35" t="s">
        <v>469</v>
      </c>
    </row>
    <row r="189" spans="1:7" ht="16.8" x14ac:dyDescent="0.4">
      <c r="A189" s="34">
        <v>31344</v>
      </c>
      <c r="B189" s="35" t="s">
        <v>470</v>
      </c>
      <c r="C189" s="35" t="s">
        <v>4245</v>
      </c>
      <c r="D189" s="34">
        <v>2900</v>
      </c>
      <c r="E189" s="35" t="s">
        <v>39</v>
      </c>
      <c r="F189" s="35" t="s">
        <v>471</v>
      </c>
      <c r="G189" s="35" t="s">
        <v>472</v>
      </c>
    </row>
    <row r="190" spans="1:7" ht="16.8" x14ac:dyDescent="0.4">
      <c r="A190" s="34">
        <v>31351</v>
      </c>
      <c r="B190" s="35" t="s">
        <v>1975</v>
      </c>
      <c r="C190" s="35" t="s">
        <v>4246</v>
      </c>
      <c r="D190" s="34">
        <v>2970</v>
      </c>
      <c r="E190" s="35" t="s">
        <v>44</v>
      </c>
      <c r="F190" s="35" t="s">
        <v>473</v>
      </c>
      <c r="G190" s="35" t="s">
        <v>474</v>
      </c>
    </row>
    <row r="191" spans="1:7" ht="16.8" x14ac:dyDescent="0.4">
      <c r="A191" s="34">
        <v>31427</v>
      </c>
      <c r="B191" s="35" t="s">
        <v>1731</v>
      </c>
      <c r="C191" s="35" t="s">
        <v>4247</v>
      </c>
      <c r="D191" s="34">
        <v>2300</v>
      </c>
      <c r="E191" s="35" t="s">
        <v>47</v>
      </c>
      <c r="F191" s="35" t="s">
        <v>476</v>
      </c>
      <c r="G191" s="35" t="s">
        <v>477</v>
      </c>
    </row>
    <row r="192" spans="1:7" ht="16.8" x14ac:dyDescent="0.4">
      <c r="A192" s="34">
        <v>31435</v>
      </c>
      <c r="B192" s="35" t="s">
        <v>1732</v>
      </c>
      <c r="C192" s="35" t="s">
        <v>4248</v>
      </c>
      <c r="D192" s="34">
        <v>2300</v>
      </c>
      <c r="E192" s="35" t="s">
        <v>47</v>
      </c>
      <c r="F192" s="35" t="s">
        <v>478</v>
      </c>
      <c r="G192" s="35" t="s">
        <v>477</v>
      </c>
    </row>
    <row r="193" spans="1:7" ht="16.8" x14ac:dyDescent="0.4">
      <c r="A193" s="34">
        <v>31468</v>
      </c>
      <c r="B193" s="35" t="s">
        <v>1977</v>
      </c>
      <c r="C193" s="35" t="s">
        <v>4249</v>
      </c>
      <c r="D193" s="34">
        <v>2300</v>
      </c>
      <c r="E193" s="35" t="s">
        <v>47</v>
      </c>
      <c r="F193" s="35" t="s">
        <v>479</v>
      </c>
      <c r="G193" s="35" t="s">
        <v>5044</v>
      </c>
    </row>
    <row r="194" spans="1:7" ht="16.8" x14ac:dyDescent="0.4">
      <c r="A194" s="34">
        <v>31476</v>
      </c>
      <c r="B194" s="35" t="s">
        <v>480</v>
      </c>
      <c r="C194" s="35" t="s">
        <v>4250</v>
      </c>
      <c r="D194" s="34">
        <v>2300</v>
      </c>
      <c r="E194" s="35" t="s">
        <v>47</v>
      </c>
      <c r="F194" s="35" t="s">
        <v>481</v>
      </c>
      <c r="G194" s="35" t="s">
        <v>482</v>
      </c>
    </row>
    <row r="195" spans="1:7" ht="16.8" x14ac:dyDescent="0.4">
      <c r="A195" s="34">
        <v>31492</v>
      </c>
      <c r="B195" s="35" t="s">
        <v>1733</v>
      </c>
      <c r="C195" s="35" t="s">
        <v>4247</v>
      </c>
      <c r="D195" s="34">
        <v>2300</v>
      </c>
      <c r="E195" s="35" t="s">
        <v>47</v>
      </c>
      <c r="F195" s="35" t="s">
        <v>476</v>
      </c>
      <c r="G195" s="35" t="s">
        <v>477</v>
      </c>
    </row>
    <row r="196" spans="1:7" ht="16.8" x14ac:dyDescent="0.4">
      <c r="A196" s="34">
        <v>31559</v>
      </c>
      <c r="B196" s="35" t="s">
        <v>1734</v>
      </c>
      <c r="C196" s="35" t="s">
        <v>4248</v>
      </c>
      <c r="D196" s="34">
        <v>2300</v>
      </c>
      <c r="E196" s="35" t="s">
        <v>47</v>
      </c>
      <c r="F196" s="35" t="s">
        <v>478</v>
      </c>
      <c r="G196" s="35" t="s">
        <v>477</v>
      </c>
    </row>
    <row r="197" spans="1:7" ht="16.8" x14ac:dyDescent="0.4">
      <c r="A197" s="34">
        <v>31583</v>
      </c>
      <c r="B197" s="35" t="s">
        <v>1978</v>
      </c>
      <c r="C197" s="35" t="s">
        <v>4251</v>
      </c>
      <c r="D197" s="34">
        <v>2290</v>
      </c>
      <c r="E197" s="35" t="s">
        <v>153</v>
      </c>
      <c r="F197" s="35" t="s">
        <v>483</v>
      </c>
      <c r="G197" s="35" t="s">
        <v>484</v>
      </c>
    </row>
    <row r="198" spans="1:7" ht="16.8" x14ac:dyDescent="0.4">
      <c r="A198" s="34">
        <v>31591</v>
      </c>
      <c r="B198" s="35" t="s">
        <v>485</v>
      </c>
      <c r="C198" s="35" t="s">
        <v>4251</v>
      </c>
      <c r="D198" s="34">
        <v>2290</v>
      </c>
      <c r="E198" s="35" t="s">
        <v>153</v>
      </c>
      <c r="F198" s="35" t="s">
        <v>483</v>
      </c>
      <c r="G198" s="35" t="s">
        <v>484</v>
      </c>
    </row>
    <row r="199" spans="1:7" ht="16.8" x14ac:dyDescent="0.4">
      <c r="A199" s="34">
        <v>31666</v>
      </c>
      <c r="B199" s="35" t="s">
        <v>486</v>
      </c>
      <c r="C199" s="35" t="s">
        <v>4252</v>
      </c>
      <c r="D199" s="34">
        <v>2390</v>
      </c>
      <c r="E199" s="35" t="s">
        <v>1638</v>
      </c>
      <c r="F199" s="35" t="s">
        <v>487</v>
      </c>
      <c r="G199" s="35" t="s">
        <v>488</v>
      </c>
    </row>
    <row r="200" spans="1:7" ht="16.8" x14ac:dyDescent="0.4">
      <c r="A200" s="34">
        <v>31674</v>
      </c>
      <c r="B200" s="35" t="s">
        <v>451</v>
      </c>
      <c r="C200" s="35" t="s">
        <v>4253</v>
      </c>
      <c r="D200" s="34">
        <v>2390</v>
      </c>
      <c r="E200" s="35" t="s">
        <v>1638</v>
      </c>
      <c r="F200" s="35" t="s">
        <v>489</v>
      </c>
      <c r="G200" s="35" t="s">
        <v>490</v>
      </c>
    </row>
    <row r="201" spans="1:7" ht="16.8" x14ac:dyDescent="0.4">
      <c r="A201" s="34">
        <v>31682</v>
      </c>
      <c r="B201" s="35" t="s">
        <v>491</v>
      </c>
      <c r="C201" s="35" t="s">
        <v>1979</v>
      </c>
      <c r="D201" s="34">
        <v>2110</v>
      </c>
      <c r="E201" s="35" t="s">
        <v>38</v>
      </c>
      <c r="F201" s="35" t="s">
        <v>492</v>
      </c>
      <c r="G201" s="35" t="s">
        <v>493</v>
      </c>
    </row>
    <row r="202" spans="1:7" ht="16.8" x14ac:dyDescent="0.4">
      <c r="A202" s="34">
        <v>31807</v>
      </c>
      <c r="B202" s="35" t="s">
        <v>494</v>
      </c>
      <c r="C202" s="35" t="s">
        <v>4254</v>
      </c>
      <c r="D202" s="34">
        <v>2990</v>
      </c>
      <c r="E202" s="35" t="s">
        <v>41</v>
      </c>
      <c r="F202" s="35" t="s">
        <v>495</v>
      </c>
      <c r="G202" s="35" t="s">
        <v>5045</v>
      </c>
    </row>
    <row r="203" spans="1:7" ht="16.8" x14ac:dyDescent="0.4">
      <c r="A203" s="34">
        <v>31815</v>
      </c>
      <c r="B203" s="35" t="s">
        <v>1968</v>
      </c>
      <c r="C203" s="35" t="s">
        <v>4255</v>
      </c>
      <c r="D203" s="34">
        <v>2240</v>
      </c>
      <c r="E203" s="35" t="s">
        <v>45</v>
      </c>
      <c r="F203" s="35" t="s">
        <v>496</v>
      </c>
      <c r="G203" s="35" t="s">
        <v>5046</v>
      </c>
    </row>
    <row r="204" spans="1:7" ht="16.8" x14ac:dyDescent="0.4">
      <c r="A204" s="34">
        <v>31849</v>
      </c>
      <c r="B204" s="35" t="s">
        <v>497</v>
      </c>
      <c r="C204" s="35" t="s">
        <v>4256</v>
      </c>
      <c r="D204" s="34">
        <v>3200</v>
      </c>
      <c r="E204" s="35" t="s">
        <v>67</v>
      </c>
      <c r="F204" s="35" t="s">
        <v>498</v>
      </c>
      <c r="G204" s="35" t="s">
        <v>499</v>
      </c>
    </row>
    <row r="205" spans="1:7" ht="16.8" x14ac:dyDescent="0.4">
      <c r="A205" s="34">
        <v>31856</v>
      </c>
      <c r="B205" s="35" t="s">
        <v>500</v>
      </c>
      <c r="C205" s="35" t="s">
        <v>4257</v>
      </c>
      <c r="D205" s="34">
        <v>3200</v>
      </c>
      <c r="E205" s="35" t="s">
        <v>67</v>
      </c>
      <c r="F205" s="35" t="s">
        <v>501</v>
      </c>
      <c r="G205" s="35" t="s">
        <v>5313</v>
      </c>
    </row>
    <row r="206" spans="1:7" ht="16.8" x14ac:dyDescent="0.4">
      <c r="A206" s="34">
        <v>31864</v>
      </c>
      <c r="B206" s="35" t="s">
        <v>502</v>
      </c>
      <c r="C206" s="35" t="s">
        <v>4257</v>
      </c>
      <c r="D206" s="34">
        <v>3200</v>
      </c>
      <c r="E206" s="35" t="s">
        <v>67</v>
      </c>
      <c r="F206" s="35" t="s">
        <v>501</v>
      </c>
      <c r="G206" s="35" t="s">
        <v>5314</v>
      </c>
    </row>
    <row r="207" spans="1:7" ht="16.8" x14ac:dyDescent="0.4">
      <c r="A207" s="34">
        <v>31881</v>
      </c>
      <c r="B207" s="35" t="s">
        <v>3674</v>
      </c>
      <c r="C207" s="35" t="s">
        <v>4258</v>
      </c>
      <c r="D207" s="34">
        <v>3200</v>
      </c>
      <c r="E207" s="35" t="s">
        <v>67</v>
      </c>
      <c r="F207" s="35" t="s">
        <v>503</v>
      </c>
      <c r="G207" s="35" t="s">
        <v>5047</v>
      </c>
    </row>
    <row r="208" spans="1:7" ht="16.8" x14ac:dyDescent="0.4">
      <c r="A208" s="34">
        <v>31906</v>
      </c>
      <c r="B208" s="35" t="s">
        <v>4259</v>
      </c>
      <c r="C208" s="35" t="s">
        <v>4260</v>
      </c>
      <c r="D208" s="34">
        <v>3200</v>
      </c>
      <c r="E208" s="35" t="s">
        <v>67</v>
      </c>
      <c r="F208" s="35" t="s">
        <v>504</v>
      </c>
      <c r="G208" s="35" t="s">
        <v>4261</v>
      </c>
    </row>
    <row r="209" spans="1:7" ht="16.8" x14ac:dyDescent="0.4">
      <c r="A209" s="34">
        <v>31922</v>
      </c>
      <c r="B209" s="35" t="s">
        <v>1980</v>
      </c>
      <c r="C209" s="35" t="s">
        <v>4262</v>
      </c>
      <c r="D209" s="34">
        <v>1652</v>
      </c>
      <c r="E209" s="35" t="s">
        <v>1639</v>
      </c>
      <c r="F209" s="35" t="s">
        <v>505</v>
      </c>
      <c r="G209" s="35" t="s">
        <v>506</v>
      </c>
    </row>
    <row r="210" spans="1:7" ht="16.8" x14ac:dyDescent="0.4">
      <c r="A210" s="34">
        <v>31931</v>
      </c>
      <c r="B210" s="35" t="s">
        <v>507</v>
      </c>
      <c r="C210" s="35" t="s">
        <v>4262</v>
      </c>
      <c r="D210" s="34">
        <v>1652</v>
      </c>
      <c r="E210" s="35" t="s">
        <v>1639</v>
      </c>
      <c r="F210" s="35" t="s">
        <v>505</v>
      </c>
      <c r="G210" s="35" t="s">
        <v>506</v>
      </c>
    </row>
    <row r="211" spans="1:7" ht="16.8" x14ac:dyDescent="0.4">
      <c r="A211" s="34">
        <v>31963</v>
      </c>
      <c r="B211" s="35" t="s">
        <v>508</v>
      </c>
      <c r="C211" s="35" t="s">
        <v>4263</v>
      </c>
      <c r="D211" s="34">
        <v>1070</v>
      </c>
      <c r="E211" s="35" t="s">
        <v>145</v>
      </c>
      <c r="F211" s="35" t="s">
        <v>509</v>
      </c>
      <c r="G211" s="35" t="s">
        <v>4264</v>
      </c>
    </row>
    <row r="212" spans="1:7" ht="16.8" x14ac:dyDescent="0.4">
      <c r="A212" s="34">
        <v>31997</v>
      </c>
      <c r="B212" s="35" t="s">
        <v>1981</v>
      </c>
      <c r="C212" s="35" t="s">
        <v>4265</v>
      </c>
      <c r="D212" s="34">
        <v>1070</v>
      </c>
      <c r="E212" s="35" t="s">
        <v>145</v>
      </c>
      <c r="F212" s="35" t="s">
        <v>510</v>
      </c>
      <c r="G212" s="35" t="s">
        <v>1640</v>
      </c>
    </row>
    <row r="213" spans="1:7" ht="16.8" x14ac:dyDescent="0.4">
      <c r="A213" s="34">
        <v>32052</v>
      </c>
      <c r="B213" s="35" t="s">
        <v>511</v>
      </c>
      <c r="C213" s="35" t="s">
        <v>4266</v>
      </c>
      <c r="D213" s="34">
        <v>1070</v>
      </c>
      <c r="E213" s="35" t="s">
        <v>145</v>
      </c>
      <c r="F213" s="35" t="s">
        <v>512</v>
      </c>
      <c r="G213" s="35" t="s">
        <v>5048</v>
      </c>
    </row>
    <row r="214" spans="1:7" ht="16.8" x14ac:dyDescent="0.4">
      <c r="A214" s="34">
        <v>32061</v>
      </c>
      <c r="B214" s="35" t="s">
        <v>5049</v>
      </c>
      <c r="C214" s="35" t="s">
        <v>4267</v>
      </c>
      <c r="D214" s="34">
        <v>1730</v>
      </c>
      <c r="E214" s="35" t="s">
        <v>25</v>
      </c>
      <c r="F214" s="35" t="s">
        <v>513</v>
      </c>
      <c r="G214" s="35" t="s">
        <v>5315</v>
      </c>
    </row>
    <row r="215" spans="1:7" ht="16.8" x14ac:dyDescent="0.4">
      <c r="A215" s="34">
        <v>32078</v>
      </c>
      <c r="B215" s="35" t="s">
        <v>5050</v>
      </c>
      <c r="C215" s="35" t="s">
        <v>4268</v>
      </c>
      <c r="D215" s="34">
        <v>1730</v>
      </c>
      <c r="E215" s="35" t="s">
        <v>25</v>
      </c>
      <c r="F215" s="35" t="s">
        <v>514</v>
      </c>
      <c r="G215" s="35" t="s">
        <v>2336</v>
      </c>
    </row>
    <row r="216" spans="1:7" ht="16.8" x14ac:dyDescent="0.4">
      <c r="A216" s="34">
        <v>32086</v>
      </c>
      <c r="B216" s="35" t="s">
        <v>1982</v>
      </c>
      <c r="C216" s="35" t="s">
        <v>4269</v>
      </c>
      <c r="D216" s="34">
        <v>1730</v>
      </c>
      <c r="E216" s="35" t="s">
        <v>25</v>
      </c>
      <c r="F216" s="35" t="s">
        <v>515</v>
      </c>
      <c r="G216" s="35" t="s">
        <v>5051</v>
      </c>
    </row>
    <row r="217" spans="1:7" ht="16.8" x14ac:dyDescent="0.4">
      <c r="A217" s="34">
        <v>32094</v>
      </c>
      <c r="B217" s="35" t="s">
        <v>516</v>
      </c>
      <c r="C217" s="35" t="s">
        <v>4270</v>
      </c>
      <c r="D217" s="34">
        <v>1160</v>
      </c>
      <c r="E217" s="35" t="s">
        <v>20</v>
      </c>
      <c r="F217" s="35" t="s">
        <v>517</v>
      </c>
      <c r="G217" s="35" t="s">
        <v>518</v>
      </c>
    </row>
    <row r="218" spans="1:7" ht="16.8" x14ac:dyDescent="0.4">
      <c r="A218" s="34">
        <v>32102</v>
      </c>
      <c r="B218" s="35" t="s">
        <v>1983</v>
      </c>
      <c r="C218" s="35" t="s">
        <v>5052</v>
      </c>
      <c r="D218" s="34">
        <v>3130</v>
      </c>
      <c r="E218" s="35" t="s">
        <v>1641</v>
      </c>
      <c r="F218" s="35" t="s">
        <v>519</v>
      </c>
      <c r="G218" s="35" t="s">
        <v>520</v>
      </c>
    </row>
    <row r="219" spans="1:7" ht="16.8" x14ac:dyDescent="0.4">
      <c r="A219" s="34">
        <v>32111</v>
      </c>
      <c r="B219" s="35" t="s">
        <v>1984</v>
      </c>
      <c r="C219" s="35" t="s">
        <v>4271</v>
      </c>
      <c r="D219" s="34">
        <v>3130</v>
      </c>
      <c r="E219" s="35" t="s">
        <v>1641</v>
      </c>
      <c r="F219" s="35" t="s">
        <v>521</v>
      </c>
      <c r="G219" s="35" t="s">
        <v>1642</v>
      </c>
    </row>
    <row r="220" spans="1:7" ht="16.8" x14ac:dyDescent="0.4">
      <c r="A220" s="34">
        <v>32136</v>
      </c>
      <c r="B220" s="35" t="s">
        <v>1985</v>
      </c>
      <c r="C220" s="35" t="s">
        <v>4272</v>
      </c>
      <c r="D220" s="34">
        <v>1020</v>
      </c>
      <c r="E220" s="35" t="s">
        <v>1643</v>
      </c>
      <c r="F220" s="35" t="s">
        <v>522</v>
      </c>
      <c r="G220" s="35" t="s">
        <v>523</v>
      </c>
    </row>
    <row r="221" spans="1:7" ht="16.8" x14ac:dyDescent="0.4">
      <c r="A221" s="34">
        <v>32144</v>
      </c>
      <c r="B221" s="35" t="s">
        <v>451</v>
      </c>
      <c r="C221" s="35" t="s">
        <v>4273</v>
      </c>
      <c r="D221" s="34">
        <v>1000</v>
      </c>
      <c r="E221" s="35" t="s">
        <v>1542</v>
      </c>
      <c r="F221" s="35" t="s">
        <v>524</v>
      </c>
      <c r="G221" s="35" t="s">
        <v>2337</v>
      </c>
    </row>
    <row r="222" spans="1:7" ht="16.8" x14ac:dyDescent="0.4">
      <c r="A222" s="34">
        <v>32151</v>
      </c>
      <c r="B222" s="35" t="s">
        <v>525</v>
      </c>
      <c r="C222" s="35" t="s">
        <v>4274</v>
      </c>
      <c r="D222" s="34">
        <v>1000</v>
      </c>
      <c r="E222" s="35" t="s">
        <v>1542</v>
      </c>
      <c r="F222" s="35" t="s">
        <v>526</v>
      </c>
      <c r="G222" s="35" t="s">
        <v>1986</v>
      </c>
    </row>
    <row r="223" spans="1:7" ht="16.8" x14ac:dyDescent="0.4">
      <c r="A223" s="34">
        <v>32177</v>
      </c>
      <c r="B223" s="35" t="s">
        <v>527</v>
      </c>
      <c r="C223" s="35" t="s">
        <v>4275</v>
      </c>
      <c r="D223" s="34">
        <v>1020</v>
      </c>
      <c r="E223" s="35" t="s">
        <v>1643</v>
      </c>
      <c r="F223" s="35" t="s">
        <v>528</v>
      </c>
      <c r="G223" s="35" t="s">
        <v>2338</v>
      </c>
    </row>
    <row r="224" spans="1:7" ht="16.8" x14ac:dyDescent="0.4">
      <c r="A224" s="34">
        <v>32185</v>
      </c>
      <c r="B224" s="35" t="s">
        <v>529</v>
      </c>
      <c r="C224" s="35" t="s">
        <v>4276</v>
      </c>
      <c r="D224" s="34">
        <v>1020</v>
      </c>
      <c r="E224" s="35" t="s">
        <v>1643</v>
      </c>
      <c r="F224" s="35" t="s">
        <v>530</v>
      </c>
      <c r="G224" s="35" t="s">
        <v>2339</v>
      </c>
    </row>
    <row r="225" spans="1:7" ht="16.8" x14ac:dyDescent="0.4">
      <c r="A225" s="34">
        <v>32284</v>
      </c>
      <c r="B225" s="35" t="s">
        <v>2531</v>
      </c>
      <c r="C225" s="35" t="s">
        <v>4277</v>
      </c>
      <c r="D225" s="34">
        <v>1000</v>
      </c>
      <c r="E225" s="35" t="s">
        <v>1542</v>
      </c>
      <c r="F225" s="35" t="s">
        <v>531</v>
      </c>
      <c r="G225" s="35" t="s">
        <v>5053</v>
      </c>
    </row>
    <row r="226" spans="1:7" ht="16.8" x14ac:dyDescent="0.4">
      <c r="A226" s="34">
        <v>32342</v>
      </c>
      <c r="B226" s="35" t="s">
        <v>532</v>
      </c>
      <c r="C226" s="35" t="s">
        <v>4278</v>
      </c>
      <c r="D226" s="34">
        <v>1020</v>
      </c>
      <c r="E226" s="35" t="s">
        <v>1643</v>
      </c>
      <c r="F226" s="35" t="s">
        <v>533</v>
      </c>
      <c r="G226" s="35" t="s">
        <v>2532</v>
      </c>
    </row>
    <row r="227" spans="1:7" ht="16.8" x14ac:dyDescent="0.4">
      <c r="A227" s="34">
        <v>32409</v>
      </c>
      <c r="B227" s="35" t="s">
        <v>451</v>
      </c>
      <c r="C227" s="35" t="s">
        <v>4279</v>
      </c>
      <c r="D227" s="34">
        <v>3290</v>
      </c>
      <c r="E227" s="35" t="s">
        <v>68</v>
      </c>
      <c r="F227" s="35" t="s">
        <v>1449</v>
      </c>
      <c r="G227" s="35" t="s">
        <v>2533</v>
      </c>
    </row>
    <row r="228" spans="1:7" ht="16.8" x14ac:dyDescent="0.4">
      <c r="A228" s="34">
        <v>32417</v>
      </c>
      <c r="B228" s="35" t="s">
        <v>1987</v>
      </c>
      <c r="C228" s="35" t="s">
        <v>4280</v>
      </c>
      <c r="D228" s="34">
        <v>3290</v>
      </c>
      <c r="E228" s="35" t="s">
        <v>68</v>
      </c>
      <c r="F228" s="35" t="s">
        <v>1449</v>
      </c>
      <c r="G228" s="35" t="s">
        <v>1644</v>
      </c>
    </row>
    <row r="229" spans="1:7" ht="16.8" x14ac:dyDescent="0.4">
      <c r="A229" s="34">
        <v>32425</v>
      </c>
      <c r="B229" s="35" t="s">
        <v>534</v>
      </c>
      <c r="C229" s="35" t="s">
        <v>4281</v>
      </c>
      <c r="D229" s="34">
        <v>3290</v>
      </c>
      <c r="E229" s="35" t="s">
        <v>68</v>
      </c>
      <c r="F229" s="35" t="s">
        <v>1449</v>
      </c>
      <c r="G229" s="35" t="s">
        <v>2534</v>
      </c>
    </row>
    <row r="230" spans="1:7" ht="16.8" x14ac:dyDescent="0.4">
      <c r="A230" s="34">
        <v>32458</v>
      </c>
      <c r="B230" s="35" t="s">
        <v>535</v>
      </c>
      <c r="C230" s="35" t="s">
        <v>4282</v>
      </c>
      <c r="D230" s="34">
        <v>1700</v>
      </c>
      <c r="E230" s="35" t="s">
        <v>26</v>
      </c>
      <c r="F230" s="35" t="s">
        <v>536</v>
      </c>
      <c r="G230" s="35" t="s">
        <v>5316</v>
      </c>
    </row>
    <row r="231" spans="1:7" ht="16.8" x14ac:dyDescent="0.4">
      <c r="A231" s="34">
        <v>32524</v>
      </c>
      <c r="B231" s="35" t="s">
        <v>537</v>
      </c>
      <c r="C231" s="35" t="s">
        <v>4283</v>
      </c>
      <c r="D231" s="34">
        <v>3150</v>
      </c>
      <c r="E231" s="35" t="s">
        <v>162</v>
      </c>
      <c r="F231" s="35" t="s">
        <v>538</v>
      </c>
      <c r="G231" s="35" t="s">
        <v>5054</v>
      </c>
    </row>
    <row r="232" spans="1:7" ht="16.8" x14ac:dyDescent="0.4">
      <c r="A232" s="34">
        <v>32532</v>
      </c>
      <c r="B232" s="35" t="s">
        <v>539</v>
      </c>
      <c r="C232" s="35" t="s">
        <v>4283</v>
      </c>
      <c r="D232" s="34">
        <v>3150</v>
      </c>
      <c r="E232" s="35" t="s">
        <v>162</v>
      </c>
      <c r="F232" s="35" t="s">
        <v>540</v>
      </c>
      <c r="G232" s="35" t="s">
        <v>5054</v>
      </c>
    </row>
    <row r="233" spans="1:7" ht="16.8" x14ac:dyDescent="0.4">
      <c r="A233" s="34">
        <v>32541</v>
      </c>
      <c r="B233" s="35" t="s">
        <v>541</v>
      </c>
      <c r="C233" s="35" t="s">
        <v>4284</v>
      </c>
      <c r="D233" s="34">
        <v>3150</v>
      </c>
      <c r="E233" s="35" t="s">
        <v>162</v>
      </c>
      <c r="F233" s="35" t="s">
        <v>542</v>
      </c>
      <c r="G233" s="35" t="s">
        <v>5054</v>
      </c>
    </row>
    <row r="234" spans="1:7" ht="16.8" x14ac:dyDescent="0.4">
      <c r="A234" s="34">
        <v>32557</v>
      </c>
      <c r="B234" s="35" t="s">
        <v>1988</v>
      </c>
      <c r="C234" s="35" t="s">
        <v>4285</v>
      </c>
      <c r="D234" s="34">
        <v>3001</v>
      </c>
      <c r="E234" s="35" t="s">
        <v>1606</v>
      </c>
      <c r="F234" s="35" t="s">
        <v>543</v>
      </c>
      <c r="G234" s="35" t="s">
        <v>5055</v>
      </c>
    </row>
    <row r="235" spans="1:7" ht="16.8" x14ac:dyDescent="0.4">
      <c r="A235" s="34">
        <v>32573</v>
      </c>
      <c r="B235" s="35" t="s">
        <v>544</v>
      </c>
      <c r="C235" s="35" t="s">
        <v>4286</v>
      </c>
      <c r="D235" s="34">
        <v>1500</v>
      </c>
      <c r="E235" s="35" t="s">
        <v>23</v>
      </c>
      <c r="F235" s="35" t="s">
        <v>545</v>
      </c>
      <c r="G235" s="35" t="s">
        <v>5317</v>
      </c>
    </row>
    <row r="236" spans="1:7" ht="16.8" x14ac:dyDescent="0.4">
      <c r="A236" s="34">
        <v>32607</v>
      </c>
      <c r="B236" s="35" t="s">
        <v>394</v>
      </c>
      <c r="C236" s="35" t="s">
        <v>4069</v>
      </c>
      <c r="D236" s="34">
        <v>1500</v>
      </c>
      <c r="E236" s="35" t="s">
        <v>23</v>
      </c>
      <c r="F236" s="35" t="s">
        <v>546</v>
      </c>
      <c r="G236" s="35" t="s">
        <v>547</v>
      </c>
    </row>
    <row r="237" spans="1:7" ht="16.8" x14ac:dyDescent="0.4">
      <c r="A237" s="34">
        <v>32623</v>
      </c>
      <c r="B237" s="35" t="s">
        <v>548</v>
      </c>
      <c r="C237" s="35" t="s">
        <v>4286</v>
      </c>
      <c r="D237" s="34">
        <v>1500</v>
      </c>
      <c r="E237" s="35" t="s">
        <v>23</v>
      </c>
      <c r="F237" s="35" t="s">
        <v>545</v>
      </c>
      <c r="G237" s="35" t="s">
        <v>5317</v>
      </c>
    </row>
    <row r="238" spans="1:7" ht="16.8" x14ac:dyDescent="0.4">
      <c r="A238" s="34">
        <v>32631</v>
      </c>
      <c r="B238" s="35" t="s">
        <v>549</v>
      </c>
      <c r="C238" s="35" t="s">
        <v>4286</v>
      </c>
      <c r="D238" s="34">
        <v>1500</v>
      </c>
      <c r="E238" s="35" t="s">
        <v>23</v>
      </c>
      <c r="F238" s="35" t="s">
        <v>545</v>
      </c>
      <c r="G238" s="35" t="s">
        <v>5317</v>
      </c>
    </row>
    <row r="239" spans="1:7" ht="16.8" x14ac:dyDescent="0.4">
      <c r="A239" s="34">
        <v>32664</v>
      </c>
      <c r="B239" s="35" t="s">
        <v>1989</v>
      </c>
      <c r="C239" s="35" t="s">
        <v>4287</v>
      </c>
      <c r="D239" s="34">
        <v>3001</v>
      </c>
      <c r="E239" s="35" t="s">
        <v>1606</v>
      </c>
      <c r="F239" s="35" t="s">
        <v>550</v>
      </c>
      <c r="G239" s="35" t="s">
        <v>1781</v>
      </c>
    </row>
    <row r="240" spans="1:7" ht="16.8" x14ac:dyDescent="0.4">
      <c r="A240" s="34">
        <v>32672</v>
      </c>
      <c r="B240" s="35" t="s">
        <v>1990</v>
      </c>
      <c r="C240" s="35" t="s">
        <v>4287</v>
      </c>
      <c r="D240" s="34">
        <v>3001</v>
      </c>
      <c r="E240" s="35" t="s">
        <v>1606</v>
      </c>
      <c r="F240" s="35" t="s">
        <v>550</v>
      </c>
      <c r="G240" s="35" t="s">
        <v>1781</v>
      </c>
    </row>
    <row r="241" spans="1:7" ht="16.8" x14ac:dyDescent="0.4">
      <c r="A241" s="34">
        <v>32722</v>
      </c>
      <c r="B241" s="35" t="s">
        <v>551</v>
      </c>
      <c r="C241" s="35" t="s">
        <v>4287</v>
      </c>
      <c r="D241" s="34">
        <v>3001</v>
      </c>
      <c r="E241" s="35" t="s">
        <v>1606</v>
      </c>
      <c r="F241" s="35" t="s">
        <v>550</v>
      </c>
      <c r="G241" s="35" t="s">
        <v>1781</v>
      </c>
    </row>
    <row r="242" spans="1:7" ht="16.8" x14ac:dyDescent="0.4">
      <c r="A242" s="34">
        <v>32797</v>
      </c>
      <c r="B242" s="35" t="s">
        <v>552</v>
      </c>
      <c r="C242" s="35" t="s">
        <v>4288</v>
      </c>
      <c r="D242" s="34">
        <v>1090</v>
      </c>
      <c r="E242" s="35" t="s">
        <v>146</v>
      </c>
      <c r="F242" s="35" t="s">
        <v>553</v>
      </c>
      <c r="G242" s="35" t="s">
        <v>554</v>
      </c>
    </row>
    <row r="243" spans="1:7" ht="16.8" x14ac:dyDescent="0.4">
      <c r="A243" s="34">
        <v>32813</v>
      </c>
      <c r="B243" s="35" t="s">
        <v>3690</v>
      </c>
      <c r="C243" s="35" t="s">
        <v>4289</v>
      </c>
      <c r="D243" s="34">
        <v>1880</v>
      </c>
      <c r="E243" s="35" t="s">
        <v>164</v>
      </c>
      <c r="F243" s="35" t="s">
        <v>555</v>
      </c>
      <c r="G243" s="35" t="s">
        <v>4290</v>
      </c>
    </row>
    <row r="244" spans="1:7" ht="16.8" x14ac:dyDescent="0.4">
      <c r="A244" s="34">
        <v>32821</v>
      </c>
      <c r="B244" s="35" t="s">
        <v>3042</v>
      </c>
      <c r="C244" s="35" t="s">
        <v>4289</v>
      </c>
      <c r="D244" s="34">
        <v>1880</v>
      </c>
      <c r="E244" s="35" t="s">
        <v>164</v>
      </c>
      <c r="F244" s="35" t="s">
        <v>556</v>
      </c>
      <c r="G244" s="35" t="s">
        <v>4290</v>
      </c>
    </row>
    <row r="245" spans="1:7" ht="16.8" x14ac:dyDescent="0.4">
      <c r="A245" s="34">
        <v>32839</v>
      </c>
      <c r="B245" s="35" t="s">
        <v>557</v>
      </c>
      <c r="C245" s="35" t="s">
        <v>4291</v>
      </c>
      <c r="D245" s="34">
        <v>3140</v>
      </c>
      <c r="E245" s="35" t="s">
        <v>64</v>
      </c>
      <c r="F245" s="35" t="s">
        <v>558</v>
      </c>
      <c r="G245" s="35" t="s">
        <v>559</v>
      </c>
    </row>
    <row r="246" spans="1:7" ht="16.8" x14ac:dyDescent="0.4">
      <c r="A246" s="34">
        <v>32847</v>
      </c>
      <c r="B246" s="35" t="s">
        <v>1991</v>
      </c>
      <c r="C246" s="35" t="s">
        <v>4292</v>
      </c>
      <c r="D246" s="34">
        <v>3140</v>
      </c>
      <c r="E246" s="35" t="s">
        <v>64</v>
      </c>
      <c r="F246" s="35" t="s">
        <v>560</v>
      </c>
      <c r="G246" s="35" t="s">
        <v>1992</v>
      </c>
    </row>
    <row r="247" spans="1:7" ht="16.8" x14ac:dyDescent="0.4">
      <c r="A247" s="34">
        <v>32854</v>
      </c>
      <c r="B247" s="35" t="s">
        <v>1782</v>
      </c>
      <c r="C247" s="35" t="s">
        <v>4293</v>
      </c>
      <c r="D247" s="34">
        <v>3010</v>
      </c>
      <c r="E247" s="35" t="s">
        <v>1646</v>
      </c>
      <c r="F247" s="35" t="s">
        <v>561</v>
      </c>
      <c r="G247" s="35" t="s">
        <v>1781</v>
      </c>
    </row>
    <row r="248" spans="1:7" ht="16.8" x14ac:dyDescent="0.4">
      <c r="A248" s="34">
        <v>32871</v>
      </c>
      <c r="B248" s="35" t="s">
        <v>562</v>
      </c>
      <c r="C248" s="35" t="s">
        <v>4294</v>
      </c>
      <c r="D248" s="34">
        <v>1502</v>
      </c>
      <c r="E248" s="35" t="s">
        <v>1647</v>
      </c>
      <c r="F248" s="35" t="s">
        <v>563</v>
      </c>
      <c r="G248" s="35" t="s">
        <v>5318</v>
      </c>
    </row>
    <row r="249" spans="1:7" ht="16.8" x14ac:dyDescent="0.4">
      <c r="A249" s="34">
        <v>32904</v>
      </c>
      <c r="B249" s="35" t="s">
        <v>564</v>
      </c>
      <c r="C249" s="35" t="s">
        <v>4295</v>
      </c>
      <c r="D249" s="34">
        <v>3000</v>
      </c>
      <c r="E249" s="35" t="s">
        <v>165</v>
      </c>
      <c r="F249" s="35" t="s">
        <v>565</v>
      </c>
      <c r="G249" s="35" t="s">
        <v>2340</v>
      </c>
    </row>
    <row r="250" spans="1:7" ht="16.8" x14ac:dyDescent="0.4">
      <c r="A250" s="34">
        <v>32921</v>
      </c>
      <c r="B250" s="35" t="s">
        <v>566</v>
      </c>
      <c r="C250" s="35" t="s">
        <v>4296</v>
      </c>
      <c r="D250" s="34">
        <v>3000</v>
      </c>
      <c r="E250" s="35" t="s">
        <v>165</v>
      </c>
      <c r="F250" s="35" t="s">
        <v>567</v>
      </c>
      <c r="G250" s="35" t="s">
        <v>568</v>
      </c>
    </row>
    <row r="251" spans="1:7" ht="16.8" x14ac:dyDescent="0.4">
      <c r="A251" s="34">
        <v>32938</v>
      </c>
      <c r="B251" s="35" t="s">
        <v>1993</v>
      </c>
      <c r="C251" s="35" t="s">
        <v>4297</v>
      </c>
      <c r="D251" s="34">
        <v>3000</v>
      </c>
      <c r="E251" s="35" t="s">
        <v>165</v>
      </c>
      <c r="F251" s="35" t="s">
        <v>569</v>
      </c>
      <c r="G251" s="35" t="s">
        <v>570</v>
      </c>
    </row>
    <row r="252" spans="1:7" ht="16.8" x14ac:dyDescent="0.4">
      <c r="A252" s="34">
        <v>32946</v>
      </c>
      <c r="B252" s="35" t="s">
        <v>5056</v>
      </c>
      <c r="C252" s="35" t="s">
        <v>4298</v>
      </c>
      <c r="D252" s="34">
        <v>3000</v>
      </c>
      <c r="E252" s="35" t="s">
        <v>165</v>
      </c>
      <c r="F252" s="35" t="s">
        <v>571</v>
      </c>
      <c r="G252" s="35" t="s">
        <v>572</v>
      </c>
    </row>
    <row r="253" spans="1:7" ht="16.8" x14ac:dyDescent="0.4">
      <c r="A253" s="34">
        <v>32987</v>
      </c>
      <c r="B253" s="35" t="s">
        <v>552</v>
      </c>
      <c r="C253" s="35" t="s">
        <v>4299</v>
      </c>
      <c r="D253" s="34">
        <v>3000</v>
      </c>
      <c r="E253" s="35" t="s">
        <v>165</v>
      </c>
      <c r="F253" s="35" t="s">
        <v>573</v>
      </c>
      <c r="G253" s="35" t="s">
        <v>1648</v>
      </c>
    </row>
    <row r="254" spans="1:7" ht="16.8" x14ac:dyDescent="0.4">
      <c r="A254" s="34">
        <v>32995</v>
      </c>
      <c r="B254" s="35" t="s">
        <v>1783</v>
      </c>
      <c r="C254" s="35" t="s">
        <v>4300</v>
      </c>
      <c r="D254" s="34">
        <v>3000</v>
      </c>
      <c r="E254" s="35" t="s">
        <v>165</v>
      </c>
      <c r="F254" s="35" t="s">
        <v>574</v>
      </c>
      <c r="G254" s="35" t="s">
        <v>575</v>
      </c>
    </row>
    <row r="255" spans="1:7" ht="16.8" x14ac:dyDescent="0.4">
      <c r="A255" s="34">
        <v>33076</v>
      </c>
      <c r="B255" s="35" t="s">
        <v>576</v>
      </c>
      <c r="C255" s="35" t="s">
        <v>4296</v>
      </c>
      <c r="D255" s="34">
        <v>3000</v>
      </c>
      <c r="E255" s="35" t="s">
        <v>165</v>
      </c>
      <c r="F255" s="35" t="s">
        <v>577</v>
      </c>
      <c r="G255" s="35" t="s">
        <v>568</v>
      </c>
    </row>
    <row r="256" spans="1:7" ht="16.8" x14ac:dyDescent="0.4">
      <c r="A256" s="34">
        <v>33134</v>
      </c>
      <c r="B256" s="35" t="s">
        <v>578</v>
      </c>
      <c r="C256" s="35" t="s">
        <v>4301</v>
      </c>
      <c r="D256" s="34">
        <v>1840</v>
      </c>
      <c r="E256" s="35" t="s">
        <v>163</v>
      </c>
      <c r="F256" s="35" t="s">
        <v>579</v>
      </c>
      <c r="G256" s="35" t="s">
        <v>580</v>
      </c>
    </row>
    <row r="257" spans="1:7" ht="16.8" x14ac:dyDescent="0.4">
      <c r="A257" s="34">
        <v>33142</v>
      </c>
      <c r="B257" s="35" t="s">
        <v>1962</v>
      </c>
      <c r="C257" s="35" t="s">
        <v>4302</v>
      </c>
      <c r="D257" s="34">
        <v>1840</v>
      </c>
      <c r="E257" s="35" t="s">
        <v>163</v>
      </c>
      <c r="F257" s="35" t="s">
        <v>581</v>
      </c>
      <c r="G257" s="35" t="s">
        <v>1556</v>
      </c>
    </row>
    <row r="258" spans="1:7" ht="16.8" x14ac:dyDescent="0.4">
      <c r="A258" s="34">
        <v>33183</v>
      </c>
      <c r="B258" s="35" t="s">
        <v>1994</v>
      </c>
      <c r="C258" s="35" t="s">
        <v>4303</v>
      </c>
      <c r="D258" s="34">
        <v>1831</v>
      </c>
      <c r="E258" s="35" t="s">
        <v>4304</v>
      </c>
      <c r="F258" s="35" t="s">
        <v>582</v>
      </c>
      <c r="G258" s="35" t="s">
        <v>583</v>
      </c>
    </row>
    <row r="259" spans="1:7" ht="16.8" x14ac:dyDescent="0.4">
      <c r="A259" s="34">
        <v>33209</v>
      </c>
      <c r="B259" s="35" t="s">
        <v>584</v>
      </c>
      <c r="C259" s="35" t="s">
        <v>4305</v>
      </c>
      <c r="D259" s="34">
        <v>1785</v>
      </c>
      <c r="E259" s="35" t="s">
        <v>150</v>
      </c>
      <c r="F259" s="35" t="s">
        <v>585</v>
      </c>
      <c r="G259" s="35" t="s">
        <v>1649</v>
      </c>
    </row>
    <row r="260" spans="1:7" ht="16.8" x14ac:dyDescent="0.4">
      <c r="A260" s="34">
        <v>33217</v>
      </c>
      <c r="B260" s="35" t="s">
        <v>1995</v>
      </c>
      <c r="C260" s="35" t="s">
        <v>4306</v>
      </c>
      <c r="D260" s="34">
        <v>1785</v>
      </c>
      <c r="E260" s="35" t="s">
        <v>150</v>
      </c>
      <c r="F260" s="35" t="s">
        <v>586</v>
      </c>
      <c r="G260" s="35" t="s">
        <v>587</v>
      </c>
    </row>
    <row r="261" spans="1:7" ht="16.8" x14ac:dyDescent="0.4">
      <c r="A261" s="34">
        <v>33225</v>
      </c>
      <c r="B261" s="35" t="s">
        <v>1996</v>
      </c>
      <c r="C261" s="35" t="s">
        <v>4307</v>
      </c>
      <c r="D261" s="34">
        <v>1785</v>
      </c>
      <c r="E261" s="35" t="s">
        <v>150</v>
      </c>
      <c r="F261" s="35" t="s">
        <v>588</v>
      </c>
      <c r="G261" s="35" t="s">
        <v>5057</v>
      </c>
    </row>
    <row r="262" spans="1:7" ht="16.8" x14ac:dyDescent="0.4">
      <c r="A262" s="34">
        <v>33241</v>
      </c>
      <c r="B262" s="35" t="s">
        <v>1997</v>
      </c>
      <c r="C262" s="35" t="s">
        <v>4308</v>
      </c>
      <c r="D262" s="34">
        <v>1785</v>
      </c>
      <c r="E262" s="35" t="s">
        <v>150</v>
      </c>
      <c r="F262" s="35" t="s">
        <v>589</v>
      </c>
      <c r="G262" s="35" t="s">
        <v>5319</v>
      </c>
    </row>
    <row r="263" spans="1:7" ht="16.8" x14ac:dyDescent="0.4">
      <c r="A263" s="34">
        <v>33258</v>
      </c>
      <c r="B263" s="35" t="s">
        <v>590</v>
      </c>
      <c r="C263" s="35" t="s">
        <v>4309</v>
      </c>
      <c r="D263" s="34">
        <v>1080</v>
      </c>
      <c r="E263" s="35" t="s">
        <v>144</v>
      </c>
      <c r="F263" s="35" t="s">
        <v>591</v>
      </c>
      <c r="G263" s="35" t="s">
        <v>592</v>
      </c>
    </row>
    <row r="264" spans="1:7" ht="16.8" x14ac:dyDescent="0.4">
      <c r="A264" s="34">
        <v>33291</v>
      </c>
      <c r="B264" s="35" t="s">
        <v>1998</v>
      </c>
      <c r="C264" s="35" t="s">
        <v>4310</v>
      </c>
      <c r="D264" s="34">
        <v>1745</v>
      </c>
      <c r="E264" s="35" t="s">
        <v>32</v>
      </c>
      <c r="F264" s="35" t="s">
        <v>593</v>
      </c>
      <c r="G264" s="35" t="s">
        <v>594</v>
      </c>
    </row>
    <row r="265" spans="1:7" ht="16.8" x14ac:dyDescent="0.4">
      <c r="A265" s="34">
        <v>33308</v>
      </c>
      <c r="B265" s="35" t="s">
        <v>1999</v>
      </c>
      <c r="C265" s="35" t="s">
        <v>4310</v>
      </c>
      <c r="D265" s="34">
        <v>1745</v>
      </c>
      <c r="E265" s="35" t="s">
        <v>32</v>
      </c>
      <c r="F265" s="35" t="s">
        <v>595</v>
      </c>
      <c r="G265" s="35" t="s">
        <v>596</v>
      </c>
    </row>
    <row r="266" spans="1:7" ht="16.8" x14ac:dyDescent="0.4">
      <c r="A266" s="34">
        <v>33316</v>
      </c>
      <c r="B266" s="35" t="s">
        <v>2000</v>
      </c>
      <c r="C266" s="35" t="s">
        <v>4311</v>
      </c>
      <c r="D266" s="34">
        <v>3090</v>
      </c>
      <c r="E266" s="35" t="s">
        <v>33</v>
      </c>
      <c r="F266" s="35" t="s">
        <v>597</v>
      </c>
      <c r="G266" s="35" t="s">
        <v>598</v>
      </c>
    </row>
    <row r="267" spans="1:7" ht="16.8" x14ac:dyDescent="0.4">
      <c r="A267" s="34">
        <v>33341</v>
      </c>
      <c r="B267" s="35" t="s">
        <v>599</v>
      </c>
      <c r="C267" s="35" t="s">
        <v>4312</v>
      </c>
      <c r="D267" s="34">
        <v>3110</v>
      </c>
      <c r="E267" s="35" t="s">
        <v>166</v>
      </c>
      <c r="F267" s="35" t="s">
        <v>600</v>
      </c>
      <c r="G267" s="35" t="s">
        <v>1557</v>
      </c>
    </row>
    <row r="268" spans="1:7" ht="16.8" x14ac:dyDescent="0.4">
      <c r="A268" s="34">
        <v>33449</v>
      </c>
      <c r="B268" s="35" t="s">
        <v>5058</v>
      </c>
      <c r="C268" s="35" t="s">
        <v>4313</v>
      </c>
      <c r="D268" s="34">
        <v>1640</v>
      </c>
      <c r="E268" s="35" t="s">
        <v>147</v>
      </c>
      <c r="F268" s="35" t="s">
        <v>601</v>
      </c>
      <c r="G268" s="35" t="s">
        <v>5059</v>
      </c>
    </row>
    <row r="269" spans="1:7" ht="16.8" x14ac:dyDescent="0.4">
      <c r="A269" s="34">
        <v>33514</v>
      </c>
      <c r="B269" s="35" t="s">
        <v>354</v>
      </c>
      <c r="C269" s="35" t="s">
        <v>4314</v>
      </c>
      <c r="D269" s="34">
        <v>1740</v>
      </c>
      <c r="E269" s="35" t="s">
        <v>27</v>
      </c>
      <c r="F269" s="35" t="s">
        <v>602</v>
      </c>
      <c r="G269" s="35" t="s">
        <v>603</v>
      </c>
    </row>
    <row r="270" spans="1:7" ht="16.8" x14ac:dyDescent="0.4">
      <c r="A270" s="34">
        <v>33522</v>
      </c>
      <c r="B270" s="35" t="s">
        <v>2001</v>
      </c>
      <c r="C270" s="35" t="s">
        <v>4315</v>
      </c>
      <c r="D270" s="34">
        <v>1740</v>
      </c>
      <c r="E270" s="35" t="s">
        <v>27</v>
      </c>
      <c r="F270" s="35" t="s">
        <v>604</v>
      </c>
      <c r="G270" s="35" t="s">
        <v>2341</v>
      </c>
    </row>
    <row r="271" spans="1:7" ht="16.8" x14ac:dyDescent="0.4">
      <c r="A271" s="34">
        <v>33548</v>
      </c>
      <c r="B271" s="35" t="s">
        <v>2000</v>
      </c>
      <c r="C271" s="35" t="s">
        <v>4316</v>
      </c>
      <c r="D271" s="34">
        <v>3080</v>
      </c>
      <c r="E271" s="35" t="s">
        <v>35</v>
      </c>
      <c r="F271" s="35" t="s">
        <v>2002</v>
      </c>
      <c r="G271" s="35" t="s">
        <v>605</v>
      </c>
    </row>
    <row r="272" spans="1:7" ht="16.8" x14ac:dyDescent="0.4">
      <c r="A272" s="34">
        <v>33571</v>
      </c>
      <c r="B272" s="35" t="s">
        <v>2003</v>
      </c>
      <c r="C272" s="35" t="s">
        <v>4317</v>
      </c>
      <c r="D272" s="34">
        <v>3300</v>
      </c>
      <c r="E272" s="35" t="s">
        <v>69</v>
      </c>
      <c r="F272" s="35" t="s">
        <v>606</v>
      </c>
      <c r="G272" s="35" t="s">
        <v>5320</v>
      </c>
    </row>
    <row r="273" spans="1:7" ht="16.8" x14ac:dyDescent="0.4">
      <c r="A273" s="34">
        <v>33671</v>
      </c>
      <c r="B273" s="35" t="s">
        <v>607</v>
      </c>
      <c r="C273" s="35" t="s">
        <v>4318</v>
      </c>
      <c r="D273" s="34">
        <v>3150</v>
      </c>
      <c r="E273" s="35" t="s">
        <v>1650</v>
      </c>
      <c r="F273" s="35" t="s">
        <v>608</v>
      </c>
      <c r="G273" s="35" t="s">
        <v>5321</v>
      </c>
    </row>
    <row r="274" spans="1:7" ht="16.8" x14ac:dyDescent="0.4">
      <c r="A274" s="34">
        <v>33704</v>
      </c>
      <c r="B274" s="35" t="s">
        <v>1651</v>
      </c>
      <c r="C274" s="35" t="s">
        <v>4319</v>
      </c>
      <c r="D274" s="34">
        <v>1800</v>
      </c>
      <c r="E274" s="35" t="s">
        <v>29</v>
      </c>
      <c r="F274" s="35" t="s">
        <v>609</v>
      </c>
      <c r="G274" s="35" t="s">
        <v>610</v>
      </c>
    </row>
    <row r="275" spans="1:7" ht="16.8" x14ac:dyDescent="0.4">
      <c r="A275" s="34">
        <v>33712</v>
      </c>
      <c r="B275" s="35" t="s">
        <v>5060</v>
      </c>
      <c r="C275" s="35" t="s">
        <v>4320</v>
      </c>
      <c r="D275" s="34">
        <v>1800</v>
      </c>
      <c r="E275" s="35" t="s">
        <v>29</v>
      </c>
      <c r="F275" s="35" t="s">
        <v>611</v>
      </c>
      <c r="G275" s="35" t="s">
        <v>612</v>
      </c>
    </row>
    <row r="276" spans="1:7" ht="16.8" x14ac:dyDescent="0.4">
      <c r="A276" s="34">
        <v>33721</v>
      </c>
      <c r="B276" s="35" t="s">
        <v>1652</v>
      </c>
      <c r="C276" s="35" t="s">
        <v>2004</v>
      </c>
      <c r="D276" s="34">
        <v>1800</v>
      </c>
      <c r="E276" s="35" t="s">
        <v>29</v>
      </c>
      <c r="F276" s="35" t="s">
        <v>613</v>
      </c>
      <c r="G276" s="35" t="s">
        <v>1558</v>
      </c>
    </row>
    <row r="277" spans="1:7" ht="16.8" x14ac:dyDescent="0.4">
      <c r="A277" s="34">
        <v>33746</v>
      </c>
      <c r="B277" s="35" t="s">
        <v>5061</v>
      </c>
      <c r="C277" s="35" t="s">
        <v>4319</v>
      </c>
      <c r="D277" s="34">
        <v>1800</v>
      </c>
      <c r="E277" s="35" t="s">
        <v>29</v>
      </c>
      <c r="F277" s="35" t="s">
        <v>609</v>
      </c>
      <c r="G277" s="35" t="s">
        <v>1559</v>
      </c>
    </row>
    <row r="278" spans="1:7" ht="16.8" x14ac:dyDescent="0.4">
      <c r="A278" s="34">
        <v>33803</v>
      </c>
      <c r="B278" s="35" t="s">
        <v>362</v>
      </c>
      <c r="C278" s="35" t="s">
        <v>4321</v>
      </c>
      <c r="D278" s="34">
        <v>1150</v>
      </c>
      <c r="E278" s="35" t="s">
        <v>19</v>
      </c>
      <c r="F278" s="35" t="s">
        <v>614</v>
      </c>
      <c r="G278" s="35" t="s">
        <v>615</v>
      </c>
    </row>
    <row r="279" spans="1:7" ht="16.8" x14ac:dyDescent="0.4">
      <c r="A279" s="34">
        <v>33811</v>
      </c>
      <c r="B279" s="35" t="s">
        <v>616</v>
      </c>
      <c r="C279" s="35" t="s">
        <v>4322</v>
      </c>
      <c r="D279" s="34">
        <v>1150</v>
      </c>
      <c r="E279" s="35" t="s">
        <v>19</v>
      </c>
      <c r="F279" s="35" t="s">
        <v>617</v>
      </c>
      <c r="G279" s="35" t="s">
        <v>5322</v>
      </c>
    </row>
    <row r="280" spans="1:7" ht="16.8" x14ac:dyDescent="0.4">
      <c r="A280" s="34">
        <v>33829</v>
      </c>
      <c r="B280" s="35" t="s">
        <v>394</v>
      </c>
      <c r="C280" s="35" t="s">
        <v>4323</v>
      </c>
      <c r="D280" s="34">
        <v>1150</v>
      </c>
      <c r="E280" s="35" t="s">
        <v>19</v>
      </c>
      <c r="F280" s="35" t="s">
        <v>618</v>
      </c>
      <c r="G280" s="35" t="s">
        <v>5062</v>
      </c>
    </row>
    <row r="281" spans="1:7" ht="16.8" x14ac:dyDescent="0.4">
      <c r="A281" s="34">
        <v>33886</v>
      </c>
      <c r="B281" s="35" t="s">
        <v>619</v>
      </c>
      <c r="C281" s="35" t="s">
        <v>4324</v>
      </c>
      <c r="D281" s="34">
        <v>3440</v>
      </c>
      <c r="E281" s="35" t="s">
        <v>168</v>
      </c>
      <c r="F281" s="35" t="s">
        <v>620</v>
      </c>
      <c r="G281" s="35" t="s">
        <v>621</v>
      </c>
    </row>
    <row r="282" spans="1:7" ht="16.8" x14ac:dyDescent="0.4">
      <c r="A282" s="34">
        <v>33894</v>
      </c>
      <c r="B282" s="35" t="s">
        <v>622</v>
      </c>
      <c r="C282" s="35" t="s">
        <v>4325</v>
      </c>
      <c r="D282" s="34">
        <v>3440</v>
      </c>
      <c r="E282" s="35" t="s">
        <v>168</v>
      </c>
      <c r="F282" s="35" t="s">
        <v>623</v>
      </c>
      <c r="G282" s="35" t="s">
        <v>624</v>
      </c>
    </row>
    <row r="283" spans="1:7" ht="16.8" x14ac:dyDescent="0.4">
      <c r="A283" s="34">
        <v>33928</v>
      </c>
      <c r="B283" s="35" t="s">
        <v>625</v>
      </c>
      <c r="C283" s="35" t="s">
        <v>4326</v>
      </c>
      <c r="D283" s="34">
        <v>3400</v>
      </c>
      <c r="E283" s="35" t="s">
        <v>70</v>
      </c>
      <c r="F283" s="35" t="s">
        <v>626</v>
      </c>
      <c r="G283" s="35" t="s">
        <v>2342</v>
      </c>
    </row>
    <row r="284" spans="1:7" ht="16.8" x14ac:dyDescent="0.4">
      <c r="A284" s="34">
        <v>33936</v>
      </c>
      <c r="B284" s="35" t="s">
        <v>627</v>
      </c>
      <c r="C284" s="35" t="s">
        <v>4327</v>
      </c>
      <c r="D284" s="34">
        <v>3400</v>
      </c>
      <c r="E284" s="35" t="s">
        <v>70</v>
      </c>
      <c r="F284" s="35" t="s">
        <v>628</v>
      </c>
      <c r="G284" s="35" t="s">
        <v>629</v>
      </c>
    </row>
    <row r="285" spans="1:7" ht="16.8" x14ac:dyDescent="0.4">
      <c r="A285" s="34">
        <v>33944</v>
      </c>
      <c r="B285" s="35" t="s">
        <v>630</v>
      </c>
      <c r="C285" s="35" t="s">
        <v>4328</v>
      </c>
      <c r="D285" s="34">
        <v>1760</v>
      </c>
      <c r="E285" s="35" t="s">
        <v>148</v>
      </c>
      <c r="F285" s="35" t="s">
        <v>631</v>
      </c>
      <c r="G285" s="35" t="s">
        <v>5323</v>
      </c>
    </row>
    <row r="286" spans="1:7" ht="16.8" x14ac:dyDescent="0.4">
      <c r="A286" s="34">
        <v>33951</v>
      </c>
      <c r="B286" s="35" t="s">
        <v>632</v>
      </c>
      <c r="C286" s="35" t="s">
        <v>4329</v>
      </c>
      <c r="D286" s="34">
        <v>3320</v>
      </c>
      <c r="E286" s="35" t="s">
        <v>167</v>
      </c>
      <c r="F286" s="35" t="s">
        <v>633</v>
      </c>
      <c r="G286" s="35" t="s">
        <v>5324</v>
      </c>
    </row>
    <row r="287" spans="1:7" ht="16.8" x14ac:dyDescent="0.4">
      <c r="A287" s="34">
        <v>33969</v>
      </c>
      <c r="B287" s="35" t="s">
        <v>2535</v>
      </c>
      <c r="C287" s="35" t="s">
        <v>4330</v>
      </c>
      <c r="D287" s="34">
        <v>8570</v>
      </c>
      <c r="E287" s="35" t="s">
        <v>173</v>
      </c>
      <c r="F287" s="35" t="s">
        <v>634</v>
      </c>
      <c r="G287" s="35" t="s">
        <v>2536</v>
      </c>
    </row>
    <row r="288" spans="1:7" ht="16.8" x14ac:dyDescent="0.4">
      <c r="A288" s="34">
        <v>33993</v>
      </c>
      <c r="B288" s="35" t="s">
        <v>3712</v>
      </c>
      <c r="C288" s="35" t="s">
        <v>5325</v>
      </c>
      <c r="D288" s="34">
        <v>8580</v>
      </c>
      <c r="E288" s="35" t="s">
        <v>108</v>
      </c>
      <c r="F288" s="35" t="s">
        <v>635</v>
      </c>
      <c r="G288" s="35" t="s">
        <v>2537</v>
      </c>
    </row>
    <row r="289" spans="1:7" ht="16.8" x14ac:dyDescent="0.4">
      <c r="A289" s="34">
        <v>34009</v>
      </c>
      <c r="B289" s="35" t="s">
        <v>3714</v>
      </c>
      <c r="C289" s="35" t="s">
        <v>5325</v>
      </c>
      <c r="D289" s="34">
        <v>8580</v>
      </c>
      <c r="E289" s="35" t="s">
        <v>108</v>
      </c>
      <c r="F289" s="35" t="s">
        <v>635</v>
      </c>
      <c r="G289" s="35" t="s">
        <v>2537</v>
      </c>
    </row>
    <row r="290" spans="1:7" ht="16.8" x14ac:dyDescent="0.4">
      <c r="A290" s="34">
        <v>34017</v>
      </c>
      <c r="B290" s="35" t="s">
        <v>636</v>
      </c>
      <c r="C290" s="35" t="s">
        <v>4331</v>
      </c>
      <c r="D290" s="34">
        <v>8730</v>
      </c>
      <c r="E290" s="35" t="s">
        <v>92</v>
      </c>
      <c r="F290" s="35" t="s">
        <v>637</v>
      </c>
      <c r="G290" s="35" t="s">
        <v>1653</v>
      </c>
    </row>
    <row r="291" spans="1:7" ht="16.8" x14ac:dyDescent="0.4">
      <c r="A291" s="34">
        <v>34025</v>
      </c>
      <c r="B291" s="35" t="s">
        <v>1560</v>
      </c>
      <c r="C291" s="35" t="s">
        <v>5326</v>
      </c>
      <c r="D291" s="34">
        <v>8370</v>
      </c>
      <c r="E291" s="35" t="s">
        <v>99</v>
      </c>
      <c r="F291" s="35" t="s">
        <v>638</v>
      </c>
      <c r="G291" s="35" t="s">
        <v>1561</v>
      </c>
    </row>
    <row r="292" spans="1:7" ht="16.8" x14ac:dyDescent="0.4">
      <c r="A292" s="34">
        <v>34033</v>
      </c>
      <c r="B292" s="35" t="s">
        <v>1560</v>
      </c>
      <c r="C292" s="35" t="s">
        <v>5326</v>
      </c>
      <c r="D292" s="34">
        <v>8370</v>
      </c>
      <c r="E292" s="35" t="s">
        <v>99</v>
      </c>
      <c r="F292" s="35" t="s">
        <v>638</v>
      </c>
      <c r="G292" s="35" t="s">
        <v>1561</v>
      </c>
    </row>
    <row r="293" spans="1:7" ht="16.8" x14ac:dyDescent="0.4">
      <c r="A293" s="34">
        <v>34041</v>
      </c>
      <c r="B293" s="35" t="s">
        <v>1560</v>
      </c>
      <c r="C293" s="35" t="s">
        <v>5326</v>
      </c>
      <c r="D293" s="34">
        <v>8370</v>
      </c>
      <c r="E293" s="35" t="s">
        <v>99</v>
      </c>
      <c r="F293" s="35" t="s">
        <v>638</v>
      </c>
      <c r="G293" s="35" t="s">
        <v>1561</v>
      </c>
    </row>
    <row r="294" spans="1:7" ht="16.8" x14ac:dyDescent="0.4">
      <c r="A294" s="34">
        <v>34058</v>
      </c>
      <c r="B294" s="35" t="s">
        <v>354</v>
      </c>
      <c r="C294" s="35" t="s">
        <v>4332</v>
      </c>
      <c r="D294" s="34">
        <v>8000</v>
      </c>
      <c r="E294" s="35" t="s">
        <v>90</v>
      </c>
      <c r="F294" s="35" t="s">
        <v>195</v>
      </c>
      <c r="G294" s="35" t="s">
        <v>639</v>
      </c>
    </row>
    <row r="295" spans="1:7" ht="16.8" x14ac:dyDescent="0.4">
      <c r="A295" s="34">
        <v>34074</v>
      </c>
      <c r="B295" s="35" t="s">
        <v>2005</v>
      </c>
      <c r="C295" s="35" t="s">
        <v>5063</v>
      </c>
      <c r="D295" s="34">
        <v>8200</v>
      </c>
      <c r="E295" s="35" t="s">
        <v>1623</v>
      </c>
      <c r="F295" s="35" t="s">
        <v>640</v>
      </c>
      <c r="G295" s="35" t="s">
        <v>5327</v>
      </c>
    </row>
    <row r="296" spans="1:7" ht="16.8" x14ac:dyDescent="0.4">
      <c r="A296" s="34">
        <v>34082</v>
      </c>
      <c r="B296" s="35" t="s">
        <v>2006</v>
      </c>
      <c r="C296" s="35" t="s">
        <v>4333</v>
      </c>
      <c r="D296" s="34">
        <v>8000</v>
      </c>
      <c r="E296" s="35" t="s">
        <v>90</v>
      </c>
      <c r="F296" s="35" t="s">
        <v>642</v>
      </c>
      <c r="G296" s="35" t="s">
        <v>2343</v>
      </c>
    </row>
    <row r="297" spans="1:7" ht="16.8" x14ac:dyDescent="0.4">
      <c r="A297" s="34">
        <v>34124</v>
      </c>
      <c r="B297" s="35" t="s">
        <v>2007</v>
      </c>
      <c r="C297" s="35" t="s">
        <v>4334</v>
      </c>
      <c r="D297" s="34">
        <v>8000</v>
      </c>
      <c r="E297" s="35" t="s">
        <v>90</v>
      </c>
      <c r="F297" s="35" t="s">
        <v>643</v>
      </c>
      <c r="G297" s="35" t="s">
        <v>5328</v>
      </c>
    </row>
    <row r="298" spans="1:7" ht="16.8" x14ac:dyDescent="0.4">
      <c r="A298" s="34">
        <v>34165</v>
      </c>
      <c r="B298" s="35" t="s">
        <v>645</v>
      </c>
      <c r="C298" s="35" t="s">
        <v>4335</v>
      </c>
      <c r="D298" s="34">
        <v>8000</v>
      </c>
      <c r="E298" s="35" t="s">
        <v>90</v>
      </c>
      <c r="F298" s="35" t="s">
        <v>201</v>
      </c>
      <c r="G298" s="35" t="s">
        <v>646</v>
      </c>
    </row>
    <row r="299" spans="1:7" ht="16.8" x14ac:dyDescent="0.4">
      <c r="A299" s="34">
        <v>34181</v>
      </c>
      <c r="B299" s="35" t="s">
        <v>5329</v>
      </c>
      <c r="C299" s="35" t="s">
        <v>5330</v>
      </c>
      <c r="D299" s="34">
        <v>8000</v>
      </c>
      <c r="E299" s="35" t="s">
        <v>90</v>
      </c>
      <c r="F299" s="35" t="s">
        <v>648</v>
      </c>
      <c r="G299" s="35" t="s">
        <v>1861</v>
      </c>
    </row>
    <row r="300" spans="1:7" ht="16.8" x14ac:dyDescent="0.4">
      <c r="A300" s="34">
        <v>34207</v>
      </c>
      <c r="B300" s="35" t="s">
        <v>649</v>
      </c>
      <c r="C300" s="35" t="s">
        <v>4336</v>
      </c>
      <c r="D300" s="34">
        <v>8000</v>
      </c>
      <c r="E300" s="35" t="s">
        <v>90</v>
      </c>
      <c r="F300" s="35" t="s">
        <v>650</v>
      </c>
      <c r="G300" s="35" t="s">
        <v>651</v>
      </c>
    </row>
    <row r="301" spans="1:7" ht="16.8" x14ac:dyDescent="0.4">
      <c r="A301" s="34">
        <v>34231</v>
      </c>
      <c r="B301" s="35" t="s">
        <v>333</v>
      </c>
      <c r="C301" s="35" t="s">
        <v>4337</v>
      </c>
      <c r="D301" s="34">
        <v>8310</v>
      </c>
      <c r="E301" s="35" t="s">
        <v>1624</v>
      </c>
      <c r="F301" s="35" t="s">
        <v>652</v>
      </c>
      <c r="G301" s="35" t="s">
        <v>2344</v>
      </c>
    </row>
    <row r="302" spans="1:7" ht="16.8" x14ac:dyDescent="0.4">
      <c r="A302" s="34">
        <v>34249</v>
      </c>
      <c r="B302" s="35" t="s">
        <v>653</v>
      </c>
      <c r="C302" s="35" t="s">
        <v>4338</v>
      </c>
      <c r="D302" s="34">
        <v>8200</v>
      </c>
      <c r="E302" s="35" t="s">
        <v>1607</v>
      </c>
      <c r="F302" s="35" t="s">
        <v>654</v>
      </c>
      <c r="G302" s="35" t="s">
        <v>655</v>
      </c>
    </row>
    <row r="303" spans="1:7" ht="16.8" x14ac:dyDescent="0.4">
      <c r="A303" s="34">
        <v>34256</v>
      </c>
      <c r="B303" s="35" t="s">
        <v>2008</v>
      </c>
      <c r="C303" s="35" t="s">
        <v>4339</v>
      </c>
      <c r="D303" s="34">
        <v>8200</v>
      </c>
      <c r="E303" s="35" t="s">
        <v>1607</v>
      </c>
      <c r="F303" s="35" t="s">
        <v>656</v>
      </c>
      <c r="G303" s="35" t="s">
        <v>5064</v>
      </c>
    </row>
    <row r="304" spans="1:7" ht="16.8" x14ac:dyDescent="0.4">
      <c r="A304" s="34">
        <v>34272</v>
      </c>
      <c r="B304" s="35" t="s">
        <v>657</v>
      </c>
      <c r="C304" s="35" t="s">
        <v>4340</v>
      </c>
      <c r="D304" s="34">
        <v>8310</v>
      </c>
      <c r="E304" s="35" t="s">
        <v>1654</v>
      </c>
      <c r="F304" s="35" t="s">
        <v>196</v>
      </c>
      <c r="G304" s="35" t="s">
        <v>658</v>
      </c>
    </row>
    <row r="305" spans="1:7" ht="16.8" x14ac:dyDescent="0.4">
      <c r="A305" s="34">
        <v>34306</v>
      </c>
      <c r="B305" s="35" t="s">
        <v>5065</v>
      </c>
      <c r="C305" s="35" t="s">
        <v>4341</v>
      </c>
      <c r="D305" s="34">
        <v>8200</v>
      </c>
      <c r="E305" s="35" t="s">
        <v>1623</v>
      </c>
      <c r="F305" s="35" t="s">
        <v>659</v>
      </c>
      <c r="G305" s="35" t="s">
        <v>5066</v>
      </c>
    </row>
    <row r="306" spans="1:7" ht="16.8" x14ac:dyDescent="0.4">
      <c r="A306" s="34">
        <v>34314</v>
      </c>
      <c r="B306" s="35" t="s">
        <v>2009</v>
      </c>
      <c r="C306" s="35" t="s">
        <v>4342</v>
      </c>
      <c r="D306" s="34">
        <v>8200</v>
      </c>
      <c r="E306" s="35" t="s">
        <v>1623</v>
      </c>
      <c r="F306" s="35" t="s">
        <v>660</v>
      </c>
      <c r="G306" s="35" t="s">
        <v>661</v>
      </c>
    </row>
    <row r="307" spans="1:7" ht="16.8" x14ac:dyDescent="0.4">
      <c r="A307" s="34">
        <v>34331</v>
      </c>
      <c r="B307" s="35" t="s">
        <v>2010</v>
      </c>
      <c r="C307" s="35" t="s">
        <v>4342</v>
      </c>
      <c r="D307" s="34">
        <v>8200</v>
      </c>
      <c r="E307" s="35" t="s">
        <v>1623</v>
      </c>
      <c r="F307" s="35" t="s">
        <v>662</v>
      </c>
      <c r="G307" s="35" t="s">
        <v>663</v>
      </c>
    </row>
    <row r="308" spans="1:7" ht="16.8" x14ac:dyDescent="0.4">
      <c r="A308" s="34">
        <v>34355</v>
      </c>
      <c r="B308" s="35" t="s">
        <v>2011</v>
      </c>
      <c r="C308" s="35" t="s">
        <v>4343</v>
      </c>
      <c r="D308" s="34">
        <v>8600</v>
      </c>
      <c r="E308" s="35" t="s">
        <v>94</v>
      </c>
      <c r="F308" s="35" t="s">
        <v>665</v>
      </c>
      <c r="G308" s="35" t="s">
        <v>2345</v>
      </c>
    </row>
    <row r="309" spans="1:7" ht="16.8" x14ac:dyDescent="0.4">
      <c r="A309" s="34">
        <v>34363</v>
      </c>
      <c r="B309" s="35" t="s">
        <v>2011</v>
      </c>
      <c r="C309" s="35" t="s">
        <v>4344</v>
      </c>
      <c r="D309" s="34">
        <v>8600</v>
      </c>
      <c r="E309" s="35" t="s">
        <v>94</v>
      </c>
      <c r="F309" s="35" t="s">
        <v>666</v>
      </c>
      <c r="G309" s="35" t="s">
        <v>2345</v>
      </c>
    </row>
    <row r="310" spans="1:7" ht="16.8" x14ac:dyDescent="0.4">
      <c r="A310" s="34">
        <v>34389</v>
      </c>
      <c r="B310" s="35" t="s">
        <v>667</v>
      </c>
      <c r="C310" s="35" t="s">
        <v>4345</v>
      </c>
      <c r="D310" s="34">
        <v>8470</v>
      </c>
      <c r="E310" s="35" t="s">
        <v>96</v>
      </c>
      <c r="F310" s="35" t="s">
        <v>668</v>
      </c>
      <c r="G310" s="35" t="s">
        <v>669</v>
      </c>
    </row>
    <row r="311" spans="1:7" ht="16.8" x14ac:dyDescent="0.4">
      <c r="A311" s="34">
        <v>34397</v>
      </c>
      <c r="B311" s="35" t="s">
        <v>2346</v>
      </c>
      <c r="C311" s="35" t="s">
        <v>4779</v>
      </c>
      <c r="D311" s="34">
        <v>8500</v>
      </c>
      <c r="E311" s="35" t="s">
        <v>106</v>
      </c>
      <c r="F311" s="35" t="s">
        <v>670</v>
      </c>
      <c r="G311" s="35" t="s">
        <v>5067</v>
      </c>
    </row>
    <row r="312" spans="1:7" ht="16.8" x14ac:dyDescent="0.4">
      <c r="A312" s="34">
        <v>34447</v>
      </c>
      <c r="B312" s="35" t="s">
        <v>1655</v>
      </c>
      <c r="C312" s="35" t="s">
        <v>5068</v>
      </c>
      <c r="D312" s="34">
        <v>8501</v>
      </c>
      <c r="E312" s="35" t="s">
        <v>1656</v>
      </c>
      <c r="F312" s="35" t="s">
        <v>671</v>
      </c>
      <c r="G312" s="35" t="s">
        <v>672</v>
      </c>
    </row>
    <row r="313" spans="1:7" ht="16.8" x14ac:dyDescent="0.4">
      <c r="A313" s="34">
        <v>34454</v>
      </c>
      <c r="B313" s="35" t="s">
        <v>1657</v>
      </c>
      <c r="C313" s="35" t="s">
        <v>5068</v>
      </c>
      <c r="D313" s="34">
        <v>8501</v>
      </c>
      <c r="E313" s="35" t="s">
        <v>1656</v>
      </c>
      <c r="F313" s="35" t="s">
        <v>673</v>
      </c>
      <c r="G313" s="35" t="s">
        <v>674</v>
      </c>
    </row>
    <row r="314" spans="1:7" ht="16.8" x14ac:dyDescent="0.4">
      <c r="A314" s="34">
        <v>34462</v>
      </c>
      <c r="B314" s="35" t="s">
        <v>675</v>
      </c>
      <c r="C314" s="35" t="s">
        <v>4346</v>
      </c>
      <c r="D314" s="34">
        <v>8900</v>
      </c>
      <c r="E314" s="35" t="s">
        <v>118</v>
      </c>
      <c r="F314" s="35" t="s">
        <v>676</v>
      </c>
      <c r="G314" s="35" t="s">
        <v>677</v>
      </c>
    </row>
    <row r="315" spans="1:7" ht="16.8" x14ac:dyDescent="0.4">
      <c r="A315" s="34">
        <v>34471</v>
      </c>
      <c r="B315" s="35" t="s">
        <v>678</v>
      </c>
      <c r="C315" s="35" t="s">
        <v>4347</v>
      </c>
      <c r="D315" s="34">
        <v>8900</v>
      </c>
      <c r="E315" s="35" t="s">
        <v>118</v>
      </c>
      <c r="F315" s="35" t="s">
        <v>679</v>
      </c>
      <c r="G315" s="35" t="s">
        <v>680</v>
      </c>
    </row>
    <row r="316" spans="1:7" ht="16.8" x14ac:dyDescent="0.4">
      <c r="A316" s="34">
        <v>34496</v>
      </c>
      <c r="B316" s="35" t="s">
        <v>681</v>
      </c>
      <c r="C316" s="35" t="s">
        <v>4348</v>
      </c>
      <c r="D316" s="34">
        <v>8900</v>
      </c>
      <c r="E316" s="35" t="s">
        <v>118</v>
      </c>
      <c r="F316" s="35" t="s">
        <v>682</v>
      </c>
      <c r="G316" s="35" t="s">
        <v>683</v>
      </c>
    </row>
    <row r="317" spans="1:7" ht="16.8" x14ac:dyDescent="0.4">
      <c r="A317" s="34">
        <v>34512</v>
      </c>
      <c r="B317" s="35" t="s">
        <v>684</v>
      </c>
      <c r="C317" s="35" t="s">
        <v>4349</v>
      </c>
      <c r="D317" s="34">
        <v>8900</v>
      </c>
      <c r="E317" s="35" t="s">
        <v>118</v>
      </c>
      <c r="F317" s="35" t="s">
        <v>685</v>
      </c>
      <c r="G317" s="35" t="s">
        <v>686</v>
      </c>
    </row>
    <row r="318" spans="1:7" ht="16.8" x14ac:dyDescent="0.4">
      <c r="A318" s="34">
        <v>34521</v>
      </c>
      <c r="B318" s="35" t="s">
        <v>687</v>
      </c>
      <c r="C318" s="35" t="s">
        <v>4350</v>
      </c>
      <c r="D318" s="34">
        <v>8900</v>
      </c>
      <c r="E318" s="35" t="s">
        <v>118</v>
      </c>
      <c r="F318" s="35" t="s">
        <v>688</v>
      </c>
      <c r="G318" s="35" t="s">
        <v>689</v>
      </c>
    </row>
    <row r="319" spans="1:7" ht="16.8" x14ac:dyDescent="0.4">
      <c r="A319" s="34">
        <v>34538</v>
      </c>
      <c r="B319" s="35" t="s">
        <v>2012</v>
      </c>
      <c r="C319" s="35" t="s">
        <v>4351</v>
      </c>
      <c r="D319" s="34">
        <v>8770</v>
      </c>
      <c r="E319" s="35" t="s">
        <v>114</v>
      </c>
      <c r="F319" s="35" t="s">
        <v>690</v>
      </c>
      <c r="G319" s="35" t="s">
        <v>1562</v>
      </c>
    </row>
    <row r="320" spans="1:7" ht="16.8" x14ac:dyDescent="0.4">
      <c r="A320" s="34">
        <v>34553</v>
      </c>
      <c r="B320" s="35" t="s">
        <v>691</v>
      </c>
      <c r="C320" s="35" t="s">
        <v>4352</v>
      </c>
      <c r="D320" s="34">
        <v>8870</v>
      </c>
      <c r="E320" s="35" t="s">
        <v>111</v>
      </c>
      <c r="F320" s="35" t="s">
        <v>692</v>
      </c>
      <c r="G320" s="35" t="s">
        <v>1563</v>
      </c>
    </row>
    <row r="321" spans="1:7" ht="16.8" x14ac:dyDescent="0.4">
      <c r="A321" s="34">
        <v>34561</v>
      </c>
      <c r="B321" s="35" t="s">
        <v>693</v>
      </c>
      <c r="C321" s="35" t="s">
        <v>4353</v>
      </c>
      <c r="D321" s="34">
        <v>8870</v>
      </c>
      <c r="E321" s="35" t="s">
        <v>111</v>
      </c>
      <c r="F321" s="35" t="s">
        <v>694</v>
      </c>
      <c r="G321" s="35" t="s">
        <v>1564</v>
      </c>
    </row>
    <row r="322" spans="1:7" ht="16.8" x14ac:dyDescent="0.4">
      <c r="A322" s="34">
        <v>34579</v>
      </c>
      <c r="B322" s="35" t="s">
        <v>695</v>
      </c>
      <c r="C322" s="35" t="s">
        <v>4354</v>
      </c>
      <c r="D322" s="34">
        <v>8870</v>
      </c>
      <c r="E322" s="35" t="s">
        <v>111</v>
      </c>
      <c r="F322" s="35" t="s">
        <v>696</v>
      </c>
      <c r="G322" s="35" t="s">
        <v>1565</v>
      </c>
    </row>
    <row r="323" spans="1:7" ht="16.8" x14ac:dyDescent="0.4">
      <c r="A323" s="34">
        <v>34587</v>
      </c>
      <c r="B323" s="35" t="s">
        <v>697</v>
      </c>
      <c r="C323" s="35" t="s">
        <v>4355</v>
      </c>
      <c r="D323" s="34">
        <v>8870</v>
      </c>
      <c r="E323" s="35" t="s">
        <v>111</v>
      </c>
      <c r="F323" s="35" t="s">
        <v>698</v>
      </c>
      <c r="G323" s="35" t="s">
        <v>1566</v>
      </c>
    </row>
    <row r="324" spans="1:7" ht="16.8" x14ac:dyDescent="0.4">
      <c r="A324" s="34">
        <v>34611</v>
      </c>
      <c r="B324" s="35" t="s">
        <v>699</v>
      </c>
      <c r="C324" s="35" t="s">
        <v>4356</v>
      </c>
      <c r="D324" s="34">
        <v>8300</v>
      </c>
      <c r="E324" s="35" t="s">
        <v>98</v>
      </c>
      <c r="F324" s="35" t="s">
        <v>700</v>
      </c>
      <c r="G324" s="35" t="s">
        <v>5331</v>
      </c>
    </row>
    <row r="325" spans="1:7" ht="16.8" x14ac:dyDescent="0.4">
      <c r="A325" s="34">
        <v>34629</v>
      </c>
      <c r="B325" s="35" t="s">
        <v>701</v>
      </c>
      <c r="C325" s="35" t="s">
        <v>4357</v>
      </c>
      <c r="D325" s="34">
        <v>8300</v>
      </c>
      <c r="E325" s="35" t="s">
        <v>1658</v>
      </c>
      <c r="F325" s="35" t="s">
        <v>702</v>
      </c>
      <c r="G325" s="35" t="s">
        <v>703</v>
      </c>
    </row>
    <row r="326" spans="1:7" ht="16.8" x14ac:dyDescent="0.4">
      <c r="A326" s="34">
        <v>34661</v>
      </c>
      <c r="B326" s="35" t="s">
        <v>704</v>
      </c>
      <c r="C326" s="35" t="s">
        <v>4358</v>
      </c>
      <c r="D326" s="34">
        <v>8680</v>
      </c>
      <c r="E326" s="35" t="s">
        <v>97</v>
      </c>
      <c r="F326" s="35" t="s">
        <v>705</v>
      </c>
      <c r="G326" s="35" t="s">
        <v>1567</v>
      </c>
    </row>
    <row r="327" spans="1:7" ht="16.8" x14ac:dyDescent="0.4">
      <c r="A327" s="34">
        <v>34678</v>
      </c>
      <c r="B327" s="35" t="s">
        <v>706</v>
      </c>
      <c r="C327" s="35" t="s">
        <v>4359</v>
      </c>
      <c r="D327" s="34">
        <v>8670</v>
      </c>
      <c r="E327" s="35" t="s">
        <v>103</v>
      </c>
      <c r="F327" s="35" t="s">
        <v>707</v>
      </c>
      <c r="G327" s="35" t="s">
        <v>1659</v>
      </c>
    </row>
    <row r="328" spans="1:7" ht="16.8" x14ac:dyDescent="0.4">
      <c r="A328" s="34">
        <v>34686</v>
      </c>
      <c r="B328" s="35" t="s">
        <v>2013</v>
      </c>
      <c r="C328" s="35" t="s">
        <v>4360</v>
      </c>
      <c r="D328" s="34">
        <v>8610</v>
      </c>
      <c r="E328" s="35" t="s">
        <v>3</v>
      </c>
      <c r="F328" s="35" t="s">
        <v>708</v>
      </c>
      <c r="G328" s="35" t="s">
        <v>709</v>
      </c>
    </row>
    <row r="329" spans="1:7" ht="16.8" x14ac:dyDescent="0.4">
      <c r="A329" s="34">
        <v>34694</v>
      </c>
      <c r="B329" s="35" t="s">
        <v>2014</v>
      </c>
      <c r="C329" s="35" t="s">
        <v>4360</v>
      </c>
      <c r="D329" s="34">
        <v>8610</v>
      </c>
      <c r="E329" s="35" t="s">
        <v>3</v>
      </c>
      <c r="F329" s="35" t="s">
        <v>708</v>
      </c>
      <c r="G329" s="35" t="s">
        <v>709</v>
      </c>
    </row>
    <row r="330" spans="1:7" ht="16.8" x14ac:dyDescent="0.4">
      <c r="A330" s="34">
        <v>34793</v>
      </c>
      <c r="B330" s="35" t="s">
        <v>710</v>
      </c>
      <c r="C330" s="35" t="s">
        <v>4361</v>
      </c>
      <c r="D330" s="34">
        <v>8500</v>
      </c>
      <c r="E330" s="35" t="s">
        <v>106</v>
      </c>
      <c r="F330" s="35" t="s">
        <v>711</v>
      </c>
      <c r="G330" s="35" t="s">
        <v>712</v>
      </c>
    </row>
    <row r="331" spans="1:7" ht="16.8" x14ac:dyDescent="0.4">
      <c r="A331" s="34">
        <v>34835</v>
      </c>
      <c r="B331" s="35" t="s">
        <v>1660</v>
      </c>
      <c r="C331" s="35" t="s">
        <v>4362</v>
      </c>
      <c r="D331" s="34">
        <v>8500</v>
      </c>
      <c r="E331" s="35" t="s">
        <v>106</v>
      </c>
      <c r="F331" s="35" t="s">
        <v>5069</v>
      </c>
      <c r="G331" s="35" t="s">
        <v>2347</v>
      </c>
    </row>
    <row r="332" spans="1:7" ht="16.8" x14ac:dyDescent="0.4">
      <c r="A332" s="34">
        <v>34868</v>
      </c>
      <c r="B332" s="35" t="s">
        <v>1662</v>
      </c>
      <c r="C332" s="35" t="s">
        <v>4363</v>
      </c>
      <c r="D332" s="34">
        <v>8500</v>
      </c>
      <c r="E332" s="35" t="s">
        <v>106</v>
      </c>
      <c r="F332" s="35" t="s">
        <v>2348</v>
      </c>
      <c r="G332" s="35" t="s">
        <v>2349</v>
      </c>
    </row>
    <row r="333" spans="1:7" ht="16.8" x14ac:dyDescent="0.4">
      <c r="A333" s="34">
        <v>34934</v>
      </c>
      <c r="B333" s="35" t="s">
        <v>713</v>
      </c>
      <c r="C333" s="35" t="s">
        <v>4364</v>
      </c>
      <c r="D333" s="34">
        <v>8520</v>
      </c>
      <c r="E333" s="35" t="s">
        <v>112</v>
      </c>
      <c r="F333" s="35" t="s">
        <v>714</v>
      </c>
      <c r="G333" s="35" t="s">
        <v>715</v>
      </c>
    </row>
    <row r="334" spans="1:7" ht="16.8" x14ac:dyDescent="0.4">
      <c r="A334" s="34">
        <v>34942</v>
      </c>
      <c r="B334" s="35" t="s">
        <v>2015</v>
      </c>
      <c r="C334" s="35" t="s">
        <v>4365</v>
      </c>
      <c r="D334" s="34">
        <v>8860</v>
      </c>
      <c r="E334" s="35" t="s">
        <v>175</v>
      </c>
      <c r="F334" s="35" t="s">
        <v>716</v>
      </c>
      <c r="G334" s="35" t="s">
        <v>1568</v>
      </c>
    </row>
    <row r="335" spans="1:7" ht="16.8" x14ac:dyDescent="0.4">
      <c r="A335" s="34">
        <v>34959</v>
      </c>
      <c r="B335" s="35" t="s">
        <v>717</v>
      </c>
      <c r="C335" s="35" t="s">
        <v>4366</v>
      </c>
      <c r="D335" s="34">
        <v>8930</v>
      </c>
      <c r="E335" s="35" t="s">
        <v>174</v>
      </c>
      <c r="F335" s="35" t="s">
        <v>718</v>
      </c>
      <c r="G335" s="35" t="s">
        <v>719</v>
      </c>
    </row>
    <row r="336" spans="1:7" ht="16.8" x14ac:dyDescent="0.4">
      <c r="A336" s="34">
        <v>34975</v>
      </c>
      <c r="B336" s="35" t="s">
        <v>664</v>
      </c>
      <c r="C336" s="35" t="s">
        <v>4367</v>
      </c>
      <c r="D336" s="34">
        <v>8930</v>
      </c>
      <c r="E336" s="35" t="s">
        <v>174</v>
      </c>
      <c r="F336" s="35" t="s">
        <v>720</v>
      </c>
      <c r="G336" s="35" t="s">
        <v>1784</v>
      </c>
    </row>
    <row r="337" spans="1:7" ht="16.8" x14ac:dyDescent="0.4">
      <c r="A337" s="34">
        <v>35022</v>
      </c>
      <c r="B337" s="35" t="s">
        <v>1664</v>
      </c>
      <c r="C337" s="35" t="s">
        <v>4368</v>
      </c>
      <c r="D337" s="34">
        <v>8760</v>
      </c>
      <c r="E337" s="35" t="s">
        <v>177</v>
      </c>
      <c r="F337" s="35" t="s">
        <v>721</v>
      </c>
      <c r="G337" s="35" t="s">
        <v>1569</v>
      </c>
    </row>
    <row r="338" spans="1:7" ht="16.8" x14ac:dyDescent="0.4">
      <c r="A338" s="34">
        <v>35097</v>
      </c>
      <c r="B338" s="35" t="s">
        <v>722</v>
      </c>
      <c r="C338" s="35" t="s">
        <v>4369</v>
      </c>
      <c r="D338" s="34">
        <v>8730</v>
      </c>
      <c r="E338" s="35" t="s">
        <v>1665</v>
      </c>
      <c r="F338" s="35" t="s">
        <v>723</v>
      </c>
      <c r="G338" s="35" t="s">
        <v>5070</v>
      </c>
    </row>
    <row r="339" spans="1:7" ht="16.8" x14ac:dyDescent="0.4">
      <c r="A339" s="34">
        <v>35139</v>
      </c>
      <c r="B339" s="35" t="s">
        <v>1735</v>
      </c>
      <c r="C339" s="35" t="s">
        <v>4370</v>
      </c>
      <c r="D339" s="34">
        <v>8400</v>
      </c>
      <c r="E339" s="35" t="s">
        <v>100</v>
      </c>
      <c r="F339" s="35" t="s">
        <v>724</v>
      </c>
      <c r="G339" s="35" t="s">
        <v>725</v>
      </c>
    </row>
    <row r="340" spans="1:7" ht="16.8" x14ac:dyDescent="0.4">
      <c r="A340" s="34">
        <v>35154</v>
      </c>
      <c r="B340" s="35" t="s">
        <v>647</v>
      </c>
      <c r="C340" s="35" t="s">
        <v>4371</v>
      </c>
      <c r="D340" s="34">
        <v>8400</v>
      </c>
      <c r="E340" s="35" t="s">
        <v>100</v>
      </c>
      <c r="F340" s="35" t="s">
        <v>197</v>
      </c>
      <c r="G340" s="35" t="s">
        <v>726</v>
      </c>
    </row>
    <row r="341" spans="1:7" ht="16.8" x14ac:dyDescent="0.4">
      <c r="A341" s="34">
        <v>35162</v>
      </c>
      <c r="B341" s="35" t="s">
        <v>2350</v>
      </c>
      <c r="C341" s="35" t="s">
        <v>4372</v>
      </c>
      <c r="D341" s="34">
        <v>8400</v>
      </c>
      <c r="E341" s="35" t="s">
        <v>100</v>
      </c>
      <c r="F341" s="35" t="s">
        <v>727</v>
      </c>
      <c r="G341" s="35" t="s">
        <v>5332</v>
      </c>
    </row>
    <row r="342" spans="1:7" ht="16.8" x14ac:dyDescent="0.4">
      <c r="A342" s="34">
        <v>35188</v>
      </c>
      <c r="B342" s="35" t="s">
        <v>5071</v>
      </c>
      <c r="C342" s="35" t="s">
        <v>4373</v>
      </c>
      <c r="D342" s="34">
        <v>8400</v>
      </c>
      <c r="E342" s="35" t="s">
        <v>100</v>
      </c>
      <c r="F342" s="35" t="s">
        <v>728</v>
      </c>
      <c r="G342" s="35" t="s">
        <v>1785</v>
      </c>
    </row>
    <row r="343" spans="1:7" ht="16.8" x14ac:dyDescent="0.4">
      <c r="A343" s="34">
        <v>35212</v>
      </c>
      <c r="B343" s="35" t="s">
        <v>1351</v>
      </c>
      <c r="C343" s="35" t="s">
        <v>4374</v>
      </c>
      <c r="D343" s="34">
        <v>8400</v>
      </c>
      <c r="E343" s="35" t="s">
        <v>100</v>
      </c>
      <c r="F343" s="35" t="s">
        <v>729</v>
      </c>
      <c r="G343" s="35" t="s">
        <v>2016</v>
      </c>
    </row>
    <row r="344" spans="1:7" ht="16.8" x14ac:dyDescent="0.4">
      <c r="A344" s="34">
        <v>35238</v>
      </c>
      <c r="B344" s="35" t="s">
        <v>2017</v>
      </c>
      <c r="C344" s="35" t="s">
        <v>4375</v>
      </c>
      <c r="D344" s="34">
        <v>8020</v>
      </c>
      <c r="E344" s="35" t="s">
        <v>91</v>
      </c>
      <c r="F344" s="35" t="s">
        <v>730</v>
      </c>
      <c r="G344" s="35" t="s">
        <v>731</v>
      </c>
    </row>
    <row r="345" spans="1:7" ht="16.8" x14ac:dyDescent="0.4">
      <c r="A345" s="34">
        <v>35253</v>
      </c>
      <c r="B345" s="35" t="s">
        <v>732</v>
      </c>
      <c r="C345" s="35" t="s">
        <v>4376</v>
      </c>
      <c r="D345" s="34">
        <v>8660</v>
      </c>
      <c r="E345" s="35" t="s">
        <v>104</v>
      </c>
      <c r="F345" s="35" t="s">
        <v>733</v>
      </c>
      <c r="G345" s="35" t="s">
        <v>2351</v>
      </c>
    </row>
    <row r="346" spans="1:7" ht="16.8" x14ac:dyDescent="0.4">
      <c r="A346" s="34">
        <v>35295</v>
      </c>
      <c r="B346" s="35" t="s">
        <v>734</v>
      </c>
      <c r="C346" s="35" t="s">
        <v>4377</v>
      </c>
      <c r="D346" s="34">
        <v>8970</v>
      </c>
      <c r="E346" s="35" t="s">
        <v>119</v>
      </c>
      <c r="F346" s="35" t="s">
        <v>735</v>
      </c>
      <c r="G346" s="35" t="s">
        <v>736</v>
      </c>
    </row>
    <row r="347" spans="1:7" ht="16.8" x14ac:dyDescent="0.4">
      <c r="A347" s="34">
        <v>35311</v>
      </c>
      <c r="B347" s="35" t="s">
        <v>1968</v>
      </c>
      <c r="C347" s="35" t="s">
        <v>4378</v>
      </c>
      <c r="D347" s="34">
        <v>8970</v>
      </c>
      <c r="E347" s="35" t="s">
        <v>119</v>
      </c>
      <c r="F347" s="35" t="s">
        <v>737</v>
      </c>
      <c r="G347" s="35" t="s">
        <v>738</v>
      </c>
    </row>
    <row r="348" spans="1:7" ht="16.8" x14ac:dyDescent="0.4">
      <c r="A348" s="34">
        <v>35345</v>
      </c>
      <c r="B348" s="35" t="s">
        <v>739</v>
      </c>
      <c r="C348" s="35" t="s">
        <v>4379</v>
      </c>
      <c r="D348" s="34">
        <v>8800</v>
      </c>
      <c r="E348" s="35" t="s">
        <v>116</v>
      </c>
      <c r="F348" s="35" t="s">
        <v>740</v>
      </c>
      <c r="G348" s="35" t="s">
        <v>2352</v>
      </c>
    </row>
    <row r="349" spans="1:7" ht="16.8" x14ac:dyDescent="0.4">
      <c r="A349" s="34">
        <v>35378</v>
      </c>
      <c r="B349" s="35" t="s">
        <v>741</v>
      </c>
      <c r="C349" s="35" t="s">
        <v>4380</v>
      </c>
      <c r="D349" s="34">
        <v>8800</v>
      </c>
      <c r="E349" s="35" t="s">
        <v>116</v>
      </c>
      <c r="F349" s="35" t="s">
        <v>1786</v>
      </c>
      <c r="G349" s="35" t="s">
        <v>743</v>
      </c>
    </row>
    <row r="350" spans="1:7" ht="16.8" x14ac:dyDescent="0.4">
      <c r="A350" s="34">
        <v>35394</v>
      </c>
      <c r="B350" s="35" t="s">
        <v>2018</v>
      </c>
      <c r="C350" s="35" t="s">
        <v>4381</v>
      </c>
      <c r="D350" s="34">
        <v>8800</v>
      </c>
      <c r="E350" s="35" t="s">
        <v>116</v>
      </c>
      <c r="F350" s="35" t="s">
        <v>744</v>
      </c>
      <c r="G350" s="35" t="s">
        <v>745</v>
      </c>
    </row>
    <row r="351" spans="1:7" ht="16.8" x14ac:dyDescent="0.4">
      <c r="A351" s="34">
        <v>35527</v>
      </c>
      <c r="B351" s="35" t="s">
        <v>4382</v>
      </c>
      <c r="C351" s="35" t="s">
        <v>4383</v>
      </c>
      <c r="D351" s="34">
        <v>8700</v>
      </c>
      <c r="E351" s="35" t="s">
        <v>117</v>
      </c>
      <c r="F351" s="35" t="s">
        <v>746</v>
      </c>
      <c r="G351" s="35" t="s">
        <v>4384</v>
      </c>
    </row>
    <row r="352" spans="1:7" ht="16.8" x14ac:dyDescent="0.4">
      <c r="A352" s="34">
        <v>35535</v>
      </c>
      <c r="B352" s="35" t="s">
        <v>4385</v>
      </c>
      <c r="C352" s="35" t="s">
        <v>4386</v>
      </c>
      <c r="D352" s="34">
        <v>8700</v>
      </c>
      <c r="E352" s="35" t="s">
        <v>117</v>
      </c>
      <c r="F352" s="35" t="s">
        <v>747</v>
      </c>
      <c r="G352" s="35" t="s">
        <v>4387</v>
      </c>
    </row>
    <row r="353" spans="1:7" ht="16.8" x14ac:dyDescent="0.4">
      <c r="A353" s="34">
        <v>35584</v>
      </c>
      <c r="B353" s="35" t="s">
        <v>417</v>
      </c>
      <c r="C353" s="35" t="s">
        <v>4388</v>
      </c>
      <c r="D353" s="34">
        <v>8700</v>
      </c>
      <c r="E353" s="35" t="s">
        <v>117</v>
      </c>
      <c r="F353" s="35" t="s">
        <v>748</v>
      </c>
      <c r="G353" s="35" t="s">
        <v>4389</v>
      </c>
    </row>
    <row r="354" spans="1:7" ht="16.8" x14ac:dyDescent="0.4">
      <c r="A354" s="34">
        <v>35592</v>
      </c>
      <c r="B354" s="35" t="s">
        <v>2019</v>
      </c>
      <c r="C354" s="35" t="s">
        <v>4390</v>
      </c>
      <c r="D354" s="34">
        <v>8820</v>
      </c>
      <c r="E354" s="35" t="s">
        <v>93</v>
      </c>
      <c r="F354" s="35" t="s">
        <v>749</v>
      </c>
      <c r="G354" s="35" t="s">
        <v>750</v>
      </c>
    </row>
    <row r="355" spans="1:7" ht="16.8" x14ac:dyDescent="0.4">
      <c r="A355" s="34">
        <v>35601</v>
      </c>
      <c r="B355" s="35" t="s">
        <v>2020</v>
      </c>
      <c r="C355" s="35" t="s">
        <v>4391</v>
      </c>
      <c r="D355" s="34">
        <v>8820</v>
      </c>
      <c r="E355" s="35" t="s">
        <v>93</v>
      </c>
      <c r="F355" s="35" t="s">
        <v>751</v>
      </c>
      <c r="G355" s="35" t="s">
        <v>5072</v>
      </c>
    </row>
    <row r="356" spans="1:7" ht="16.8" x14ac:dyDescent="0.4">
      <c r="A356" s="34">
        <v>35618</v>
      </c>
      <c r="B356" s="35" t="s">
        <v>2021</v>
      </c>
      <c r="C356" s="35" t="s">
        <v>4392</v>
      </c>
      <c r="D356" s="34">
        <v>8820</v>
      </c>
      <c r="E356" s="35" t="s">
        <v>93</v>
      </c>
      <c r="F356" s="35" t="s">
        <v>752</v>
      </c>
      <c r="G356" s="35" t="s">
        <v>4393</v>
      </c>
    </row>
    <row r="357" spans="1:7" ht="16.8" x14ac:dyDescent="0.4">
      <c r="A357" s="34">
        <v>35626</v>
      </c>
      <c r="B357" s="35" t="s">
        <v>616</v>
      </c>
      <c r="C357" s="35" t="s">
        <v>4392</v>
      </c>
      <c r="D357" s="34">
        <v>8820</v>
      </c>
      <c r="E357" s="35" t="s">
        <v>93</v>
      </c>
      <c r="F357" s="35" t="s">
        <v>752</v>
      </c>
      <c r="G357" s="35" t="s">
        <v>753</v>
      </c>
    </row>
    <row r="358" spans="1:7" ht="16.8" x14ac:dyDescent="0.4">
      <c r="A358" s="34">
        <v>35634</v>
      </c>
      <c r="B358" s="35" t="s">
        <v>2022</v>
      </c>
      <c r="C358" s="35" t="s">
        <v>4394</v>
      </c>
      <c r="D358" s="34">
        <v>8820</v>
      </c>
      <c r="E358" s="35" t="s">
        <v>93</v>
      </c>
      <c r="F358" s="35" t="s">
        <v>754</v>
      </c>
      <c r="G358" s="35" t="s">
        <v>4395</v>
      </c>
    </row>
    <row r="359" spans="1:7" ht="16.8" x14ac:dyDescent="0.4">
      <c r="A359" s="34">
        <v>35659</v>
      </c>
      <c r="B359" s="35" t="s">
        <v>2023</v>
      </c>
      <c r="C359" s="35" t="s">
        <v>4396</v>
      </c>
      <c r="D359" s="34">
        <v>8630</v>
      </c>
      <c r="E359" s="35" t="s">
        <v>105</v>
      </c>
      <c r="F359" s="35" t="s">
        <v>755</v>
      </c>
      <c r="G359" s="35" t="s">
        <v>756</v>
      </c>
    </row>
    <row r="360" spans="1:7" ht="16.8" x14ac:dyDescent="0.4">
      <c r="A360" s="34">
        <v>35667</v>
      </c>
      <c r="B360" s="35" t="s">
        <v>2024</v>
      </c>
      <c r="C360" s="35" t="s">
        <v>4397</v>
      </c>
      <c r="D360" s="34">
        <v>8630</v>
      </c>
      <c r="E360" s="35" t="s">
        <v>105</v>
      </c>
      <c r="F360" s="35" t="s">
        <v>757</v>
      </c>
      <c r="G360" s="35" t="s">
        <v>2025</v>
      </c>
    </row>
    <row r="361" spans="1:7" ht="16.8" x14ac:dyDescent="0.4">
      <c r="A361" s="34">
        <v>35675</v>
      </c>
      <c r="B361" s="35" t="s">
        <v>758</v>
      </c>
      <c r="C361" s="35" t="s">
        <v>4398</v>
      </c>
      <c r="D361" s="34">
        <v>8630</v>
      </c>
      <c r="E361" s="35" t="s">
        <v>105</v>
      </c>
      <c r="F361" s="35" t="s">
        <v>759</v>
      </c>
      <c r="G361" s="35" t="s">
        <v>760</v>
      </c>
    </row>
    <row r="362" spans="1:7" ht="16.8" x14ac:dyDescent="0.4">
      <c r="A362" s="34">
        <v>35691</v>
      </c>
      <c r="B362" s="35" t="s">
        <v>2538</v>
      </c>
      <c r="C362" s="35" t="s">
        <v>4399</v>
      </c>
      <c r="D362" s="34">
        <v>8790</v>
      </c>
      <c r="E362" s="35" t="s">
        <v>115</v>
      </c>
      <c r="F362" s="35" t="s">
        <v>761</v>
      </c>
      <c r="G362" s="35" t="s">
        <v>2539</v>
      </c>
    </row>
    <row r="363" spans="1:7" ht="16.8" x14ac:dyDescent="0.4">
      <c r="A363" s="34">
        <v>35709</v>
      </c>
      <c r="B363" s="35" t="s">
        <v>2540</v>
      </c>
      <c r="C363" s="35" t="s">
        <v>4135</v>
      </c>
      <c r="D363" s="34">
        <v>8790</v>
      </c>
      <c r="E363" s="35" t="s">
        <v>115</v>
      </c>
      <c r="F363" s="35" t="s">
        <v>762</v>
      </c>
      <c r="G363" s="35" t="s">
        <v>2541</v>
      </c>
    </row>
    <row r="364" spans="1:7" ht="16.8" x14ac:dyDescent="0.4">
      <c r="A364" s="34">
        <v>35717</v>
      </c>
      <c r="B364" s="35" t="s">
        <v>2542</v>
      </c>
      <c r="C364" s="35" t="s">
        <v>4400</v>
      </c>
      <c r="D364" s="34">
        <v>8790</v>
      </c>
      <c r="E364" s="35" t="s">
        <v>115</v>
      </c>
      <c r="F364" s="35" t="s">
        <v>763</v>
      </c>
      <c r="G364" s="35" t="s">
        <v>2543</v>
      </c>
    </row>
    <row r="365" spans="1:7" ht="16.8" x14ac:dyDescent="0.4">
      <c r="A365" s="34">
        <v>35741</v>
      </c>
      <c r="B365" s="35" t="s">
        <v>2544</v>
      </c>
      <c r="C365" s="35" t="s">
        <v>4399</v>
      </c>
      <c r="D365" s="34">
        <v>8790</v>
      </c>
      <c r="E365" s="35" t="s">
        <v>115</v>
      </c>
      <c r="F365" s="35" t="s">
        <v>761</v>
      </c>
      <c r="G365" s="35" t="s">
        <v>2539</v>
      </c>
    </row>
    <row r="366" spans="1:7" ht="16.8" x14ac:dyDescent="0.4">
      <c r="A366" s="34">
        <v>35758</v>
      </c>
      <c r="B366" s="35" t="s">
        <v>2545</v>
      </c>
      <c r="C366" s="35" t="s">
        <v>4400</v>
      </c>
      <c r="D366" s="34">
        <v>8790</v>
      </c>
      <c r="E366" s="35" t="s">
        <v>115</v>
      </c>
      <c r="F366" s="35" t="s">
        <v>763</v>
      </c>
      <c r="G366" s="35" t="s">
        <v>2543</v>
      </c>
    </row>
    <row r="367" spans="1:7" ht="16.8" x14ac:dyDescent="0.4">
      <c r="A367" s="34">
        <v>35766</v>
      </c>
      <c r="B367" s="35" t="s">
        <v>3760</v>
      </c>
      <c r="C367" s="35" t="s">
        <v>4401</v>
      </c>
      <c r="D367" s="34">
        <v>8790</v>
      </c>
      <c r="E367" s="35" t="s">
        <v>115</v>
      </c>
      <c r="F367" s="35" t="s">
        <v>764</v>
      </c>
      <c r="G367" s="35" t="s">
        <v>2353</v>
      </c>
    </row>
    <row r="368" spans="1:7" ht="16.8" x14ac:dyDescent="0.4">
      <c r="A368" s="34">
        <v>35824</v>
      </c>
      <c r="B368" s="35" t="s">
        <v>713</v>
      </c>
      <c r="C368" s="35" t="s">
        <v>4402</v>
      </c>
      <c r="D368" s="34">
        <v>8210</v>
      </c>
      <c r="E368" s="35" t="s">
        <v>95</v>
      </c>
      <c r="F368" s="35" t="s">
        <v>765</v>
      </c>
      <c r="G368" s="35" t="s">
        <v>766</v>
      </c>
    </row>
    <row r="369" spans="1:7" ht="16.8" x14ac:dyDescent="0.4">
      <c r="A369" s="34">
        <v>35899</v>
      </c>
      <c r="B369" s="35" t="s">
        <v>2026</v>
      </c>
      <c r="C369" s="35" t="s">
        <v>4403</v>
      </c>
      <c r="D369" s="34">
        <v>9300</v>
      </c>
      <c r="E369" s="35" t="s">
        <v>127</v>
      </c>
      <c r="F369" s="35" t="s">
        <v>767</v>
      </c>
      <c r="G369" s="35" t="s">
        <v>5800</v>
      </c>
    </row>
    <row r="370" spans="1:7" ht="16.8" x14ac:dyDescent="0.4">
      <c r="A370" s="34">
        <v>35907</v>
      </c>
      <c r="B370" s="35" t="s">
        <v>768</v>
      </c>
      <c r="C370" s="35" t="s">
        <v>4404</v>
      </c>
      <c r="D370" s="34">
        <v>9300</v>
      </c>
      <c r="E370" s="35" t="s">
        <v>127</v>
      </c>
      <c r="F370" s="35" t="s">
        <v>769</v>
      </c>
      <c r="G370" s="35" t="s">
        <v>2354</v>
      </c>
    </row>
    <row r="371" spans="1:7" ht="16.8" x14ac:dyDescent="0.4">
      <c r="A371" s="34">
        <v>35915</v>
      </c>
      <c r="B371" s="35" t="s">
        <v>616</v>
      </c>
      <c r="C371" s="35" t="s">
        <v>4405</v>
      </c>
      <c r="D371" s="34">
        <v>9300</v>
      </c>
      <c r="E371" s="35" t="s">
        <v>127</v>
      </c>
      <c r="F371" s="35" t="s">
        <v>770</v>
      </c>
      <c r="G371" s="35" t="s">
        <v>5333</v>
      </c>
    </row>
    <row r="372" spans="1:7" ht="16.8" x14ac:dyDescent="0.4">
      <c r="A372" s="34">
        <v>35931</v>
      </c>
      <c r="B372" s="35" t="s">
        <v>2027</v>
      </c>
      <c r="C372" s="35" t="s">
        <v>4406</v>
      </c>
      <c r="D372" s="34">
        <v>9300</v>
      </c>
      <c r="E372" s="35" t="s">
        <v>127</v>
      </c>
      <c r="F372" s="35" t="s">
        <v>771</v>
      </c>
      <c r="G372" s="35" t="s">
        <v>2028</v>
      </c>
    </row>
    <row r="373" spans="1:7" ht="16.8" x14ac:dyDescent="0.4">
      <c r="A373" s="34">
        <v>35964</v>
      </c>
      <c r="B373" s="35" t="s">
        <v>2355</v>
      </c>
      <c r="C373" s="35" t="s">
        <v>4407</v>
      </c>
      <c r="D373" s="34">
        <v>9300</v>
      </c>
      <c r="E373" s="35" t="s">
        <v>127</v>
      </c>
      <c r="F373" s="35" t="s">
        <v>772</v>
      </c>
      <c r="G373" s="35" t="s">
        <v>5073</v>
      </c>
    </row>
    <row r="374" spans="1:7" ht="16.8" x14ac:dyDescent="0.4">
      <c r="A374" s="34">
        <v>36053</v>
      </c>
      <c r="B374" s="35" t="s">
        <v>773</v>
      </c>
      <c r="C374" s="35" t="s">
        <v>4408</v>
      </c>
      <c r="D374" s="34">
        <v>9150</v>
      </c>
      <c r="E374" s="35" t="s">
        <v>1666</v>
      </c>
      <c r="F374" s="35" t="s">
        <v>774</v>
      </c>
      <c r="G374" s="35" t="s">
        <v>4409</v>
      </c>
    </row>
    <row r="375" spans="1:7" ht="16.8" x14ac:dyDescent="0.4">
      <c r="A375" s="34">
        <v>36111</v>
      </c>
      <c r="B375" s="35" t="s">
        <v>1962</v>
      </c>
      <c r="C375" s="35" t="s">
        <v>4410</v>
      </c>
      <c r="D375" s="34">
        <v>9120</v>
      </c>
      <c r="E375" s="35" t="s">
        <v>1667</v>
      </c>
      <c r="F375" s="35" t="s">
        <v>775</v>
      </c>
      <c r="G375" s="35" t="s">
        <v>5334</v>
      </c>
    </row>
    <row r="376" spans="1:7" ht="16.8" x14ac:dyDescent="0.4">
      <c r="A376" s="34">
        <v>36152</v>
      </c>
      <c r="B376" s="35" t="s">
        <v>776</v>
      </c>
      <c r="C376" s="35" t="s">
        <v>4411</v>
      </c>
      <c r="D376" s="34">
        <v>9255</v>
      </c>
      <c r="E376" s="35" t="s">
        <v>130</v>
      </c>
      <c r="F376" s="35" t="s">
        <v>777</v>
      </c>
      <c r="G376" s="35" t="s">
        <v>778</v>
      </c>
    </row>
    <row r="377" spans="1:7" ht="16.8" x14ac:dyDescent="0.4">
      <c r="A377" s="34">
        <v>36202</v>
      </c>
      <c r="B377" s="35" t="s">
        <v>2029</v>
      </c>
      <c r="C377" s="35" t="s">
        <v>4412</v>
      </c>
      <c r="D377" s="34">
        <v>9800</v>
      </c>
      <c r="E377" s="35" t="s">
        <v>140</v>
      </c>
      <c r="F377" s="35" t="s">
        <v>779</v>
      </c>
      <c r="G377" s="35" t="s">
        <v>780</v>
      </c>
    </row>
    <row r="378" spans="1:7" ht="16.8" x14ac:dyDescent="0.4">
      <c r="A378" s="34">
        <v>36228</v>
      </c>
      <c r="B378" s="35" t="s">
        <v>2030</v>
      </c>
      <c r="C378" s="35" t="s">
        <v>4413</v>
      </c>
      <c r="D378" s="34">
        <v>9800</v>
      </c>
      <c r="E378" s="35" t="s">
        <v>140</v>
      </c>
      <c r="F378" s="35" t="s">
        <v>1668</v>
      </c>
      <c r="G378" s="35" t="s">
        <v>4414</v>
      </c>
    </row>
    <row r="379" spans="1:7" ht="16.8" x14ac:dyDescent="0.4">
      <c r="A379" s="34">
        <v>36285</v>
      </c>
      <c r="B379" s="35" t="s">
        <v>2031</v>
      </c>
      <c r="C379" s="35" t="s">
        <v>4415</v>
      </c>
      <c r="D379" s="34">
        <v>9200</v>
      </c>
      <c r="E379" s="35" t="s">
        <v>129</v>
      </c>
      <c r="F379" s="35" t="s">
        <v>2356</v>
      </c>
      <c r="G379" s="35" t="s">
        <v>2357</v>
      </c>
    </row>
    <row r="380" spans="1:7" ht="16.8" x14ac:dyDescent="0.4">
      <c r="A380" s="34">
        <v>36301</v>
      </c>
      <c r="B380" s="35" t="s">
        <v>2032</v>
      </c>
      <c r="C380" s="35" t="s">
        <v>4415</v>
      </c>
      <c r="D380" s="34">
        <v>9200</v>
      </c>
      <c r="E380" s="35" t="s">
        <v>129</v>
      </c>
      <c r="F380" s="35" t="s">
        <v>2358</v>
      </c>
      <c r="G380" s="35" t="s">
        <v>2357</v>
      </c>
    </row>
    <row r="381" spans="1:7" ht="16.8" x14ac:dyDescent="0.4">
      <c r="A381" s="34">
        <v>36335</v>
      </c>
      <c r="B381" s="35" t="s">
        <v>2033</v>
      </c>
      <c r="C381" s="35" t="s">
        <v>4415</v>
      </c>
      <c r="D381" s="34">
        <v>9200</v>
      </c>
      <c r="E381" s="35" t="s">
        <v>129</v>
      </c>
      <c r="F381" s="35" t="s">
        <v>2356</v>
      </c>
      <c r="G381" s="35" t="s">
        <v>2357</v>
      </c>
    </row>
    <row r="382" spans="1:7" ht="16.8" x14ac:dyDescent="0.4">
      <c r="A382" s="34">
        <v>36343</v>
      </c>
      <c r="B382" s="35" t="s">
        <v>2034</v>
      </c>
      <c r="C382" s="35" t="s">
        <v>4415</v>
      </c>
      <c r="D382" s="34">
        <v>9200</v>
      </c>
      <c r="E382" s="35" t="s">
        <v>129</v>
      </c>
      <c r="F382" s="35" t="s">
        <v>2356</v>
      </c>
      <c r="G382" s="35" t="s">
        <v>2357</v>
      </c>
    </row>
    <row r="383" spans="1:7" ht="16.8" x14ac:dyDescent="0.4">
      <c r="A383" s="34">
        <v>36418</v>
      </c>
      <c r="B383" s="35" t="s">
        <v>2035</v>
      </c>
      <c r="C383" s="35" t="s">
        <v>4416</v>
      </c>
      <c r="D383" s="34">
        <v>9900</v>
      </c>
      <c r="E383" s="35" t="s">
        <v>142</v>
      </c>
      <c r="F383" s="35" t="s">
        <v>781</v>
      </c>
      <c r="G383" s="35" t="s">
        <v>782</v>
      </c>
    </row>
    <row r="384" spans="1:7" ht="16.8" x14ac:dyDescent="0.4">
      <c r="A384" s="34">
        <v>36467</v>
      </c>
      <c r="B384" s="35" t="s">
        <v>3775</v>
      </c>
      <c r="C384" s="35" t="s">
        <v>4417</v>
      </c>
      <c r="D384" s="34">
        <v>9900</v>
      </c>
      <c r="E384" s="35" t="s">
        <v>142</v>
      </c>
      <c r="F384" s="35" t="s">
        <v>783</v>
      </c>
      <c r="G384" s="35" t="s">
        <v>2546</v>
      </c>
    </row>
    <row r="385" spans="1:7" ht="16.8" x14ac:dyDescent="0.4">
      <c r="A385" s="34">
        <v>36475</v>
      </c>
      <c r="B385" s="35" t="s">
        <v>784</v>
      </c>
      <c r="C385" s="35" t="s">
        <v>4416</v>
      </c>
      <c r="D385" s="34">
        <v>9900</v>
      </c>
      <c r="E385" s="35" t="s">
        <v>142</v>
      </c>
      <c r="F385" s="35" t="s">
        <v>781</v>
      </c>
      <c r="G385" s="35" t="s">
        <v>782</v>
      </c>
    </row>
    <row r="386" spans="1:7" ht="16.8" x14ac:dyDescent="0.4">
      <c r="A386" s="34">
        <v>36483</v>
      </c>
      <c r="B386" s="35" t="s">
        <v>785</v>
      </c>
      <c r="C386" s="35" t="s">
        <v>4416</v>
      </c>
      <c r="D386" s="34">
        <v>9900</v>
      </c>
      <c r="E386" s="35" t="s">
        <v>142</v>
      </c>
      <c r="F386" s="35" t="s">
        <v>781</v>
      </c>
      <c r="G386" s="35" t="s">
        <v>782</v>
      </c>
    </row>
    <row r="387" spans="1:7" ht="16.8" x14ac:dyDescent="0.4">
      <c r="A387" s="34">
        <v>36491</v>
      </c>
      <c r="B387" s="35" t="s">
        <v>1669</v>
      </c>
      <c r="C387" s="35" t="s">
        <v>4418</v>
      </c>
      <c r="D387" s="34">
        <v>9160</v>
      </c>
      <c r="E387" s="35" t="s">
        <v>1670</v>
      </c>
      <c r="F387" s="35" t="s">
        <v>786</v>
      </c>
      <c r="G387" s="35" t="s">
        <v>4419</v>
      </c>
    </row>
    <row r="388" spans="1:7" ht="16.8" x14ac:dyDescent="0.4">
      <c r="A388" s="34">
        <v>36517</v>
      </c>
      <c r="B388" s="35" t="s">
        <v>787</v>
      </c>
      <c r="C388" s="35" t="s">
        <v>4420</v>
      </c>
      <c r="D388" s="34">
        <v>9940</v>
      </c>
      <c r="E388" s="35" t="s">
        <v>121</v>
      </c>
      <c r="F388" s="35" t="s">
        <v>788</v>
      </c>
      <c r="G388" s="35" t="s">
        <v>789</v>
      </c>
    </row>
    <row r="389" spans="1:7" ht="16.8" x14ac:dyDescent="0.4">
      <c r="A389" s="34">
        <v>36566</v>
      </c>
      <c r="B389" s="35" t="s">
        <v>2359</v>
      </c>
      <c r="C389" s="35" t="s">
        <v>4421</v>
      </c>
      <c r="D389" s="34">
        <v>9500</v>
      </c>
      <c r="E389" s="35" t="s">
        <v>133</v>
      </c>
      <c r="F389" s="35" t="s">
        <v>791</v>
      </c>
      <c r="G389" s="35" t="s">
        <v>1570</v>
      </c>
    </row>
    <row r="390" spans="1:7" ht="16.8" x14ac:dyDescent="0.4">
      <c r="A390" s="34">
        <v>36608</v>
      </c>
      <c r="B390" s="35" t="s">
        <v>2360</v>
      </c>
      <c r="C390" s="35" t="s">
        <v>4422</v>
      </c>
      <c r="D390" s="34">
        <v>9500</v>
      </c>
      <c r="E390" s="35" t="s">
        <v>133</v>
      </c>
      <c r="F390" s="35" t="s">
        <v>792</v>
      </c>
      <c r="G390" s="35" t="s">
        <v>1570</v>
      </c>
    </row>
    <row r="391" spans="1:7" ht="16.8" x14ac:dyDescent="0.4">
      <c r="A391" s="34">
        <v>36616</v>
      </c>
      <c r="B391" s="35" t="s">
        <v>354</v>
      </c>
      <c r="C391" s="35" t="s">
        <v>4423</v>
      </c>
      <c r="D391" s="34">
        <v>9500</v>
      </c>
      <c r="E391" s="35" t="s">
        <v>133</v>
      </c>
      <c r="F391" s="35" t="s">
        <v>793</v>
      </c>
      <c r="G391" s="35" t="s">
        <v>794</v>
      </c>
    </row>
    <row r="392" spans="1:7" ht="16.8" x14ac:dyDescent="0.4">
      <c r="A392" s="34">
        <v>36624</v>
      </c>
      <c r="B392" s="35" t="s">
        <v>3784</v>
      </c>
      <c r="C392" s="35" t="s">
        <v>4424</v>
      </c>
      <c r="D392" s="34">
        <v>9000</v>
      </c>
      <c r="E392" s="35" t="s">
        <v>120</v>
      </c>
      <c r="F392" s="35" t="s">
        <v>795</v>
      </c>
      <c r="G392" s="35" t="s">
        <v>2547</v>
      </c>
    </row>
    <row r="393" spans="1:7" ht="16.8" x14ac:dyDescent="0.4">
      <c r="A393" s="34">
        <v>36699</v>
      </c>
      <c r="B393" s="35" t="s">
        <v>3786</v>
      </c>
      <c r="C393" s="35" t="s">
        <v>5074</v>
      </c>
      <c r="D393" s="34">
        <v>9000</v>
      </c>
      <c r="E393" s="35" t="s">
        <v>120</v>
      </c>
      <c r="F393" s="35" t="s">
        <v>796</v>
      </c>
      <c r="G393" s="35" t="s">
        <v>2548</v>
      </c>
    </row>
    <row r="394" spans="1:7" ht="16.8" x14ac:dyDescent="0.4">
      <c r="A394" s="34">
        <v>36715</v>
      </c>
      <c r="B394" s="35" t="s">
        <v>2037</v>
      </c>
      <c r="C394" s="35" t="s">
        <v>4425</v>
      </c>
      <c r="D394" s="34">
        <v>9000</v>
      </c>
      <c r="E394" s="35" t="s">
        <v>120</v>
      </c>
      <c r="F394" s="35" t="s">
        <v>797</v>
      </c>
      <c r="G394" s="35" t="s">
        <v>2361</v>
      </c>
    </row>
    <row r="395" spans="1:7" ht="16.8" x14ac:dyDescent="0.4">
      <c r="A395" s="34">
        <v>36764</v>
      </c>
      <c r="B395" s="35" t="s">
        <v>798</v>
      </c>
      <c r="C395" s="35" t="s">
        <v>4426</v>
      </c>
      <c r="D395" s="34">
        <v>9000</v>
      </c>
      <c r="E395" s="35" t="s">
        <v>120</v>
      </c>
      <c r="F395" s="35" t="s">
        <v>5075</v>
      </c>
      <c r="G395" s="35" t="s">
        <v>2362</v>
      </c>
    </row>
    <row r="396" spans="1:7" ht="16.8" x14ac:dyDescent="0.4">
      <c r="A396" s="34">
        <v>36913</v>
      </c>
      <c r="B396" s="35" t="s">
        <v>2363</v>
      </c>
      <c r="C396" s="35" t="s">
        <v>4427</v>
      </c>
      <c r="D396" s="34">
        <v>9000</v>
      </c>
      <c r="E396" s="35" t="s">
        <v>120</v>
      </c>
      <c r="F396" s="35" t="s">
        <v>799</v>
      </c>
      <c r="G396" s="35" t="s">
        <v>5076</v>
      </c>
    </row>
    <row r="397" spans="1:7" ht="16.8" x14ac:dyDescent="0.4">
      <c r="A397" s="34">
        <v>36939</v>
      </c>
      <c r="B397" s="35" t="s">
        <v>2038</v>
      </c>
      <c r="C397" s="35" t="s">
        <v>4428</v>
      </c>
      <c r="D397" s="34">
        <v>9030</v>
      </c>
      <c r="E397" s="35" t="s">
        <v>1671</v>
      </c>
      <c r="F397" s="35" t="s">
        <v>800</v>
      </c>
      <c r="G397" s="35" t="s">
        <v>801</v>
      </c>
    </row>
    <row r="398" spans="1:7" ht="16.8" x14ac:dyDescent="0.4">
      <c r="A398" s="34">
        <v>36954</v>
      </c>
      <c r="B398" s="35" t="s">
        <v>2039</v>
      </c>
      <c r="C398" s="35" t="s">
        <v>4429</v>
      </c>
      <c r="D398" s="34">
        <v>9000</v>
      </c>
      <c r="E398" s="35" t="s">
        <v>120</v>
      </c>
      <c r="F398" s="35" t="s">
        <v>802</v>
      </c>
      <c r="G398" s="35" t="s">
        <v>803</v>
      </c>
    </row>
    <row r="399" spans="1:7" ht="16.8" x14ac:dyDescent="0.4">
      <c r="A399" s="34">
        <v>36962</v>
      </c>
      <c r="B399" s="35" t="s">
        <v>804</v>
      </c>
      <c r="C399" s="35" t="s">
        <v>4430</v>
      </c>
      <c r="D399" s="34">
        <v>9000</v>
      </c>
      <c r="E399" s="35" t="s">
        <v>120</v>
      </c>
      <c r="F399" s="35" t="s">
        <v>805</v>
      </c>
      <c r="G399" s="35" t="s">
        <v>1571</v>
      </c>
    </row>
    <row r="400" spans="1:7" ht="16.8" x14ac:dyDescent="0.4">
      <c r="A400" s="34">
        <v>36996</v>
      </c>
      <c r="B400" s="35" t="s">
        <v>806</v>
      </c>
      <c r="C400" s="35" t="s">
        <v>4431</v>
      </c>
      <c r="D400" s="34">
        <v>9000</v>
      </c>
      <c r="E400" s="35" t="s">
        <v>120</v>
      </c>
      <c r="F400" s="35" t="s">
        <v>807</v>
      </c>
      <c r="G400" s="35" t="s">
        <v>808</v>
      </c>
    </row>
    <row r="401" spans="1:7" ht="16.8" x14ac:dyDescent="0.4">
      <c r="A401" s="34">
        <v>37028</v>
      </c>
      <c r="B401" s="35" t="s">
        <v>809</v>
      </c>
      <c r="C401" s="35" t="s">
        <v>4432</v>
      </c>
      <c r="D401" s="34">
        <v>9000</v>
      </c>
      <c r="E401" s="35" t="s">
        <v>120</v>
      </c>
      <c r="F401" s="35" t="s">
        <v>810</v>
      </c>
      <c r="G401" s="35" t="s">
        <v>1787</v>
      </c>
    </row>
    <row r="402" spans="1:7" ht="16.8" x14ac:dyDescent="0.4">
      <c r="A402" s="34">
        <v>37069</v>
      </c>
      <c r="B402" s="35" t="s">
        <v>2040</v>
      </c>
      <c r="C402" s="35" t="s">
        <v>4433</v>
      </c>
      <c r="D402" s="34">
        <v>9000</v>
      </c>
      <c r="E402" s="35" t="s">
        <v>120</v>
      </c>
      <c r="F402" s="35" t="s">
        <v>811</v>
      </c>
      <c r="G402" s="35" t="s">
        <v>812</v>
      </c>
    </row>
    <row r="403" spans="1:7" ht="16.8" x14ac:dyDescent="0.4">
      <c r="A403" s="34">
        <v>37085</v>
      </c>
      <c r="B403" s="35" t="s">
        <v>2041</v>
      </c>
      <c r="C403" s="35" t="s">
        <v>4434</v>
      </c>
      <c r="D403" s="34">
        <v>9000</v>
      </c>
      <c r="E403" s="35" t="s">
        <v>120</v>
      </c>
      <c r="F403" s="35" t="s">
        <v>199</v>
      </c>
      <c r="G403" s="35" t="s">
        <v>814</v>
      </c>
    </row>
    <row r="404" spans="1:7" ht="16.8" x14ac:dyDescent="0.4">
      <c r="A404" s="34">
        <v>37259</v>
      </c>
      <c r="B404" s="35" t="s">
        <v>2042</v>
      </c>
      <c r="C404" s="35" t="s">
        <v>4435</v>
      </c>
      <c r="D404" s="34">
        <v>9308</v>
      </c>
      <c r="E404" s="35" t="s">
        <v>1672</v>
      </c>
      <c r="F404" s="35" t="s">
        <v>815</v>
      </c>
      <c r="G404" s="35" t="s">
        <v>2549</v>
      </c>
    </row>
    <row r="405" spans="1:7" ht="16.8" x14ac:dyDescent="0.4">
      <c r="A405" s="34">
        <v>37275</v>
      </c>
      <c r="B405" s="35" t="s">
        <v>2972</v>
      </c>
      <c r="C405" s="35" t="s">
        <v>4436</v>
      </c>
      <c r="D405" s="34">
        <v>9220</v>
      </c>
      <c r="E405" s="35" t="s">
        <v>124</v>
      </c>
      <c r="F405" s="35" t="s">
        <v>816</v>
      </c>
      <c r="G405" s="35" t="s">
        <v>2550</v>
      </c>
    </row>
    <row r="406" spans="1:7" ht="16.8" x14ac:dyDescent="0.4">
      <c r="A406" s="34">
        <v>37309</v>
      </c>
      <c r="B406" s="35" t="s">
        <v>1673</v>
      </c>
      <c r="C406" s="35" t="s">
        <v>4437</v>
      </c>
      <c r="D406" s="34">
        <v>9220</v>
      </c>
      <c r="E406" s="35" t="s">
        <v>124</v>
      </c>
      <c r="F406" s="35" t="s">
        <v>817</v>
      </c>
      <c r="G406" s="35" t="s">
        <v>1674</v>
      </c>
    </row>
    <row r="407" spans="1:7" ht="16.8" x14ac:dyDescent="0.4">
      <c r="A407" s="34">
        <v>37317</v>
      </c>
      <c r="B407" s="35" t="s">
        <v>1675</v>
      </c>
      <c r="C407" s="35" t="s">
        <v>4438</v>
      </c>
      <c r="D407" s="34">
        <v>9220</v>
      </c>
      <c r="E407" s="35" t="s">
        <v>124</v>
      </c>
      <c r="F407" s="35" t="s">
        <v>818</v>
      </c>
      <c r="G407" s="35" t="s">
        <v>1676</v>
      </c>
    </row>
    <row r="408" spans="1:7" ht="16.8" x14ac:dyDescent="0.4">
      <c r="A408" s="34">
        <v>37325</v>
      </c>
      <c r="B408" s="35" t="s">
        <v>819</v>
      </c>
      <c r="C408" s="35" t="s">
        <v>4439</v>
      </c>
      <c r="D408" s="34">
        <v>9550</v>
      </c>
      <c r="E408" s="35" t="s">
        <v>134</v>
      </c>
      <c r="F408" s="35" t="s">
        <v>820</v>
      </c>
      <c r="G408" s="35" t="s">
        <v>821</v>
      </c>
    </row>
    <row r="409" spans="1:7" ht="16.8" x14ac:dyDescent="0.4">
      <c r="A409" s="34">
        <v>37499</v>
      </c>
      <c r="B409" s="35" t="s">
        <v>1669</v>
      </c>
      <c r="C409" s="35" t="s">
        <v>4440</v>
      </c>
      <c r="D409" s="34">
        <v>9160</v>
      </c>
      <c r="E409" s="35" t="s">
        <v>123</v>
      </c>
      <c r="F409" s="35" t="s">
        <v>822</v>
      </c>
      <c r="G409" s="35" t="s">
        <v>4441</v>
      </c>
    </row>
    <row r="410" spans="1:7" ht="16.8" x14ac:dyDescent="0.4">
      <c r="A410" s="34">
        <v>37523</v>
      </c>
      <c r="B410" s="35" t="s">
        <v>1669</v>
      </c>
      <c r="C410" s="35" t="s">
        <v>4442</v>
      </c>
      <c r="D410" s="34">
        <v>9160</v>
      </c>
      <c r="E410" s="35" t="s">
        <v>123</v>
      </c>
      <c r="F410" s="35" t="s">
        <v>824</v>
      </c>
      <c r="G410" s="35" t="s">
        <v>4443</v>
      </c>
    </row>
    <row r="411" spans="1:7" ht="16.8" x14ac:dyDescent="0.4">
      <c r="A411" s="34">
        <v>37531</v>
      </c>
      <c r="B411" s="35" t="s">
        <v>1669</v>
      </c>
      <c r="C411" s="35" t="s">
        <v>4943</v>
      </c>
      <c r="D411" s="34">
        <v>9160</v>
      </c>
      <c r="E411" s="35" t="s">
        <v>123</v>
      </c>
      <c r="F411" s="35" t="s">
        <v>1418</v>
      </c>
      <c r="G411" s="35" t="s">
        <v>2500</v>
      </c>
    </row>
    <row r="412" spans="1:7" ht="16.8" x14ac:dyDescent="0.4">
      <c r="A412" s="34">
        <v>37556</v>
      </c>
      <c r="B412" s="35" t="s">
        <v>825</v>
      </c>
      <c r="C412" s="35" t="s">
        <v>4444</v>
      </c>
      <c r="D412" s="34">
        <v>9990</v>
      </c>
      <c r="E412" s="35" t="s">
        <v>143</v>
      </c>
      <c r="F412" s="35" t="s">
        <v>826</v>
      </c>
      <c r="G412" s="35" t="s">
        <v>1572</v>
      </c>
    </row>
    <row r="413" spans="1:7" ht="16.8" x14ac:dyDescent="0.4">
      <c r="A413" s="34">
        <v>37581</v>
      </c>
      <c r="B413" s="35" t="s">
        <v>1677</v>
      </c>
      <c r="C413" s="35" t="s">
        <v>4445</v>
      </c>
      <c r="D413" s="34">
        <v>9030</v>
      </c>
      <c r="E413" s="35" t="s">
        <v>1671</v>
      </c>
      <c r="F413" s="35" t="s">
        <v>827</v>
      </c>
      <c r="G413" s="35" t="s">
        <v>5335</v>
      </c>
    </row>
    <row r="414" spans="1:7" ht="16.8" x14ac:dyDescent="0.4">
      <c r="A414" s="34">
        <v>37598</v>
      </c>
      <c r="B414" s="35" t="s">
        <v>828</v>
      </c>
      <c r="C414" s="35" t="s">
        <v>4446</v>
      </c>
      <c r="D414" s="34">
        <v>9090</v>
      </c>
      <c r="E414" s="35" t="s">
        <v>6</v>
      </c>
      <c r="F414" s="35" t="s">
        <v>829</v>
      </c>
      <c r="G414" s="35" t="s">
        <v>830</v>
      </c>
    </row>
    <row r="415" spans="1:7" ht="16.8" x14ac:dyDescent="0.4">
      <c r="A415" s="34">
        <v>37606</v>
      </c>
      <c r="B415" s="35" t="s">
        <v>831</v>
      </c>
      <c r="C415" s="35" t="s">
        <v>4447</v>
      </c>
      <c r="D415" s="34">
        <v>9090</v>
      </c>
      <c r="E415" s="35" t="s">
        <v>6</v>
      </c>
      <c r="F415" s="35" t="s">
        <v>188</v>
      </c>
      <c r="G415" s="35" t="s">
        <v>832</v>
      </c>
    </row>
    <row r="416" spans="1:7" ht="16.8" x14ac:dyDescent="0.4">
      <c r="A416" s="34">
        <v>37614</v>
      </c>
      <c r="B416" s="35" t="s">
        <v>828</v>
      </c>
      <c r="C416" s="35" t="s">
        <v>4446</v>
      </c>
      <c r="D416" s="34">
        <v>9090</v>
      </c>
      <c r="E416" s="35" t="s">
        <v>6</v>
      </c>
      <c r="F416" s="35" t="s">
        <v>829</v>
      </c>
      <c r="G416" s="35" t="s">
        <v>830</v>
      </c>
    </row>
    <row r="417" spans="1:7" ht="16.8" x14ac:dyDescent="0.4">
      <c r="A417" s="34">
        <v>37648</v>
      </c>
      <c r="B417" s="35" t="s">
        <v>833</v>
      </c>
      <c r="C417" s="35" t="s">
        <v>4448</v>
      </c>
      <c r="D417" s="34">
        <v>9420</v>
      </c>
      <c r="E417" s="35" t="s">
        <v>1678</v>
      </c>
      <c r="F417" s="35" t="s">
        <v>834</v>
      </c>
      <c r="G417" s="35" t="s">
        <v>1736</v>
      </c>
    </row>
    <row r="418" spans="1:7" ht="16.8" x14ac:dyDescent="0.4">
      <c r="A418" s="34">
        <v>37655</v>
      </c>
      <c r="B418" s="35" t="s">
        <v>835</v>
      </c>
      <c r="C418" s="35" t="s">
        <v>4449</v>
      </c>
      <c r="D418" s="34">
        <v>9820</v>
      </c>
      <c r="E418" s="35" t="s">
        <v>126</v>
      </c>
      <c r="F418" s="35" t="s">
        <v>836</v>
      </c>
      <c r="G418" s="35" t="s">
        <v>2364</v>
      </c>
    </row>
    <row r="419" spans="1:7" ht="16.8" x14ac:dyDescent="0.4">
      <c r="A419" s="34">
        <v>37705</v>
      </c>
      <c r="B419" s="35" t="s">
        <v>5336</v>
      </c>
      <c r="C419" s="35" t="s">
        <v>4450</v>
      </c>
      <c r="D419" s="34">
        <v>9400</v>
      </c>
      <c r="E419" s="35" t="s">
        <v>131</v>
      </c>
      <c r="F419" s="35" t="s">
        <v>837</v>
      </c>
      <c r="G419" s="35" t="s">
        <v>5337</v>
      </c>
    </row>
    <row r="420" spans="1:7" ht="16.8" x14ac:dyDescent="0.4">
      <c r="A420" s="34">
        <v>37821</v>
      </c>
      <c r="B420" s="35" t="s">
        <v>838</v>
      </c>
      <c r="C420" s="35" t="s">
        <v>4451</v>
      </c>
      <c r="D420" s="34">
        <v>9700</v>
      </c>
      <c r="E420" s="35" t="s">
        <v>138</v>
      </c>
      <c r="F420" s="35" t="s">
        <v>839</v>
      </c>
      <c r="G420" s="35" t="s">
        <v>2043</v>
      </c>
    </row>
    <row r="421" spans="1:7" ht="16.8" x14ac:dyDescent="0.4">
      <c r="A421" s="34">
        <v>37846</v>
      </c>
      <c r="B421" s="35" t="s">
        <v>840</v>
      </c>
      <c r="C421" s="35" t="s">
        <v>4451</v>
      </c>
      <c r="D421" s="34">
        <v>9700</v>
      </c>
      <c r="E421" s="35" t="s">
        <v>138</v>
      </c>
      <c r="F421" s="35" t="s">
        <v>841</v>
      </c>
      <c r="G421" s="35" t="s">
        <v>2043</v>
      </c>
    </row>
    <row r="422" spans="1:7" ht="16.8" x14ac:dyDescent="0.4">
      <c r="A422" s="34">
        <v>37853</v>
      </c>
      <c r="B422" s="35" t="s">
        <v>842</v>
      </c>
      <c r="C422" s="35" t="s">
        <v>4451</v>
      </c>
      <c r="D422" s="34">
        <v>9700</v>
      </c>
      <c r="E422" s="35" t="s">
        <v>138</v>
      </c>
      <c r="F422" s="35" t="s">
        <v>843</v>
      </c>
      <c r="G422" s="35" t="s">
        <v>1737</v>
      </c>
    </row>
    <row r="423" spans="1:7" ht="16.8" x14ac:dyDescent="0.4">
      <c r="A423" s="34">
        <v>37879</v>
      </c>
      <c r="B423" s="35" t="s">
        <v>844</v>
      </c>
      <c r="C423" s="35" t="s">
        <v>4451</v>
      </c>
      <c r="D423" s="34">
        <v>9700</v>
      </c>
      <c r="E423" s="35" t="s">
        <v>138</v>
      </c>
      <c r="F423" s="35" t="s">
        <v>845</v>
      </c>
      <c r="G423" s="35" t="s">
        <v>846</v>
      </c>
    </row>
    <row r="424" spans="1:7" ht="16.8" x14ac:dyDescent="0.4">
      <c r="A424" s="34">
        <v>37887</v>
      </c>
      <c r="B424" s="35" t="s">
        <v>847</v>
      </c>
      <c r="C424" s="35" t="s">
        <v>4451</v>
      </c>
      <c r="D424" s="34">
        <v>9700</v>
      </c>
      <c r="E424" s="35" t="s">
        <v>138</v>
      </c>
      <c r="F424" s="35" t="s">
        <v>845</v>
      </c>
      <c r="G424" s="35" t="s">
        <v>846</v>
      </c>
    </row>
    <row r="425" spans="1:7" ht="16.8" x14ac:dyDescent="0.4">
      <c r="A425" s="34">
        <v>37903</v>
      </c>
      <c r="B425" s="35" t="s">
        <v>3268</v>
      </c>
      <c r="C425" s="35" t="s">
        <v>4452</v>
      </c>
      <c r="D425" s="34">
        <v>9700</v>
      </c>
      <c r="E425" s="35" t="s">
        <v>138</v>
      </c>
      <c r="F425" s="35" t="s">
        <v>848</v>
      </c>
      <c r="G425" s="35" t="s">
        <v>2551</v>
      </c>
    </row>
    <row r="426" spans="1:7" ht="16.8" x14ac:dyDescent="0.4">
      <c r="A426" s="34">
        <v>38083</v>
      </c>
      <c r="B426" s="35" t="s">
        <v>394</v>
      </c>
      <c r="C426" s="35" t="s">
        <v>4453</v>
      </c>
      <c r="D426" s="34">
        <v>9051</v>
      </c>
      <c r="E426" s="35" t="s">
        <v>1679</v>
      </c>
      <c r="F426" s="35" t="s">
        <v>849</v>
      </c>
      <c r="G426" s="35" t="s">
        <v>2044</v>
      </c>
    </row>
    <row r="427" spans="1:7" ht="16.8" x14ac:dyDescent="0.4">
      <c r="A427" s="34">
        <v>38158</v>
      </c>
      <c r="B427" s="35" t="s">
        <v>828</v>
      </c>
      <c r="C427" s="35" t="s">
        <v>4454</v>
      </c>
      <c r="D427" s="34">
        <v>9660</v>
      </c>
      <c r="E427" s="35" t="s">
        <v>137</v>
      </c>
      <c r="F427" s="35" t="s">
        <v>850</v>
      </c>
      <c r="G427" s="35" t="s">
        <v>1680</v>
      </c>
    </row>
    <row r="428" spans="1:7" ht="16.8" x14ac:dyDescent="0.4">
      <c r="A428" s="34">
        <v>38182</v>
      </c>
      <c r="B428" s="35" t="s">
        <v>2365</v>
      </c>
      <c r="C428" s="35" t="s">
        <v>4455</v>
      </c>
      <c r="D428" s="34">
        <v>9100</v>
      </c>
      <c r="E428" s="35" t="s">
        <v>62</v>
      </c>
      <c r="F428" s="35" t="s">
        <v>851</v>
      </c>
      <c r="G428" s="35" t="s">
        <v>5338</v>
      </c>
    </row>
    <row r="429" spans="1:7" ht="16.8" x14ac:dyDescent="0.4">
      <c r="A429" s="34">
        <v>38208</v>
      </c>
      <c r="B429" s="35" t="s">
        <v>2045</v>
      </c>
      <c r="C429" s="35" t="s">
        <v>4456</v>
      </c>
      <c r="D429" s="34">
        <v>9100</v>
      </c>
      <c r="E429" s="35" t="s">
        <v>62</v>
      </c>
      <c r="F429" s="35" t="s">
        <v>852</v>
      </c>
      <c r="G429" s="35" t="s">
        <v>2046</v>
      </c>
    </row>
    <row r="430" spans="1:7" ht="16.8" x14ac:dyDescent="0.4">
      <c r="A430" s="34">
        <v>38216</v>
      </c>
      <c r="B430" s="35" t="s">
        <v>2366</v>
      </c>
      <c r="C430" s="35" t="s">
        <v>4457</v>
      </c>
      <c r="D430" s="34">
        <v>9100</v>
      </c>
      <c r="E430" s="35" t="s">
        <v>62</v>
      </c>
      <c r="F430" s="35" t="s">
        <v>853</v>
      </c>
      <c r="G430" s="35" t="s">
        <v>2552</v>
      </c>
    </row>
    <row r="431" spans="1:7" ht="16.8" x14ac:dyDescent="0.4">
      <c r="A431" s="34">
        <v>38224</v>
      </c>
      <c r="B431" s="35" t="s">
        <v>1573</v>
      </c>
      <c r="C431" s="35" t="s">
        <v>4458</v>
      </c>
      <c r="D431" s="34">
        <v>9100</v>
      </c>
      <c r="E431" s="35" t="s">
        <v>62</v>
      </c>
      <c r="F431" s="35" t="s">
        <v>854</v>
      </c>
      <c r="G431" s="35" t="s">
        <v>855</v>
      </c>
    </row>
    <row r="432" spans="1:7" ht="16.8" x14ac:dyDescent="0.4">
      <c r="A432" s="34">
        <v>38257</v>
      </c>
      <c r="B432" s="35" t="s">
        <v>1574</v>
      </c>
      <c r="C432" s="35" t="s">
        <v>4459</v>
      </c>
      <c r="D432" s="34">
        <v>9100</v>
      </c>
      <c r="E432" s="35" t="s">
        <v>62</v>
      </c>
      <c r="F432" s="35" t="s">
        <v>856</v>
      </c>
      <c r="G432" s="35" t="s">
        <v>857</v>
      </c>
    </row>
    <row r="433" spans="1:7" ht="16.8" x14ac:dyDescent="0.4">
      <c r="A433" s="34">
        <v>38265</v>
      </c>
      <c r="B433" s="35" t="s">
        <v>2047</v>
      </c>
      <c r="C433" s="35" t="s">
        <v>4460</v>
      </c>
      <c r="D433" s="34">
        <v>9100</v>
      </c>
      <c r="E433" s="35" t="s">
        <v>62</v>
      </c>
      <c r="F433" s="35" t="s">
        <v>858</v>
      </c>
      <c r="G433" s="35" t="s">
        <v>1788</v>
      </c>
    </row>
    <row r="434" spans="1:7" ht="16.8" x14ac:dyDescent="0.4">
      <c r="A434" s="34">
        <v>38273</v>
      </c>
      <c r="B434" s="35" t="s">
        <v>859</v>
      </c>
      <c r="C434" s="35" t="s">
        <v>4461</v>
      </c>
      <c r="D434" s="34">
        <v>9100</v>
      </c>
      <c r="E434" s="35" t="s">
        <v>62</v>
      </c>
      <c r="F434" s="35" t="s">
        <v>860</v>
      </c>
      <c r="G434" s="35" t="s">
        <v>861</v>
      </c>
    </row>
    <row r="435" spans="1:7" ht="16.8" x14ac:dyDescent="0.4">
      <c r="A435" s="34">
        <v>38281</v>
      </c>
      <c r="B435" s="35" t="s">
        <v>2048</v>
      </c>
      <c r="C435" s="35" t="s">
        <v>4462</v>
      </c>
      <c r="D435" s="34">
        <v>9100</v>
      </c>
      <c r="E435" s="35" t="s">
        <v>62</v>
      </c>
      <c r="F435" s="35" t="s">
        <v>862</v>
      </c>
      <c r="G435" s="35" t="s">
        <v>863</v>
      </c>
    </row>
    <row r="436" spans="1:7" ht="16.8" x14ac:dyDescent="0.4">
      <c r="A436" s="34">
        <v>38299</v>
      </c>
      <c r="B436" s="35" t="s">
        <v>1789</v>
      </c>
      <c r="C436" s="35" t="s">
        <v>4463</v>
      </c>
      <c r="D436" s="34">
        <v>9100</v>
      </c>
      <c r="E436" s="35" t="s">
        <v>62</v>
      </c>
      <c r="F436" s="35" t="s">
        <v>864</v>
      </c>
      <c r="G436" s="35" t="s">
        <v>1790</v>
      </c>
    </row>
    <row r="437" spans="1:7" ht="16.8" x14ac:dyDescent="0.4">
      <c r="A437" s="34">
        <v>38307</v>
      </c>
      <c r="B437" s="35" t="s">
        <v>2049</v>
      </c>
      <c r="C437" s="35" t="s">
        <v>4462</v>
      </c>
      <c r="D437" s="34">
        <v>9100</v>
      </c>
      <c r="E437" s="35" t="s">
        <v>62</v>
      </c>
      <c r="F437" s="35" t="s">
        <v>862</v>
      </c>
      <c r="G437" s="35" t="s">
        <v>863</v>
      </c>
    </row>
    <row r="438" spans="1:7" ht="16.8" x14ac:dyDescent="0.4">
      <c r="A438" s="34">
        <v>38381</v>
      </c>
      <c r="B438" s="35" t="s">
        <v>438</v>
      </c>
      <c r="C438" s="35" t="s">
        <v>4464</v>
      </c>
      <c r="D438" s="34">
        <v>9230</v>
      </c>
      <c r="E438" s="35" t="s">
        <v>125</v>
      </c>
      <c r="F438" s="35" t="s">
        <v>865</v>
      </c>
      <c r="G438" s="35" t="s">
        <v>866</v>
      </c>
    </row>
    <row r="439" spans="1:7" ht="16.8" x14ac:dyDescent="0.4">
      <c r="A439" s="34">
        <v>38422</v>
      </c>
      <c r="B439" s="35" t="s">
        <v>867</v>
      </c>
      <c r="C439" s="35" t="s">
        <v>4465</v>
      </c>
      <c r="D439" s="34">
        <v>9230</v>
      </c>
      <c r="E439" s="35" t="s">
        <v>125</v>
      </c>
      <c r="F439" s="35" t="s">
        <v>868</v>
      </c>
      <c r="G439" s="35" t="s">
        <v>5077</v>
      </c>
    </row>
    <row r="440" spans="1:7" ht="16.8" x14ac:dyDescent="0.4">
      <c r="A440" s="34">
        <v>38471</v>
      </c>
      <c r="B440" s="35" t="s">
        <v>2367</v>
      </c>
      <c r="C440" s="35" t="s">
        <v>4466</v>
      </c>
      <c r="D440" s="34">
        <v>9240</v>
      </c>
      <c r="E440" s="35" t="s">
        <v>178</v>
      </c>
      <c r="F440" s="35" t="s">
        <v>869</v>
      </c>
      <c r="G440" s="35" t="s">
        <v>870</v>
      </c>
    </row>
    <row r="441" spans="1:7" ht="16.8" x14ac:dyDescent="0.4">
      <c r="A441" s="34">
        <v>38489</v>
      </c>
      <c r="B441" s="35" t="s">
        <v>2368</v>
      </c>
      <c r="C441" s="35" t="s">
        <v>4467</v>
      </c>
      <c r="D441" s="34">
        <v>9240</v>
      </c>
      <c r="E441" s="35" t="s">
        <v>178</v>
      </c>
      <c r="F441" s="35" t="s">
        <v>871</v>
      </c>
      <c r="G441" s="35" t="s">
        <v>872</v>
      </c>
    </row>
    <row r="442" spans="1:7" ht="16.8" x14ac:dyDescent="0.4">
      <c r="A442" s="34">
        <v>38562</v>
      </c>
      <c r="B442" s="35" t="s">
        <v>873</v>
      </c>
      <c r="C442" s="35" t="s">
        <v>4468</v>
      </c>
      <c r="D442" s="34">
        <v>9620</v>
      </c>
      <c r="E442" s="35" t="s">
        <v>136</v>
      </c>
      <c r="F442" s="35" t="s">
        <v>874</v>
      </c>
      <c r="G442" s="35" t="s">
        <v>2050</v>
      </c>
    </row>
    <row r="443" spans="1:7" ht="16.8" x14ac:dyDescent="0.4">
      <c r="A443" s="34">
        <v>38604</v>
      </c>
      <c r="B443" s="35" t="s">
        <v>710</v>
      </c>
      <c r="C443" s="35" t="s">
        <v>4469</v>
      </c>
      <c r="D443" s="34">
        <v>9052</v>
      </c>
      <c r="E443" s="35" t="s">
        <v>1681</v>
      </c>
      <c r="F443" s="35" t="s">
        <v>876</v>
      </c>
      <c r="G443" s="35" t="s">
        <v>877</v>
      </c>
    </row>
    <row r="444" spans="1:7" ht="16.8" x14ac:dyDescent="0.4">
      <c r="A444" s="34">
        <v>38653</v>
      </c>
      <c r="B444" s="35" t="s">
        <v>878</v>
      </c>
      <c r="C444" s="35" t="s">
        <v>4470</v>
      </c>
      <c r="D444" s="34">
        <v>9660</v>
      </c>
      <c r="E444" s="35" t="s">
        <v>137</v>
      </c>
      <c r="F444" s="35" t="s">
        <v>879</v>
      </c>
      <c r="G444" s="35" t="s">
        <v>5339</v>
      </c>
    </row>
    <row r="445" spans="1:7" ht="16.8" x14ac:dyDescent="0.4">
      <c r="A445" s="34">
        <v>38695</v>
      </c>
      <c r="B445" s="35" t="s">
        <v>5078</v>
      </c>
      <c r="C445" s="35" t="s">
        <v>4471</v>
      </c>
      <c r="D445" s="34">
        <v>3580</v>
      </c>
      <c r="E445" s="35" t="s">
        <v>2</v>
      </c>
      <c r="F445" s="35" t="s">
        <v>2051</v>
      </c>
      <c r="G445" s="35" t="s">
        <v>2369</v>
      </c>
    </row>
    <row r="446" spans="1:7" ht="16.8" x14ac:dyDescent="0.4">
      <c r="A446" s="34">
        <v>38703</v>
      </c>
      <c r="B446" s="35" t="s">
        <v>5079</v>
      </c>
      <c r="C446" s="35" t="s">
        <v>4471</v>
      </c>
      <c r="D446" s="34">
        <v>3580</v>
      </c>
      <c r="E446" s="35" t="s">
        <v>2</v>
      </c>
      <c r="F446" s="35" t="s">
        <v>2051</v>
      </c>
      <c r="G446" s="35" t="s">
        <v>2369</v>
      </c>
    </row>
    <row r="447" spans="1:7" ht="16.8" x14ac:dyDescent="0.4">
      <c r="A447" s="34">
        <v>38711</v>
      </c>
      <c r="B447" s="35" t="s">
        <v>5080</v>
      </c>
      <c r="C447" s="35" t="s">
        <v>4471</v>
      </c>
      <c r="D447" s="34">
        <v>3580</v>
      </c>
      <c r="E447" s="35" t="s">
        <v>2</v>
      </c>
      <c r="F447" s="35" t="s">
        <v>2051</v>
      </c>
      <c r="G447" s="35" t="s">
        <v>2369</v>
      </c>
    </row>
    <row r="448" spans="1:7" ht="16.8" x14ac:dyDescent="0.4">
      <c r="A448" s="34">
        <v>38729</v>
      </c>
      <c r="B448" s="35" t="s">
        <v>5081</v>
      </c>
      <c r="C448" s="35" t="s">
        <v>4472</v>
      </c>
      <c r="D448" s="34">
        <v>3580</v>
      </c>
      <c r="E448" s="35" t="s">
        <v>2</v>
      </c>
      <c r="F448" s="35" t="s">
        <v>5340</v>
      </c>
      <c r="G448" s="35" t="s">
        <v>2370</v>
      </c>
    </row>
    <row r="449" spans="1:7" ht="16.8" x14ac:dyDescent="0.4">
      <c r="A449" s="34">
        <v>38761</v>
      </c>
      <c r="B449" s="35" t="s">
        <v>790</v>
      </c>
      <c r="C449" s="35" t="s">
        <v>4473</v>
      </c>
      <c r="D449" s="34">
        <v>3740</v>
      </c>
      <c r="E449" s="35" t="s">
        <v>83</v>
      </c>
      <c r="F449" s="35" t="s">
        <v>880</v>
      </c>
      <c r="G449" s="35" t="s">
        <v>5082</v>
      </c>
    </row>
    <row r="450" spans="1:7" ht="16.8" x14ac:dyDescent="0.4">
      <c r="A450" s="34">
        <v>38844</v>
      </c>
      <c r="B450" s="35" t="s">
        <v>2052</v>
      </c>
      <c r="C450" s="35" t="s">
        <v>4474</v>
      </c>
      <c r="D450" s="34">
        <v>3960</v>
      </c>
      <c r="E450" s="35" t="s">
        <v>81</v>
      </c>
      <c r="F450" s="35" t="s">
        <v>881</v>
      </c>
      <c r="G450" s="35" t="s">
        <v>882</v>
      </c>
    </row>
    <row r="451" spans="1:7" ht="16.8" x14ac:dyDescent="0.4">
      <c r="A451" s="34">
        <v>38851</v>
      </c>
      <c r="B451" s="35" t="s">
        <v>2053</v>
      </c>
      <c r="C451" s="35" t="s">
        <v>4475</v>
      </c>
      <c r="D451" s="34">
        <v>3960</v>
      </c>
      <c r="E451" s="35" t="s">
        <v>81</v>
      </c>
      <c r="F451" s="35" t="s">
        <v>883</v>
      </c>
      <c r="G451" s="35" t="s">
        <v>884</v>
      </c>
    </row>
    <row r="452" spans="1:7" ht="16.8" x14ac:dyDescent="0.4">
      <c r="A452" s="34">
        <v>38885</v>
      </c>
      <c r="B452" s="35" t="s">
        <v>885</v>
      </c>
      <c r="C452" s="35" t="s">
        <v>4476</v>
      </c>
      <c r="D452" s="34">
        <v>3590</v>
      </c>
      <c r="E452" s="35" t="s">
        <v>170</v>
      </c>
      <c r="F452" s="35" t="s">
        <v>886</v>
      </c>
      <c r="G452" s="35" t="s">
        <v>5083</v>
      </c>
    </row>
    <row r="453" spans="1:7" ht="16.8" x14ac:dyDescent="0.4">
      <c r="A453" s="34">
        <v>38919</v>
      </c>
      <c r="B453" s="35" t="s">
        <v>887</v>
      </c>
      <c r="C453" s="35" t="s">
        <v>4476</v>
      </c>
      <c r="D453" s="34">
        <v>3590</v>
      </c>
      <c r="E453" s="35" t="s">
        <v>170</v>
      </c>
      <c r="F453" s="35" t="s">
        <v>888</v>
      </c>
      <c r="G453" s="35" t="s">
        <v>2371</v>
      </c>
    </row>
    <row r="454" spans="1:7" ht="16.8" x14ac:dyDescent="0.4">
      <c r="A454" s="34">
        <v>38927</v>
      </c>
      <c r="B454" s="35" t="s">
        <v>889</v>
      </c>
      <c r="C454" s="35" t="s">
        <v>4477</v>
      </c>
      <c r="D454" s="34">
        <v>3650</v>
      </c>
      <c r="E454" s="35" t="s">
        <v>79</v>
      </c>
      <c r="F454" s="35" t="s">
        <v>890</v>
      </c>
      <c r="G454" s="35" t="s">
        <v>1575</v>
      </c>
    </row>
    <row r="455" spans="1:7" ht="16.8" x14ac:dyDescent="0.4">
      <c r="A455" s="34">
        <v>38935</v>
      </c>
      <c r="B455" s="35" t="s">
        <v>891</v>
      </c>
      <c r="C455" s="35" t="s">
        <v>4478</v>
      </c>
      <c r="D455" s="34">
        <v>3650</v>
      </c>
      <c r="E455" s="35" t="s">
        <v>79</v>
      </c>
      <c r="F455" s="35" t="s">
        <v>892</v>
      </c>
      <c r="G455" s="35" t="s">
        <v>4479</v>
      </c>
    </row>
    <row r="456" spans="1:7" ht="16.8" x14ac:dyDescent="0.4">
      <c r="A456" s="34">
        <v>38951</v>
      </c>
      <c r="B456" s="35" t="s">
        <v>2372</v>
      </c>
      <c r="C456" s="35" t="s">
        <v>4480</v>
      </c>
      <c r="D456" s="34">
        <v>3600</v>
      </c>
      <c r="E456" s="35" t="s">
        <v>77</v>
      </c>
      <c r="F456" s="35" t="s">
        <v>2373</v>
      </c>
      <c r="G456" s="35" t="s">
        <v>2553</v>
      </c>
    </row>
    <row r="457" spans="1:7" ht="16.8" x14ac:dyDescent="0.4">
      <c r="A457" s="34">
        <v>39057</v>
      </c>
      <c r="B457" s="35" t="s">
        <v>893</v>
      </c>
      <c r="C457" s="35" t="s">
        <v>4481</v>
      </c>
      <c r="D457" s="34">
        <v>3600</v>
      </c>
      <c r="E457" s="35" t="s">
        <v>77</v>
      </c>
      <c r="F457" s="35" t="s">
        <v>894</v>
      </c>
      <c r="G457" s="35" t="s">
        <v>895</v>
      </c>
    </row>
    <row r="458" spans="1:7" ht="16.8" x14ac:dyDescent="0.4">
      <c r="A458" s="34">
        <v>39073</v>
      </c>
      <c r="B458" s="35" t="s">
        <v>896</v>
      </c>
      <c r="C458" s="35" t="s">
        <v>4482</v>
      </c>
      <c r="D458" s="34">
        <v>3930</v>
      </c>
      <c r="E458" s="35" t="s">
        <v>75</v>
      </c>
      <c r="F458" s="35" t="s">
        <v>897</v>
      </c>
      <c r="G458" s="35" t="s">
        <v>4483</v>
      </c>
    </row>
    <row r="459" spans="1:7" ht="16.8" x14ac:dyDescent="0.4">
      <c r="A459" s="34">
        <v>39099</v>
      </c>
      <c r="B459" s="35" t="s">
        <v>2054</v>
      </c>
      <c r="C459" s="35" t="s">
        <v>4484</v>
      </c>
      <c r="D459" s="34">
        <v>3500</v>
      </c>
      <c r="E459" s="35" t="s">
        <v>71</v>
      </c>
      <c r="F459" s="35" t="s">
        <v>898</v>
      </c>
      <c r="G459" s="35" t="s">
        <v>1791</v>
      </c>
    </row>
    <row r="460" spans="1:7" ht="16.8" x14ac:dyDescent="0.4">
      <c r="A460" s="34">
        <v>39107</v>
      </c>
      <c r="B460" s="35" t="s">
        <v>2055</v>
      </c>
      <c r="C460" s="35" t="s">
        <v>4485</v>
      </c>
      <c r="D460" s="34">
        <v>3500</v>
      </c>
      <c r="E460" s="35" t="s">
        <v>71</v>
      </c>
      <c r="F460" s="35" t="s">
        <v>899</v>
      </c>
      <c r="G460" s="35" t="s">
        <v>1792</v>
      </c>
    </row>
    <row r="461" spans="1:7" ht="16.8" x14ac:dyDescent="0.4">
      <c r="A461" s="34">
        <v>39115</v>
      </c>
      <c r="B461" s="35" t="s">
        <v>2056</v>
      </c>
      <c r="C461" s="35" t="s">
        <v>4485</v>
      </c>
      <c r="D461" s="34">
        <v>3500</v>
      </c>
      <c r="E461" s="35" t="s">
        <v>71</v>
      </c>
      <c r="F461" s="35" t="s">
        <v>899</v>
      </c>
      <c r="G461" s="35" t="s">
        <v>1792</v>
      </c>
    </row>
    <row r="462" spans="1:7" ht="16.8" x14ac:dyDescent="0.4">
      <c r="A462" s="34">
        <v>39263</v>
      </c>
      <c r="B462" s="35" t="s">
        <v>2057</v>
      </c>
      <c r="C462" s="35" t="s">
        <v>4486</v>
      </c>
      <c r="D462" s="34">
        <v>3500</v>
      </c>
      <c r="E462" s="35" t="s">
        <v>71</v>
      </c>
      <c r="F462" s="35" t="s">
        <v>900</v>
      </c>
      <c r="G462" s="35" t="s">
        <v>901</v>
      </c>
    </row>
    <row r="463" spans="1:7" ht="16.8" x14ac:dyDescent="0.4">
      <c r="A463" s="34">
        <v>39271</v>
      </c>
      <c r="B463" s="35" t="s">
        <v>902</v>
      </c>
      <c r="C463" s="35" t="s">
        <v>4487</v>
      </c>
      <c r="D463" s="34">
        <v>3500</v>
      </c>
      <c r="E463" s="35" t="s">
        <v>71</v>
      </c>
      <c r="F463" s="35" t="s">
        <v>903</v>
      </c>
      <c r="G463" s="35" t="s">
        <v>2374</v>
      </c>
    </row>
    <row r="464" spans="1:7" ht="16.8" x14ac:dyDescent="0.4">
      <c r="A464" s="34">
        <v>39289</v>
      </c>
      <c r="B464" s="35" t="s">
        <v>904</v>
      </c>
      <c r="C464" s="35" t="s">
        <v>4488</v>
      </c>
      <c r="D464" s="34">
        <v>3940</v>
      </c>
      <c r="E464" s="35" t="s">
        <v>1682</v>
      </c>
      <c r="F464" s="35" t="s">
        <v>905</v>
      </c>
      <c r="G464" s="35" t="s">
        <v>906</v>
      </c>
    </row>
    <row r="465" spans="1:7" ht="16.8" x14ac:dyDescent="0.4">
      <c r="A465" s="34">
        <v>39305</v>
      </c>
      <c r="B465" s="35" t="s">
        <v>394</v>
      </c>
      <c r="C465" s="35" t="s">
        <v>4489</v>
      </c>
      <c r="D465" s="34">
        <v>3530</v>
      </c>
      <c r="E465" s="35" t="s">
        <v>1683</v>
      </c>
      <c r="F465" s="35" t="s">
        <v>907</v>
      </c>
      <c r="G465" s="35" t="s">
        <v>908</v>
      </c>
    </row>
    <row r="466" spans="1:7" ht="16.8" x14ac:dyDescent="0.4">
      <c r="A466" s="34">
        <v>39313</v>
      </c>
      <c r="B466" s="35" t="s">
        <v>909</v>
      </c>
      <c r="C466" s="35" t="s">
        <v>4490</v>
      </c>
      <c r="D466" s="34">
        <v>3540</v>
      </c>
      <c r="E466" s="35" t="s">
        <v>86</v>
      </c>
      <c r="F466" s="35" t="s">
        <v>910</v>
      </c>
      <c r="G466" s="35" t="s">
        <v>5341</v>
      </c>
    </row>
    <row r="467" spans="1:7" ht="16.8" x14ac:dyDescent="0.4">
      <c r="A467" s="34">
        <v>39321</v>
      </c>
      <c r="B467" s="35" t="s">
        <v>911</v>
      </c>
      <c r="C467" s="35" t="s">
        <v>4490</v>
      </c>
      <c r="D467" s="34">
        <v>3540</v>
      </c>
      <c r="E467" s="35" t="s">
        <v>86</v>
      </c>
      <c r="F467" s="35" t="s">
        <v>910</v>
      </c>
      <c r="G467" s="35" t="s">
        <v>5341</v>
      </c>
    </row>
    <row r="468" spans="1:7" ht="16.8" x14ac:dyDescent="0.4">
      <c r="A468" s="34">
        <v>39479</v>
      </c>
      <c r="B468" s="35" t="s">
        <v>2058</v>
      </c>
      <c r="C468" s="35" t="s">
        <v>4491</v>
      </c>
      <c r="D468" s="34">
        <v>3680</v>
      </c>
      <c r="E468" s="35" t="s">
        <v>80</v>
      </c>
      <c r="F468" s="35" t="s">
        <v>912</v>
      </c>
      <c r="G468" s="35" t="s">
        <v>2059</v>
      </c>
    </row>
    <row r="469" spans="1:7" ht="16.8" x14ac:dyDescent="0.4">
      <c r="A469" s="34">
        <v>39503</v>
      </c>
      <c r="B469" s="35" t="s">
        <v>4492</v>
      </c>
      <c r="C469" s="35" t="s">
        <v>4493</v>
      </c>
      <c r="D469" s="34">
        <v>3620</v>
      </c>
      <c r="E469" s="35" t="s">
        <v>0</v>
      </c>
      <c r="F469" s="35" t="s">
        <v>914</v>
      </c>
      <c r="G469" s="35" t="s">
        <v>5084</v>
      </c>
    </row>
    <row r="470" spans="1:7" ht="16.8" x14ac:dyDescent="0.4">
      <c r="A470" s="34">
        <v>39511</v>
      </c>
      <c r="B470" s="35" t="s">
        <v>4494</v>
      </c>
      <c r="C470" s="35" t="s">
        <v>4495</v>
      </c>
      <c r="D470" s="34">
        <v>3620</v>
      </c>
      <c r="E470" s="35" t="s">
        <v>0</v>
      </c>
      <c r="F470" s="35" t="s">
        <v>915</v>
      </c>
      <c r="G470" s="35" t="s">
        <v>5085</v>
      </c>
    </row>
    <row r="471" spans="1:7" ht="16.8" x14ac:dyDescent="0.4">
      <c r="A471" s="34">
        <v>39529</v>
      </c>
      <c r="B471" s="35" t="s">
        <v>4496</v>
      </c>
      <c r="C471" s="35" t="s">
        <v>4497</v>
      </c>
      <c r="D471" s="34">
        <v>3620</v>
      </c>
      <c r="E471" s="35" t="s">
        <v>0</v>
      </c>
      <c r="F471" s="35" t="s">
        <v>916</v>
      </c>
      <c r="G471" s="35" t="s">
        <v>5342</v>
      </c>
    </row>
    <row r="472" spans="1:7" ht="16.8" x14ac:dyDescent="0.4">
      <c r="A472" s="34">
        <v>39545</v>
      </c>
      <c r="B472" s="35" t="s">
        <v>917</v>
      </c>
      <c r="C472" s="35" t="s">
        <v>4498</v>
      </c>
      <c r="D472" s="34">
        <v>3970</v>
      </c>
      <c r="E472" s="35" t="s">
        <v>88</v>
      </c>
      <c r="F472" s="35" t="s">
        <v>918</v>
      </c>
      <c r="G472" s="35" t="s">
        <v>919</v>
      </c>
    </row>
    <row r="473" spans="1:7" ht="16.8" x14ac:dyDescent="0.4">
      <c r="A473" s="34">
        <v>39552</v>
      </c>
      <c r="B473" s="35" t="s">
        <v>920</v>
      </c>
      <c r="C473" s="35" t="s">
        <v>4499</v>
      </c>
      <c r="D473" s="34">
        <v>3970</v>
      </c>
      <c r="E473" s="35" t="s">
        <v>88</v>
      </c>
      <c r="F473" s="35" t="s">
        <v>921</v>
      </c>
      <c r="G473" s="35" t="s">
        <v>922</v>
      </c>
    </row>
    <row r="474" spans="1:7" ht="16.8" x14ac:dyDescent="0.4">
      <c r="A474" s="34">
        <v>39561</v>
      </c>
      <c r="B474" s="35" t="s">
        <v>2060</v>
      </c>
      <c r="C474" s="35" t="s">
        <v>4123</v>
      </c>
      <c r="D474" s="34">
        <v>3920</v>
      </c>
      <c r="E474" s="35" t="s">
        <v>85</v>
      </c>
      <c r="F474" s="35" t="s">
        <v>281</v>
      </c>
      <c r="G474" s="35" t="s">
        <v>2375</v>
      </c>
    </row>
    <row r="475" spans="1:7" ht="16.8" x14ac:dyDescent="0.4">
      <c r="A475" s="34">
        <v>39611</v>
      </c>
      <c r="B475" s="35" t="s">
        <v>5086</v>
      </c>
      <c r="C475" s="35" t="s">
        <v>4500</v>
      </c>
      <c r="D475" s="34">
        <v>3560</v>
      </c>
      <c r="E475" s="35" t="s">
        <v>87</v>
      </c>
      <c r="F475" s="35" t="s">
        <v>5087</v>
      </c>
      <c r="G475" s="35" t="s">
        <v>2376</v>
      </c>
    </row>
    <row r="476" spans="1:7" ht="16.8" x14ac:dyDescent="0.4">
      <c r="A476" s="34">
        <v>39628</v>
      </c>
      <c r="B476" s="35" t="s">
        <v>5088</v>
      </c>
      <c r="C476" s="35" t="s">
        <v>4500</v>
      </c>
      <c r="D476" s="34">
        <v>3560</v>
      </c>
      <c r="E476" s="35" t="s">
        <v>87</v>
      </c>
      <c r="F476" s="35" t="s">
        <v>5087</v>
      </c>
      <c r="G476" s="35" t="s">
        <v>2376</v>
      </c>
    </row>
    <row r="477" spans="1:7" ht="16.8" x14ac:dyDescent="0.4">
      <c r="A477" s="34">
        <v>39636</v>
      </c>
      <c r="B477" s="35" t="s">
        <v>2061</v>
      </c>
      <c r="C477" s="35" t="s">
        <v>4501</v>
      </c>
      <c r="D477" s="34">
        <v>3680</v>
      </c>
      <c r="E477" s="35" t="s">
        <v>80</v>
      </c>
      <c r="F477" s="35" t="s">
        <v>912</v>
      </c>
      <c r="G477" s="35" t="s">
        <v>2059</v>
      </c>
    </row>
    <row r="478" spans="1:7" ht="16.8" x14ac:dyDescent="0.4">
      <c r="A478" s="34">
        <v>39669</v>
      </c>
      <c r="B478" s="35" t="s">
        <v>923</v>
      </c>
      <c r="C478" s="35" t="s">
        <v>4502</v>
      </c>
      <c r="D478" s="34">
        <v>3630</v>
      </c>
      <c r="E478" s="35" t="s">
        <v>78</v>
      </c>
      <c r="F478" s="35" t="s">
        <v>1236</v>
      </c>
      <c r="G478" s="35" t="s">
        <v>1684</v>
      </c>
    </row>
    <row r="479" spans="1:7" ht="16.8" x14ac:dyDescent="0.4">
      <c r="A479" s="34">
        <v>39677</v>
      </c>
      <c r="B479" s="35" t="s">
        <v>924</v>
      </c>
      <c r="C479" s="35" t="s">
        <v>4502</v>
      </c>
      <c r="D479" s="34">
        <v>3630</v>
      </c>
      <c r="E479" s="35" t="s">
        <v>78</v>
      </c>
      <c r="F479" s="35" t="s">
        <v>1236</v>
      </c>
      <c r="G479" s="35" t="s">
        <v>1685</v>
      </c>
    </row>
    <row r="480" spans="1:7" ht="16.8" x14ac:dyDescent="0.4">
      <c r="A480" s="34">
        <v>39719</v>
      </c>
      <c r="B480" s="35" t="s">
        <v>925</v>
      </c>
      <c r="C480" s="35" t="s">
        <v>4503</v>
      </c>
      <c r="D480" s="34">
        <v>3630</v>
      </c>
      <c r="E480" s="35" t="s">
        <v>78</v>
      </c>
      <c r="F480" s="35" t="s">
        <v>926</v>
      </c>
      <c r="G480" s="35" t="s">
        <v>2554</v>
      </c>
    </row>
    <row r="481" spans="1:7" ht="16.8" x14ac:dyDescent="0.4">
      <c r="A481" s="34">
        <v>39743</v>
      </c>
      <c r="B481" s="35" t="s">
        <v>927</v>
      </c>
      <c r="C481" s="35" t="s">
        <v>4504</v>
      </c>
      <c r="D481" s="34">
        <v>3740</v>
      </c>
      <c r="E481" s="35" t="s">
        <v>1686</v>
      </c>
      <c r="F481" s="35" t="s">
        <v>928</v>
      </c>
      <c r="G481" s="35" t="s">
        <v>5089</v>
      </c>
    </row>
    <row r="482" spans="1:7" ht="16.8" x14ac:dyDescent="0.4">
      <c r="A482" s="34">
        <v>39826</v>
      </c>
      <c r="B482" s="35" t="s">
        <v>5090</v>
      </c>
      <c r="C482" s="35" t="s">
        <v>4505</v>
      </c>
      <c r="D482" s="34">
        <v>3583</v>
      </c>
      <c r="E482" s="35" t="s">
        <v>1687</v>
      </c>
      <c r="F482" s="35" t="s">
        <v>5091</v>
      </c>
      <c r="G482" s="35" t="s">
        <v>2377</v>
      </c>
    </row>
    <row r="483" spans="1:7" ht="16.8" x14ac:dyDescent="0.4">
      <c r="A483" s="34">
        <v>39842</v>
      </c>
      <c r="B483" s="35" t="s">
        <v>1793</v>
      </c>
      <c r="C483" s="35" t="s">
        <v>4506</v>
      </c>
      <c r="D483" s="34">
        <v>3990</v>
      </c>
      <c r="E483" s="35" t="s">
        <v>74</v>
      </c>
      <c r="F483" s="35" t="s">
        <v>1794</v>
      </c>
      <c r="G483" s="35" t="s">
        <v>1795</v>
      </c>
    </row>
    <row r="484" spans="1:7" ht="16.8" x14ac:dyDescent="0.4">
      <c r="A484" s="34">
        <v>39859</v>
      </c>
      <c r="B484" s="35" t="s">
        <v>2378</v>
      </c>
      <c r="C484" s="35" t="s">
        <v>4507</v>
      </c>
      <c r="D484" s="34">
        <v>3800</v>
      </c>
      <c r="E484" s="35" t="s">
        <v>84</v>
      </c>
      <c r="F484" s="35" t="s">
        <v>929</v>
      </c>
      <c r="G484" s="35" t="s">
        <v>2379</v>
      </c>
    </row>
    <row r="485" spans="1:7" ht="16.8" x14ac:dyDescent="0.4">
      <c r="A485" s="34">
        <v>39925</v>
      </c>
      <c r="B485" s="35" t="s">
        <v>2062</v>
      </c>
      <c r="C485" s="35" t="s">
        <v>4508</v>
      </c>
      <c r="D485" s="34">
        <v>3512</v>
      </c>
      <c r="E485" s="35" t="s">
        <v>1688</v>
      </c>
      <c r="F485" s="35" t="s">
        <v>930</v>
      </c>
      <c r="G485" s="35" t="s">
        <v>931</v>
      </c>
    </row>
    <row r="486" spans="1:7" ht="16.8" x14ac:dyDescent="0.4">
      <c r="A486" s="34">
        <v>39941</v>
      </c>
      <c r="B486" s="35" t="s">
        <v>4509</v>
      </c>
      <c r="C486" s="35" t="s">
        <v>4510</v>
      </c>
      <c r="D486" s="34">
        <v>3980</v>
      </c>
      <c r="E486" s="35" t="s">
        <v>89</v>
      </c>
      <c r="F486" s="35" t="s">
        <v>932</v>
      </c>
      <c r="G486" s="35" t="s">
        <v>4511</v>
      </c>
    </row>
    <row r="487" spans="1:7" ht="16.8" x14ac:dyDescent="0.4">
      <c r="A487" s="34">
        <v>40055</v>
      </c>
      <c r="B487" s="35" t="s">
        <v>2063</v>
      </c>
      <c r="C487" s="35" t="s">
        <v>4512</v>
      </c>
      <c r="D487" s="34">
        <v>3700</v>
      </c>
      <c r="E487" s="35" t="s">
        <v>82</v>
      </c>
      <c r="F487" s="35" t="s">
        <v>933</v>
      </c>
      <c r="G487" s="35" t="s">
        <v>934</v>
      </c>
    </row>
    <row r="488" spans="1:7" ht="16.8" x14ac:dyDescent="0.4">
      <c r="A488" s="34">
        <v>40097</v>
      </c>
      <c r="B488" s="35" t="s">
        <v>935</v>
      </c>
      <c r="C488" s="35" t="s">
        <v>4513</v>
      </c>
      <c r="D488" s="34">
        <v>3520</v>
      </c>
      <c r="E488" s="35" t="s">
        <v>72</v>
      </c>
      <c r="F488" s="35" t="s">
        <v>936</v>
      </c>
      <c r="G488" s="35" t="s">
        <v>937</v>
      </c>
    </row>
    <row r="489" spans="1:7" ht="16.8" x14ac:dyDescent="0.4">
      <c r="A489" s="34">
        <v>40105</v>
      </c>
      <c r="B489" s="35" t="s">
        <v>938</v>
      </c>
      <c r="C489" s="35" t="s">
        <v>4514</v>
      </c>
      <c r="D489" s="34">
        <v>3520</v>
      </c>
      <c r="E489" s="35" t="s">
        <v>72</v>
      </c>
      <c r="F489" s="35" t="s">
        <v>1796</v>
      </c>
      <c r="G489" s="35" t="s">
        <v>1797</v>
      </c>
    </row>
    <row r="490" spans="1:7" ht="16.8" x14ac:dyDescent="0.4">
      <c r="A490" s="34">
        <v>40113</v>
      </c>
      <c r="B490" s="35" t="s">
        <v>939</v>
      </c>
      <c r="C490" s="35" t="s">
        <v>4513</v>
      </c>
      <c r="D490" s="34">
        <v>3520</v>
      </c>
      <c r="E490" s="35" t="s">
        <v>72</v>
      </c>
      <c r="F490" s="35" t="s">
        <v>936</v>
      </c>
      <c r="G490" s="35" t="s">
        <v>937</v>
      </c>
    </row>
    <row r="491" spans="1:7" ht="16.8" x14ac:dyDescent="0.4">
      <c r="A491" s="34">
        <v>40121</v>
      </c>
      <c r="B491" s="35" t="s">
        <v>2064</v>
      </c>
      <c r="C491" s="35" t="s">
        <v>4515</v>
      </c>
      <c r="D491" s="34">
        <v>3798</v>
      </c>
      <c r="E491" s="35" t="s">
        <v>1689</v>
      </c>
      <c r="F491" s="35" t="s">
        <v>940</v>
      </c>
      <c r="G491" s="35" t="s">
        <v>941</v>
      </c>
    </row>
    <row r="492" spans="1:7" ht="16.8" x14ac:dyDescent="0.4">
      <c r="A492" s="34">
        <v>40204</v>
      </c>
      <c r="B492" s="35" t="s">
        <v>2555</v>
      </c>
      <c r="C492" s="35" t="s">
        <v>4584</v>
      </c>
      <c r="D492" s="34">
        <v>8310</v>
      </c>
      <c r="E492" s="35" t="s">
        <v>1624</v>
      </c>
      <c r="F492" s="35" t="s">
        <v>4517</v>
      </c>
      <c r="G492" s="35" t="s">
        <v>4518</v>
      </c>
    </row>
    <row r="493" spans="1:7" ht="16.8" x14ac:dyDescent="0.4">
      <c r="A493" s="34">
        <v>40253</v>
      </c>
      <c r="B493" s="35" t="s">
        <v>942</v>
      </c>
      <c r="C493" s="35" t="s">
        <v>4519</v>
      </c>
      <c r="D493" s="34">
        <v>9120</v>
      </c>
      <c r="E493" s="35" t="s">
        <v>1667</v>
      </c>
      <c r="F493" s="35" t="s">
        <v>943</v>
      </c>
      <c r="G493" s="35" t="s">
        <v>944</v>
      </c>
    </row>
    <row r="494" spans="1:7" ht="16.8" x14ac:dyDescent="0.4">
      <c r="A494" s="34">
        <v>40287</v>
      </c>
      <c r="B494" s="35" t="s">
        <v>2065</v>
      </c>
      <c r="C494" s="35" t="s">
        <v>4520</v>
      </c>
      <c r="D494" s="34">
        <v>2060</v>
      </c>
      <c r="E494" s="35" t="s">
        <v>1546</v>
      </c>
      <c r="F494" s="35" t="s">
        <v>945</v>
      </c>
      <c r="G494" s="35" t="s">
        <v>4521</v>
      </c>
    </row>
    <row r="495" spans="1:7" ht="16.8" x14ac:dyDescent="0.4">
      <c r="A495" s="34">
        <v>40311</v>
      </c>
      <c r="B495" s="35" t="s">
        <v>2066</v>
      </c>
      <c r="C495" s="35" t="s">
        <v>4522</v>
      </c>
      <c r="D495" s="34">
        <v>2018</v>
      </c>
      <c r="E495" s="35" t="s">
        <v>1546</v>
      </c>
      <c r="F495" s="35" t="s">
        <v>946</v>
      </c>
      <c r="G495" s="35" t="s">
        <v>2380</v>
      </c>
    </row>
    <row r="496" spans="1:7" ht="16.8" x14ac:dyDescent="0.4">
      <c r="A496" s="34">
        <v>40411</v>
      </c>
      <c r="B496" s="35" t="s">
        <v>947</v>
      </c>
      <c r="C496" s="35" t="s">
        <v>4523</v>
      </c>
      <c r="D496" s="34">
        <v>2850</v>
      </c>
      <c r="E496" s="35" t="s">
        <v>59</v>
      </c>
      <c r="F496" s="35" t="s">
        <v>948</v>
      </c>
      <c r="G496" s="35" t="s">
        <v>1798</v>
      </c>
    </row>
    <row r="497" spans="1:7" ht="16.8" x14ac:dyDescent="0.4">
      <c r="A497" s="34">
        <v>40428</v>
      </c>
      <c r="B497" s="35" t="s">
        <v>2067</v>
      </c>
      <c r="C497" s="35" t="s">
        <v>4524</v>
      </c>
      <c r="D497" s="34">
        <v>2850</v>
      </c>
      <c r="E497" s="35" t="s">
        <v>59</v>
      </c>
      <c r="F497" s="35" t="s">
        <v>949</v>
      </c>
      <c r="G497" s="35" t="s">
        <v>1690</v>
      </c>
    </row>
    <row r="498" spans="1:7" ht="16.8" x14ac:dyDescent="0.4">
      <c r="A498" s="34">
        <v>40469</v>
      </c>
      <c r="B498" s="35" t="s">
        <v>950</v>
      </c>
      <c r="C498" s="35" t="s">
        <v>4525</v>
      </c>
      <c r="D498" s="34">
        <v>2930</v>
      </c>
      <c r="E498" s="35" t="s">
        <v>40</v>
      </c>
      <c r="F498" s="35" t="s">
        <v>951</v>
      </c>
      <c r="G498" s="35" t="s">
        <v>2381</v>
      </c>
    </row>
    <row r="499" spans="1:7" ht="16.8" x14ac:dyDescent="0.4">
      <c r="A499" s="34">
        <v>40477</v>
      </c>
      <c r="B499" s="35" t="s">
        <v>952</v>
      </c>
      <c r="C499" s="35" t="s">
        <v>4526</v>
      </c>
      <c r="D499" s="34">
        <v>2930</v>
      </c>
      <c r="E499" s="35" t="s">
        <v>40</v>
      </c>
      <c r="F499" s="35" t="s">
        <v>953</v>
      </c>
      <c r="G499" s="35" t="s">
        <v>2068</v>
      </c>
    </row>
    <row r="500" spans="1:7" ht="16.8" x14ac:dyDescent="0.4">
      <c r="A500" s="34">
        <v>40485</v>
      </c>
      <c r="B500" s="35" t="s">
        <v>954</v>
      </c>
      <c r="C500" s="35" t="s">
        <v>4525</v>
      </c>
      <c r="D500" s="34">
        <v>2930</v>
      </c>
      <c r="E500" s="35" t="s">
        <v>40</v>
      </c>
      <c r="F500" s="35" t="s">
        <v>951</v>
      </c>
      <c r="G500" s="35" t="s">
        <v>5343</v>
      </c>
    </row>
    <row r="501" spans="1:7" ht="16.8" x14ac:dyDescent="0.4">
      <c r="A501" s="34">
        <v>40519</v>
      </c>
      <c r="B501" s="35" t="s">
        <v>2069</v>
      </c>
      <c r="C501" s="35" t="s">
        <v>4527</v>
      </c>
      <c r="D501" s="34">
        <v>2100</v>
      </c>
      <c r="E501" s="35" t="s">
        <v>1615</v>
      </c>
      <c r="F501" s="35" t="s">
        <v>955</v>
      </c>
      <c r="G501" s="35" t="s">
        <v>4528</v>
      </c>
    </row>
    <row r="502" spans="1:7" ht="16.8" x14ac:dyDescent="0.4">
      <c r="A502" s="34">
        <v>40584</v>
      </c>
      <c r="B502" s="35" t="s">
        <v>2070</v>
      </c>
      <c r="C502" s="35" t="s">
        <v>4529</v>
      </c>
      <c r="D502" s="34">
        <v>2650</v>
      </c>
      <c r="E502" s="35" t="s">
        <v>54</v>
      </c>
      <c r="F502" s="35" t="s">
        <v>956</v>
      </c>
      <c r="G502" s="35" t="s">
        <v>1738</v>
      </c>
    </row>
    <row r="503" spans="1:7" ht="16.8" x14ac:dyDescent="0.4">
      <c r="A503" s="34">
        <v>40601</v>
      </c>
      <c r="B503" s="35" t="s">
        <v>2071</v>
      </c>
      <c r="C503" s="35" t="s">
        <v>4530</v>
      </c>
      <c r="D503" s="34">
        <v>2180</v>
      </c>
      <c r="E503" s="35" t="s">
        <v>1633</v>
      </c>
      <c r="F503" s="35" t="s">
        <v>957</v>
      </c>
      <c r="G503" s="35" t="s">
        <v>2072</v>
      </c>
    </row>
    <row r="504" spans="1:7" ht="16.8" x14ac:dyDescent="0.4">
      <c r="A504" s="34">
        <v>40618</v>
      </c>
      <c r="B504" s="35" t="s">
        <v>958</v>
      </c>
      <c r="C504" s="35" t="s">
        <v>4530</v>
      </c>
      <c r="D504" s="34">
        <v>2180</v>
      </c>
      <c r="E504" s="35" t="s">
        <v>1633</v>
      </c>
      <c r="F504" s="35" t="s">
        <v>957</v>
      </c>
      <c r="G504" s="35" t="s">
        <v>2072</v>
      </c>
    </row>
    <row r="505" spans="1:7" ht="16.8" x14ac:dyDescent="0.4">
      <c r="A505" s="34">
        <v>40626</v>
      </c>
      <c r="B505" s="35" t="s">
        <v>2073</v>
      </c>
      <c r="C505" s="35" t="s">
        <v>4531</v>
      </c>
      <c r="D505" s="34">
        <v>2910</v>
      </c>
      <c r="E505" s="35" t="s">
        <v>43</v>
      </c>
      <c r="F505" s="35" t="s">
        <v>959</v>
      </c>
      <c r="G505" s="35" t="s">
        <v>5092</v>
      </c>
    </row>
    <row r="506" spans="1:7" ht="16.8" x14ac:dyDescent="0.4">
      <c r="A506" s="34">
        <v>40634</v>
      </c>
      <c r="B506" s="35" t="s">
        <v>960</v>
      </c>
      <c r="C506" s="35" t="s">
        <v>4532</v>
      </c>
      <c r="D506" s="34">
        <v>2440</v>
      </c>
      <c r="E506" s="35" t="s">
        <v>51</v>
      </c>
      <c r="F506" s="35" t="s">
        <v>961</v>
      </c>
      <c r="G506" s="35" t="s">
        <v>1691</v>
      </c>
    </row>
    <row r="507" spans="1:7" ht="16.8" x14ac:dyDescent="0.4">
      <c r="A507" s="34">
        <v>40642</v>
      </c>
      <c r="B507" s="35" t="s">
        <v>962</v>
      </c>
      <c r="C507" s="35" t="s">
        <v>4532</v>
      </c>
      <c r="D507" s="34">
        <v>2440</v>
      </c>
      <c r="E507" s="35" t="s">
        <v>51</v>
      </c>
      <c r="F507" s="35" t="s">
        <v>961</v>
      </c>
      <c r="G507" s="35" t="s">
        <v>2382</v>
      </c>
    </row>
    <row r="508" spans="1:7" ht="16.8" x14ac:dyDescent="0.4">
      <c r="A508" s="34">
        <v>40709</v>
      </c>
      <c r="B508" s="35" t="s">
        <v>2074</v>
      </c>
      <c r="C508" s="35" t="s">
        <v>4533</v>
      </c>
      <c r="D508" s="34">
        <v>2200</v>
      </c>
      <c r="E508" s="35" t="s">
        <v>50</v>
      </c>
      <c r="F508" s="35" t="s">
        <v>963</v>
      </c>
      <c r="G508" s="35" t="s">
        <v>1799</v>
      </c>
    </row>
    <row r="509" spans="1:7" ht="16.8" x14ac:dyDescent="0.4">
      <c r="A509" s="34">
        <v>40717</v>
      </c>
      <c r="B509" s="35" t="s">
        <v>1800</v>
      </c>
      <c r="C509" s="35" t="s">
        <v>5093</v>
      </c>
      <c r="D509" s="34">
        <v>2200</v>
      </c>
      <c r="E509" s="35" t="s">
        <v>50</v>
      </c>
      <c r="F509" s="35" t="s">
        <v>964</v>
      </c>
      <c r="G509" s="35" t="s">
        <v>1799</v>
      </c>
    </row>
    <row r="510" spans="1:7" ht="16.8" x14ac:dyDescent="0.4">
      <c r="A510" s="34">
        <v>40774</v>
      </c>
      <c r="B510" s="35" t="s">
        <v>2075</v>
      </c>
      <c r="C510" s="35" t="s">
        <v>4534</v>
      </c>
      <c r="D510" s="34">
        <v>2950</v>
      </c>
      <c r="E510" s="35" t="s">
        <v>36</v>
      </c>
      <c r="F510" s="35" t="s">
        <v>965</v>
      </c>
      <c r="G510" s="35" t="s">
        <v>2076</v>
      </c>
    </row>
    <row r="511" spans="1:7" ht="16.8" x14ac:dyDescent="0.4">
      <c r="A511" s="34">
        <v>40782</v>
      </c>
      <c r="B511" s="35" t="s">
        <v>966</v>
      </c>
      <c r="C511" s="35" t="s">
        <v>4535</v>
      </c>
      <c r="D511" s="34">
        <v>2950</v>
      </c>
      <c r="E511" s="35" t="s">
        <v>36</v>
      </c>
      <c r="F511" s="35" t="s">
        <v>967</v>
      </c>
      <c r="G511" s="35" t="s">
        <v>4536</v>
      </c>
    </row>
    <row r="512" spans="1:7" ht="16.8" x14ac:dyDescent="0.4">
      <c r="A512" s="34">
        <v>40791</v>
      </c>
      <c r="B512" s="35" t="s">
        <v>968</v>
      </c>
      <c r="C512" s="35" t="s">
        <v>4534</v>
      </c>
      <c r="D512" s="34">
        <v>2950</v>
      </c>
      <c r="E512" s="35" t="s">
        <v>36</v>
      </c>
      <c r="F512" s="35" t="s">
        <v>969</v>
      </c>
      <c r="G512" s="35" t="s">
        <v>2077</v>
      </c>
    </row>
    <row r="513" spans="1:7" ht="16.8" x14ac:dyDescent="0.4">
      <c r="A513" s="34">
        <v>40808</v>
      </c>
      <c r="B513" s="35" t="s">
        <v>2078</v>
      </c>
      <c r="C513" s="35" t="s">
        <v>4537</v>
      </c>
      <c r="D513" s="34">
        <v>2500</v>
      </c>
      <c r="E513" s="35" t="s">
        <v>52</v>
      </c>
      <c r="F513" s="35" t="s">
        <v>970</v>
      </c>
      <c r="G513" s="35" t="s">
        <v>1801</v>
      </c>
    </row>
    <row r="514" spans="1:7" ht="16.8" x14ac:dyDescent="0.4">
      <c r="A514" s="34">
        <v>40816</v>
      </c>
      <c r="B514" s="35" t="s">
        <v>2079</v>
      </c>
      <c r="C514" s="35" t="s">
        <v>4538</v>
      </c>
      <c r="D514" s="34">
        <v>2500</v>
      </c>
      <c r="E514" s="35" t="s">
        <v>52</v>
      </c>
      <c r="F514" s="35" t="s">
        <v>971</v>
      </c>
      <c r="G514" s="35" t="s">
        <v>1802</v>
      </c>
    </row>
    <row r="515" spans="1:7" ht="16.8" x14ac:dyDescent="0.4">
      <c r="A515" s="34">
        <v>40832</v>
      </c>
      <c r="B515" s="35" t="s">
        <v>2080</v>
      </c>
      <c r="C515" s="35" t="s">
        <v>4539</v>
      </c>
      <c r="D515" s="34">
        <v>2500</v>
      </c>
      <c r="E515" s="35" t="s">
        <v>52</v>
      </c>
      <c r="F515" s="35" t="s">
        <v>972</v>
      </c>
      <c r="G515" s="35" t="s">
        <v>1803</v>
      </c>
    </row>
    <row r="516" spans="1:7" ht="16.8" x14ac:dyDescent="0.4">
      <c r="A516" s="34">
        <v>40857</v>
      </c>
      <c r="B516" s="35" t="s">
        <v>1739</v>
      </c>
      <c r="C516" s="35" t="s">
        <v>4540</v>
      </c>
      <c r="D516" s="34">
        <v>2800</v>
      </c>
      <c r="E516" s="35" t="s">
        <v>63</v>
      </c>
      <c r="F516" s="35" t="s">
        <v>973</v>
      </c>
      <c r="G516" s="35" t="s">
        <v>1804</v>
      </c>
    </row>
    <row r="517" spans="1:7" ht="16.8" x14ac:dyDescent="0.4">
      <c r="A517" s="34">
        <v>40873</v>
      </c>
      <c r="B517" s="35" t="s">
        <v>1740</v>
      </c>
      <c r="C517" s="35" t="s">
        <v>4541</v>
      </c>
      <c r="D517" s="34">
        <v>2800</v>
      </c>
      <c r="E517" s="35" t="s">
        <v>63</v>
      </c>
      <c r="F517" s="35" t="s">
        <v>974</v>
      </c>
      <c r="G517" s="35" t="s">
        <v>1692</v>
      </c>
    </row>
    <row r="518" spans="1:7" ht="16.8" x14ac:dyDescent="0.4">
      <c r="A518" s="34">
        <v>40907</v>
      </c>
      <c r="B518" s="35" t="s">
        <v>1741</v>
      </c>
      <c r="C518" s="35" t="s">
        <v>4542</v>
      </c>
      <c r="D518" s="34">
        <v>2800</v>
      </c>
      <c r="E518" s="35" t="s">
        <v>63</v>
      </c>
      <c r="F518" s="35" t="s">
        <v>975</v>
      </c>
      <c r="G518" s="35" t="s">
        <v>1742</v>
      </c>
    </row>
    <row r="519" spans="1:7" ht="16.8" x14ac:dyDescent="0.4">
      <c r="A519" s="34">
        <v>40923</v>
      </c>
      <c r="B519" s="35" t="s">
        <v>1805</v>
      </c>
      <c r="C519" s="35" t="s">
        <v>4543</v>
      </c>
      <c r="D519" s="34">
        <v>2170</v>
      </c>
      <c r="E519" s="35" t="s">
        <v>1636</v>
      </c>
      <c r="F519" s="35" t="s">
        <v>976</v>
      </c>
      <c r="G519" s="35" t="s">
        <v>5344</v>
      </c>
    </row>
    <row r="520" spans="1:7" ht="16.8" x14ac:dyDescent="0.4">
      <c r="A520" s="34">
        <v>40949</v>
      </c>
      <c r="B520" s="35" t="s">
        <v>1806</v>
      </c>
      <c r="C520" s="35" t="s">
        <v>4544</v>
      </c>
      <c r="D520" s="34">
        <v>2400</v>
      </c>
      <c r="E520" s="35" t="s">
        <v>49</v>
      </c>
      <c r="F520" s="35" t="s">
        <v>977</v>
      </c>
      <c r="G520" s="35" t="s">
        <v>2081</v>
      </c>
    </row>
    <row r="521" spans="1:7" ht="16.8" x14ac:dyDescent="0.4">
      <c r="A521" s="34">
        <v>40956</v>
      </c>
      <c r="B521" s="35" t="s">
        <v>1807</v>
      </c>
      <c r="C521" s="35" t="s">
        <v>4544</v>
      </c>
      <c r="D521" s="34">
        <v>2400</v>
      </c>
      <c r="E521" s="35" t="s">
        <v>49</v>
      </c>
      <c r="F521" s="35" t="s">
        <v>977</v>
      </c>
      <c r="G521" s="35" t="s">
        <v>2081</v>
      </c>
    </row>
    <row r="522" spans="1:7" ht="16.8" x14ac:dyDescent="0.4">
      <c r="A522" s="34">
        <v>40964</v>
      </c>
      <c r="B522" s="35" t="s">
        <v>2082</v>
      </c>
      <c r="C522" s="35" t="s">
        <v>4544</v>
      </c>
      <c r="D522" s="34">
        <v>2400</v>
      </c>
      <c r="E522" s="35" t="s">
        <v>49</v>
      </c>
      <c r="F522" s="35" t="s">
        <v>2383</v>
      </c>
      <c r="G522" s="35" t="s">
        <v>2081</v>
      </c>
    </row>
    <row r="523" spans="1:7" ht="16.8" x14ac:dyDescent="0.4">
      <c r="A523" s="34">
        <v>40972</v>
      </c>
      <c r="B523" s="35" t="s">
        <v>978</v>
      </c>
      <c r="C523" s="35" t="s">
        <v>4545</v>
      </c>
      <c r="D523" s="34">
        <v>2640</v>
      </c>
      <c r="E523" s="35" t="s">
        <v>53</v>
      </c>
      <c r="F523" s="35" t="s">
        <v>979</v>
      </c>
      <c r="G523" s="35" t="s">
        <v>2384</v>
      </c>
    </row>
    <row r="524" spans="1:7" ht="16.8" x14ac:dyDescent="0.4">
      <c r="A524" s="34">
        <v>41004</v>
      </c>
      <c r="B524" s="35" t="s">
        <v>2083</v>
      </c>
      <c r="C524" s="35" t="s">
        <v>4546</v>
      </c>
      <c r="D524" s="34">
        <v>2845</v>
      </c>
      <c r="E524" s="35" t="s">
        <v>160</v>
      </c>
      <c r="F524" s="35" t="s">
        <v>980</v>
      </c>
      <c r="G524" s="35" t="s">
        <v>1808</v>
      </c>
    </row>
    <row r="525" spans="1:7" ht="16.8" x14ac:dyDescent="0.4">
      <c r="A525" s="34">
        <v>41021</v>
      </c>
      <c r="B525" s="35" t="s">
        <v>981</v>
      </c>
      <c r="C525" s="35" t="s">
        <v>4547</v>
      </c>
      <c r="D525" s="34">
        <v>2390</v>
      </c>
      <c r="E525" s="35" t="s">
        <v>205</v>
      </c>
      <c r="F525" s="35" t="s">
        <v>982</v>
      </c>
      <c r="G525" s="35" t="s">
        <v>2385</v>
      </c>
    </row>
    <row r="526" spans="1:7" ht="16.8" x14ac:dyDescent="0.4">
      <c r="A526" s="34">
        <v>41038</v>
      </c>
      <c r="B526" s="35" t="s">
        <v>983</v>
      </c>
      <c r="C526" s="35" t="s">
        <v>4547</v>
      </c>
      <c r="D526" s="34">
        <v>2390</v>
      </c>
      <c r="E526" s="35" t="s">
        <v>205</v>
      </c>
      <c r="F526" s="35" t="s">
        <v>984</v>
      </c>
      <c r="G526" s="35" t="s">
        <v>2385</v>
      </c>
    </row>
    <row r="527" spans="1:7" ht="16.8" x14ac:dyDescent="0.4">
      <c r="A527" s="34">
        <v>41137</v>
      </c>
      <c r="B527" s="35" t="s">
        <v>2084</v>
      </c>
      <c r="C527" s="35" t="s">
        <v>4548</v>
      </c>
      <c r="D527" s="34">
        <v>2300</v>
      </c>
      <c r="E527" s="35" t="s">
        <v>47</v>
      </c>
      <c r="F527" s="35" t="s">
        <v>985</v>
      </c>
      <c r="G527" s="35" t="s">
        <v>1693</v>
      </c>
    </row>
    <row r="528" spans="1:7" ht="16.8" x14ac:dyDescent="0.4">
      <c r="A528" s="34">
        <v>41145</v>
      </c>
      <c r="B528" s="35" t="s">
        <v>2085</v>
      </c>
      <c r="C528" s="35" t="s">
        <v>4549</v>
      </c>
      <c r="D528" s="34">
        <v>2300</v>
      </c>
      <c r="E528" s="35" t="s">
        <v>47</v>
      </c>
      <c r="F528" s="35" t="s">
        <v>986</v>
      </c>
      <c r="G528" s="35" t="s">
        <v>1576</v>
      </c>
    </row>
    <row r="529" spans="1:7" ht="16.8" x14ac:dyDescent="0.4">
      <c r="A529" s="34">
        <v>41152</v>
      </c>
      <c r="B529" s="35" t="s">
        <v>2086</v>
      </c>
      <c r="C529" s="35" t="s">
        <v>4549</v>
      </c>
      <c r="D529" s="34">
        <v>2300</v>
      </c>
      <c r="E529" s="35" t="s">
        <v>47</v>
      </c>
      <c r="F529" s="35" t="s">
        <v>986</v>
      </c>
      <c r="G529" s="35" t="s">
        <v>1576</v>
      </c>
    </row>
    <row r="530" spans="1:7" ht="16.8" x14ac:dyDescent="0.4">
      <c r="A530" s="34">
        <v>41178</v>
      </c>
      <c r="B530" s="35" t="s">
        <v>1743</v>
      </c>
      <c r="C530" s="35" t="s">
        <v>4550</v>
      </c>
      <c r="D530" s="34">
        <v>2260</v>
      </c>
      <c r="E530" s="35" t="s">
        <v>66</v>
      </c>
      <c r="F530" s="35" t="s">
        <v>987</v>
      </c>
      <c r="G530" s="35" t="s">
        <v>1744</v>
      </c>
    </row>
    <row r="531" spans="1:7" ht="16.8" x14ac:dyDescent="0.4">
      <c r="A531" s="34">
        <v>41194</v>
      </c>
      <c r="B531" s="35" t="s">
        <v>2386</v>
      </c>
      <c r="C531" s="35" t="s">
        <v>4551</v>
      </c>
      <c r="D531" s="34">
        <v>2830</v>
      </c>
      <c r="E531" s="35" t="s">
        <v>161</v>
      </c>
      <c r="F531" s="35" t="s">
        <v>988</v>
      </c>
      <c r="G531" s="35" t="s">
        <v>4552</v>
      </c>
    </row>
    <row r="532" spans="1:7" ht="16.8" x14ac:dyDescent="0.4">
      <c r="A532" s="34">
        <v>41202</v>
      </c>
      <c r="B532" s="35" t="s">
        <v>1694</v>
      </c>
      <c r="C532" s="35" t="s">
        <v>4553</v>
      </c>
      <c r="D532" s="34">
        <v>2880</v>
      </c>
      <c r="E532" s="35" t="s">
        <v>60</v>
      </c>
      <c r="F532" s="35" t="s">
        <v>1577</v>
      </c>
      <c r="G532" s="35" t="s">
        <v>1809</v>
      </c>
    </row>
    <row r="533" spans="1:7" ht="16.8" x14ac:dyDescent="0.4">
      <c r="A533" s="34">
        <v>41301</v>
      </c>
      <c r="B533" s="35" t="s">
        <v>2087</v>
      </c>
      <c r="C533" s="35" t="s">
        <v>2387</v>
      </c>
      <c r="D533" s="34">
        <v>1730</v>
      </c>
      <c r="E533" s="35" t="s">
        <v>25</v>
      </c>
      <c r="F533" s="35" t="s">
        <v>989</v>
      </c>
      <c r="G533" s="35" t="s">
        <v>5345</v>
      </c>
    </row>
    <row r="534" spans="1:7" ht="16.8" x14ac:dyDescent="0.4">
      <c r="A534" s="34">
        <v>41319</v>
      </c>
      <c r="B534" s="35" t="s">
        <v>2088</v>
      </c>
      <c r="C534" s="35" t="s">
        <v>2388</v>
      </c>
      <c r="D534" s="34">
        <v>1730</v>
      </c>
      <c r="E534" s="35" t="s">
        <v>25</v>
      </c>
      <c r="F534" s="35" t="s">
        <v>990</v>
      </c>
      <c r="G534" s="35" t="s">
        <v>991</v>
      </c>
    </row>
    <row r="535" spans="1:7" ht="16.8" x14ac:dyDescent="0.4">
      <c r="A535" s="34">
        <v>41368</v>
      </c>
      <c r="B535" s="35" t="s">
        <v>3858</v>
      </c>
      <c r="C535" s="35" t="s">
        <v>4554</v>
      </c>
      <c r="D535" s="34">
        <v>1080</v>
      </c>
      <c r="E535" s="35" t="s">
        <v>144</v>
      </c>
      <c r="F535" s="35" t="s">
        <v>992</v>
      </c>
      <c r="G535" s="35" t="s">
        <v>5346</v>
      </c>
    </row>
    <row r="536" spans="1:7" ht="16.8" x14ac:dyDescent="0.4">
      <c r="A536" s="34">
        <v>41426</v>
      </c>
      <c r="B536" s="35" t="s">
        <v>2389</v>
      </c>
      <c r="C536" s="35" t="s">
        <v>4555</v>
      </c>
      <c r="D536" s="34">
        <v>3290</v>
      </c>
      <c r="E536" s="35" t="s">
        <v>68</v>
      </c>
      <c r="F536" s="35" t="s">
        <v>1578</v>
      </c>
      <c r="G536" s="35" t="s">
        <v>2390</v>
      </c>
    </row>
    <row r="537" spans="1:7" ht="16.8" x14ac:dyDescent="0.4">
      <c r="A537" s="34">
        <v>41467</v>
      </c>
      <c r="B537" s="35" t="s">
        <v>2556</v>
      </c>
      <c r="C537" s="35" t="s">
        <v>4556</v>
      </c>
      <c r="D537" s="34">
        <v>3290</v>
      </c>
      <c r="E537" s="35" t="s">
        <v>68</v>
      </c>
      <c r="F537" s="35" t="s">
        <v>1578</v>
      </c>
      <c r="G537" s="35" t="s">
        <v>2390</v>
      </c>
    </row>
    <row r="538" spans="1:7" ht="16.8" x14ac:dyDescent="0.4">
      <c r="A538" s="34">
        <v>41475</v>
      </c>
      <c r="B538" s="35" t="s">
        <v>2389</v>
      </c>
      <c r="C538" s="35" t="s">
        <v>4555</v>
      </c>
      <c r="D538" s="34">
        <v>3290</v>
      </c>
      <c r="E538" s="35" t="s">
        <v>68</v>
      </c>
      <c r="F538" s="35" t="s">
        <v>1578</v>
      </c>
      <c r="G538" s="35" t="s">
        <v>2390</v>
      </c>
    </row>
    <row r="539" spans="1:7" ht="16.8" x14ac:dyDescent="0.4">
      <c r="A539" s="34">
        <v>41483</v>
      </c>
      <c r="B539" s="35" t="s">
        <v>993</v>
      </c>
      <c r="C539" s="35" t="s">
        <v>4557</v>
      </c>
      <c r="D539" s="34">
        <v>1040</v>
      </c>
      <c r="E539" s="35" t="s">
        <v>15</v>
      </c>
      <c r="F539" s="35" t="s">
        <v>994</v>
      </c>
      <c r="G539" s="35" t="s">
        <v>995</v>
      </c>
    </row>
    <row r="540" spans="1:7" ht="16.8" x14ac:dyDescent="0.4">
      <c r="A540" s="34">
        <v>41533</v>
      </c>
      <c r="B540" s="35" t="s">
        <v>996</v>
      </c>
      <c r="C540" s="35" t="s">
        <v>4558</v>
      </c>
      <c r="D540" s="34">
        <v>1500</v>
      </c>
      <c r="E540" s="35" t="s">
        <v>23</v>
      </c>
      <c r="F540" s="35" t="s">
        <v>997</v>
      </c>
      <c r="G540" s="35" t="s">
        <v>5347</v>
      </c>
    </row>
    <row r="541" spans="1:7" ht="16.8" x14ac:dyDescent="0.4">
      <c r="A541" s="34">
        <v>41541</v>
      </c>
      <c r="B541" s="35" t="s">
        <v>998</v>
      </c>
      <c r="C541" s="35" t="s">
        <v>4558</v>
      </c>
      <c r="D541" s="34">
        <v>1500</v>
      </c>
      <c r="E541" s="35" t="s">
        <v>23</v>
      </c>
      <c r="F541" s="35" t="s">
        <v>999</v>
      </c>
      <c r="G541" s="35" t="s">
        <v>2089</v>
      </c>
    </row>
    <row r="542" spans="1:7" ht="16.8" x14ac:dyDescent="0.4">
      <c r="A542" s="34">
        <v>41558</v>
      </c>
      <c r="B542" s="35" t="s">
        <v>1810</v>
      </c>
      <c r="C542" s="35" t="s">
        <v>4559</v>
      </c>
      <c r="D542" s="34">
        <v>1500</v>
      </c>
      <c r="E542" s="35" t="s">
        <v>23</v>
      </c>
      <c r="F542" s="35" t="s">
        <v>1000</v>
      </c>
      <c r="G542" s="35" t="s">
        <v>1811</v>
      </c>
    </row>
    <row r="543" spans="1:7" ht="16.8" x14ac:dyDescent="0.4">
      <c r="A543" s="34">
        <v>41574</v>
      </c>
      <c r="B543" s="35" t="s">
        <v>1001</v>
      </c>
      <c r="C543" s="35" t="s">
        <v>4560</v>
      </c>
      <c r="D543" s="34">
        <v>1090</v>
      </c>
      <c r="E543" s="35" t="s">
        <v>146</v>
      </c>
      <c r="F543" s="35" t="s">
        <v>1002</v>
      </c>
      <c r="G543" s="35" t="s">
        <v>2391</v>
      </c>
    </row>
    <row r="544" spans="1:7" ht="16.8" x14ac:dyDescent="0.4">
      <c r="A544" s="34">
        <v>41591</v>
      </c>
      <c r="B544" s="35" t="s">
        <v>1003</v>
      </c>
      <c r="C544" s="35" t="s">
        <v>4561</v>
      </c>
      <c r="D544" s="34">
        <v>3140</v>
      </c>
      <c r="E544" s="35" t="s">
        <v>64</v>
      </c>
      <c r="F544" s="35" t="s">
        <v>1004</v>
      </c>
      <c r="G544" s="35" t="s">
        <v>2090</v>
      </c>
    </row>
    <row r="545" spans="1:7" ht="16.8" x14ac:dyDescent="0.4">
      <c r="A545" s="34">
        <v>41608</v>
      </c>
      <c r="B545" s="35" t="s">
        <v>1005</v>
      </c>
      <c r="C545" s="35" t="s">
        <v>4561</v>
      </c>
      <c r="D545" s="34">
        <v>3140</v>
      </c>
      <c r="E545" s="35" t="s">
        <v>64</v>
      </c>
      <c r="F545" s="35" t="s">
        <v>1006</v>
      </c>
      <c r="G545" s="35" t="s">
        <v>2091</v>
      </c>
    </row>
    <row r="546" spans="1:7" ht="16.8" x14ac:dyDescent="0.4">
      <c r="A546" s="34">
        <v>41632</v>
      </c>
      <c r="B546" s="35" t="s">
        <v>2092</v>
      </c>
      <c r="C546" s="35" t="s">
        <v>4562</v>
      </c>
      <c r="D546" s="34">
        <v>1081</v>
      </c>
      <c r="E546" s="35" t="s">
        <v>16</v>
      </c>
      <c r="F546" s="35" t="s">
        <v>1007</v>
      </c>
      <c r="G546" s="35" t="s">
        <v>2392</v>
      </c>
    </row>
    <row r="547" spans="1:7" ht="16.8" x14ac:dyDescent="0.4">
      <c r="A547" s="34">
        <v>41665</v>
      </c>
      <c r="B547" s="35" t="s">
        <v>1008</v>
      </c>
      <c r="C547" s="35" t="s">
        <v>4563</v>
      </c>
      <c r="D547" s="34">
        <v>3000</v>
      </c>
      <c r="E547" s="35" t="s">
        <v>165</v>
      </c>
      <c r="F547" s="35" t="s">
        <v>1009</v>
      </c>
      <c r="G547" s="35" t="s">
        <v>2093</v>
      </c>
    </row>
    <row r="548" spans="1:7" ht="16.8" x14ac:dyDescent="0.4">
      <c r="A548" s="34">
        <v>41673</v>
      </c>
      <c r="B548" s="35" t="s">
        <v>1745</v>
      </c>
      <c r="C548" s="35" t="s">
        <v>5348</v>
      </c>
      <c r="D548" s="34">
        <v>1770</v>
      </c>
      <c r="E548" s="35" t="s">
        <v>28</v>
      </c>
      <c r="F548" s="35" t="s">
        <v>5094</v>
      </c>
      <c r="G548" s="35" t="s">
        <v>4564</v>
      </c>
    </row>
    <row r="549" spans="1:7" ht="16.8" x14ac:dyDescent="0.4">
      <c r="A549" s="34">
        <v>41699</v>
      </c>
      <c r="B549" s="35" t="s">
        <v>1812</v>
      </c>
      <c r="C549" s="35" t="s">
        <v>4565</v>
      </c>
      <c r="D549" s="34">
        <v>1080</v>
      </c>
      <c r="E549" s="35" t="s">
        <v>144</v>
      </c>
      <c r="F549" s="35" t="s">
        <v>1010</v>
      </c>
      <c r="G549" s="35" t="s">
        <v>1011</v>
      </c>
    </row>
    <row r="550" spans="1:7" ht="16.8" x14ac:dyDescent="0.4">
      <c r="A550" s="34">
        <v>41756</v>
      </c>
      <c r="B550" s="35" t="s">
        <v>2094</v>
      </c>
      <c r="C550" s="35" t="s">
        <v>4566</v>
      </c>
      <c r="D550" s="34">
        <v>1030</v>
      </c>
      <c r="E550" s="35" t="s">
        <v>14</v>
      </c>
      <c r="F550" s="35" t="s">
        <v>1012</v>
      </c>
      <c r="G550" s="35" t="s">
        <v>1013</v>
      </c>
    </row>
    <row r="551" spans="1:7" ht="16.8" x14ac:dyDescent="0.4">
      <c r="A551" s="34">
        <v>41764</v>
      </c>
      <c r="B551" s="35" t="s">
        <v>2095</v>
      </c>
      <c r="C551" s="35" t="s">
        <v>4567</v>
      </c>
      <c r="D551" s="34">
        <v>1082</v>
      </c>
      <c r="E551" s="35" t="s">
        <v>17</v>
      </c>
      <c r="F551" s="35" t="s">
        <v>1014</v>
      </c>
      <c r="G551" s="35" t="s">
        <v>2393</v>
      </c>
    </row>
    <row r="552" spans="1:7" ht="16.8" x14ac:dyDescent="0.4">
      <c r="A552" s="34">
        <v>41781</v>
      </c>
      <c r="B552" s="35" t="s">
        <v>2557</v>
      </c>
      <c r="C552" s="35" t="s">
        <v>4568</v>
      </c>
      <c r="D552" s="34">
        <v>1750</v>
      </c>
      <c r="E552" s="35" t="s">
        <v>24</v>
      </c>
      <c r="F552" s="35" t="s">
        <v>1015</v>
      </c>
      <c r="G552" s="35" t="s">
        <v>4569</v>
      </c>
    </row>
    <row r="553" spans="1:7" ht="16.8" x14ac:dyDescent="0.4">
      <c r="A553" s="34">
        <v>41863</v>
      </c>
      <c r="B553" s="35" t="s">
        <v>3873</v>
      </c>
      <c r="C553" s="35" t="s">
        <v>4570</v>
      </c>
      <c r="D553" s="34">
        <v>1180</v>
      </c>
      <c r="E553" s="35" t="s">
        <v>21</v>
      </c>
      <c r="F553" s="35" t="s">
        <v>1016</v>
      </c>
      <c r="G553" s="35" t="s">
        <v>5349</v>
      </c>
    </row>
    <row r="554" spans="1:7" ht="16.8" x14ac:dyDescent="0.4">
      <c r="A554" s="34">
        <v>41871</v>
      </c>
      <c r="B554" s="35" t="s">
        <v>3440</v>
      </c>
      <c r="C554" s="35" t="s">
        <v>4570</v>
      </c>
      <c r="D554" s="34">
        <v>1180</v>
      </c>
      <c r="E554" s="35" t="s">
        <v>21</v>
      </c>
      <c r="F554" s="35" t="s">
        <v>1016</v>
      </c>
      <c r="G554" s="35" t="s">
        <v>4571</v>
      </c>
    </row>
    <row r="555" spans="1:7" ht="16.8" x14ac:dyDescent="0.4">
      <c r="A555" s="34">
        <v>41897</v>
      </c>
      <c r="B555" s="35" t="s">
        <v>2096</v>
      </c>
      <c r="C555" s="35" t="s">
        <v>4572</v>
      </c>
      <c r="D555" s="34">
        <v>1800</v>
      </c>
      <c r="E555" s="35" t="s">
        <v>29</v>
      </c>
      <c r="F555" s="35" t="s">
        <v>1017</v>
      </c>
      <c r="G555" s="35" t="s">
        <v>2394</v>
      </c>
    </row>
    <row r="556" spans="1:7" ht="16.8" x14ac:dyDescent="0.4">
      <c r="A556" s="34">
        <v>41921</v>
      </c>
      <c r="B556" s="35" t="s">
        <v>1018</v>
      </c>
      <c r="C556" s="35" t="s">
        <v>4573</v>
      </c>
      <c r="D556" s="34">
        <v>1780</v>
      </c>
      <c r="E556" s="35" t="s">
        <v>149</v>
      </c>
      <c r="F556" s="35" t="s">
        <v>1019</v>
      </c>
      <c r="G556" s="35" t="s">
        <v>4574</v>
      </c>
    </row>
    <row r="557" spans="1:7" ht="16.8" x14ac:dyDescent="0.4">
      <c r="A557" s="34">
        <v>41939</v>
      </c>
      <c r="B557" s="35" t="s">
        <v>1020</v>
      </c>
      <c r="C557" s="35" t="s">
        <v>4573</v>
      </c>
      <c r="D557" s="34">
        <v>1780</v>
      </c>
      <c r="E557" s="35" t="s">
        <v>149</v>
      </c>
      <c r="F557" s="35" t="s">
        <v>1021</v>
      </c>
      <c r="G557" s="35" t="s">
        <v>4574</v>
      </c>
    </row>
    <row r="558" spans="1:7" ht="16.8" x14ac:dyDescent="0.4">
      <c r="A558" s="34">
        <v>41954</v>
      </c>
      <c r="B558" s="35" t="s">
        <v>1022</v>
      </c>
      <c r="C558" s="35" t="s">
        <v>4575</v>
      </c>
      <c r="D558" s="34">
        <v>1150</v>
      </c>
      <c r="E558" s="35" t="s">
        <v>19</v>
      </c>
      <c r="F558" s="35" t="s">
        <v>1023</v>
      </c>
      <c r="G558" s="35" t="s">
        <v>1813</v>
      </c>
    </row>
    <row r="559" spans="1:7" ht="16.8" x14ac:dyDescent="0.4">
      <c r="A559" s="34">
        <v>42002</v>
      </c>
      <c r="B559" s="35" t="s">
        <v>2395</v>
      </c>
      <c r="C559" s="35" t="s">
        <v>4576</v>
      </c>
      <c r="D559" s="34">
        <v>3400</v>
      </c>
      <c r="E559" s="35" t="s">
        <v>70</v>
      </c>
      <c r="F559" s="35" t="s">
        <v>1024</v>
      </c>
      <c r="G559" s="35" t="s">
        <v>2097</v>
      </c>
    </row>
    <row r="560" spans="1:7" ht="16.8" x14ac:dyDescent="0.4">
      <c r="A560" s="34">
        <v>42011</v>
      </c>
      <c r="B560" s="35" t="s">
        <v>2396</v>
      </c>
      <c r="C560" s="35" t="s">
        <v>4576</v>
      </c>
      <c r="D560" s="34">
        <v>3400</v>
      </c>
      <c r="E560" s="35" t="s">
        <v>70</v>
      </c>
      <c r="F560" s="35" t="s">
        <v>1024</v>
      </c>
      <c r="G560" s="35" t="s">
        <v>2097</v>
      </c>
    </row>
    <row r="561" spans="1:7" ht="16.8" x14ac:dyDescent="0.4">
      <c r="A561" s="34">
        <v>42036</v>
      </c>
      <c r="B561" s="35" t="s">
        <v>1025</v>
      </c>
      <c r="C561" s="35" t="s">
        <v>4577</v>
      </c>
      <c r="D561" s="34">
        <v>8580</v>
      </c>
      <c r="E561" s="35" t="s">
        <v>108</v>
      </c>
      <c r="F561" s="35" t="s">
        <v>1026</v>
      </c>
      <c r="G561" s="35" t="s">
        <v>1814</v>
      </c>
    </row>
    <row r="562" spans="1:7" ht="16.8" x14ac:dyDescent="0.4">
      <c r="A562" s="34">
        <v>42044</v>
      </c>
      <c r="B562" s="35" t="s">
        <v>1027</v>
      </c>
      <c r="C562" s="35" t="s">
        <v>4577</v>
      </c>
      <c r="D562" s="34">
        <v>8580</v>
      </c>
      <c r="E562" s="35" t="s">
        <v>108</v>
      </c>
      <c r="F562" s="35" t="s">
        <v>1026</v>
      </c>
      <c r="G562" s="35" t="s">
        <v>1814</v>
      </c>
    </row>
    <row r="563" spans="1:7" ht="16.8" x14ac:dyDescent="0.4">
      <c r="A563" s="34">
        <v>42069</v>
      </c>
      <c r="B563" s="35" t="s">
        <v>2098</v>
      </c>
      <c r="C563" s="35" t="s">
        <v>4578</v>
      </c>
      <c r="D563" s="34">
        <v>8370</v>
      </c>
      <c r="E563" s="35" t="s">
        <v>99</v>
      </c>
      <c r="F563" s="35" t="s">
        <v>1028</v>
      </c>
      <c r="G563" s="35" t="s">
        <v>4579</v>
      </c>
    </row>
    <row r="564" spans="1:7" ht="16.8" x14ac:dyDescent="0.4">
      <c r="A564" s="34">
        <v>42085</v>
      </c>
      <c r="B564" s="35" t="s">
        <v>2099</v>
      </c>
      <c r="C564" s="35" t="s">
        <v>4578</v>
      </c>
      <c r="D564" s="34">
        <v>8370</v>
      </c>
      <c r="E564" s="35" t="s">
        <v>99</v>
      </c>
      <c r="F564" s="35" t="s">
        <v>1028</v>
      </c>
      <c r="G564" s="35" t="s">
        <v>4580</v>
      </c>
    </row>
    <row r="565" spans="1:7" ht="16.8" x14ac:dyDescent="0.4">
      <c r="A565" s="34">
        <v>42119</v>
      </c>
      <c r="B565" s="35" t="s">
        <v>4581</v>
      </c>
      <c r="C565" s="35" t="s">
        <v>4582</v>
      </c>
      <c r="D565" s="34">
        <v>8000</v>
      </c>
      <c r="E565" s="35" t="s">
        <v>90</v>
      </c>
      <c r="F565" s="35" t="s">
        <v>1029</v>
      </c>
      <c r="G565" s="35" t="s">
        <v>4583</v>
      </c>
    </row>
    <row r="566" spans="1:7" ht="16.8" x14ac:dyDescent="0.4">
      <c r="A566" s="34">
        <v>42151</v>
      </c>
      <c r="B566" s="35" t="s">
        <v>2555</v>
      </c>
      <c r="C566" s="35" t="s">
        <v>5095</v>
      </c>
      <c r="D566" s="34">
        <v>8310</v>
      </c>
      <c r="E566" s="35" t="s">
        <v>1624</v>
      </c>
      <c r="F566" s="35" t="s">
        <v>1030</v>
      </c>
      <c r="G566" s="35" t="s">
        <v>4518</v>
      </c>
    </row>
    <row r="567" spans="1:7" ht="16.8" x14ac:dyDescent="0.4">
      <c r="A567" s="34">
        <v>42201</v>
      </c>
      <c r="B567" s="35" t="s">
        <v>1031</v>
      </c>
      <c r="C567" s="35" t="s">
        <v>4585</v>
      </c>
      <c r="D567" s="34">
        <v>8200</v>
      </c>
      <c r="E567" s="35" t="s">
        <v>1623</v>
      </c>
      <c r="F567" s="35" t="s">
        <v>1032</v>
      </c>
      <c r="G567" s="35" t="s">
        <v>2397</v>
      </c>
    </row>
    <row r="568" spans="1:7" ht="16.8" x14ac:dyDescent="0.4">
      <c r="A568" s="34">
        <v>42218</v>
      </c>
      <c r="B568" s="35" t="s">
        <v>1033</v>
      </c>
      <c r="C568" s="35" t="s">
        <v>4586</v>
      </c>
      <c r="D568" s="34">
        <v>8000</v>
      </c>
      <c r="E568" s="35" t="s">
        <v>90</v>
      </c>
      <c r="F568" s="35" t="s">
        <v>1034</v>
      </c>
      <c r="G568" s="35" t="s">
        <v>2558</v>
      </c>
    </row>
    <row r="569" spans="1:7" ht="16.8" x14ac:dyDescent="0.4">
      <c r="A569" s="34">
        <v>42267</v>
      </c>
      <c r="B569" s="35" t="s">
        <v>5350</v>
      </c>
      <c r="C569" s="35" t="s">
        <v>4587</v>
      </c>
      <c r="D569" s="34">
        <v>8600</v>
      </c>
      <c r="E569" s="35" t="s">
        <v>94</v>
      </c>
      <c r="F569" s="35" t="s">
        <v>1036</v>
      </c>
      <c r="G569" s="35" t="s">
        <v>5351</v>
      </c>
    </row>
    <row r="570" spans="1:7" ht="16.8" x14ac:dyDescent="0.4">
      <c r="A570" s="34">
        <v>42283</v>
      </c>
      <c r="B570" s="35" t="s">
        <v>1746</v>
      </c>
      <c r="C570" s="35" t="s">
        <v>4588</v>
      </c>
      <c r="D570" s="34">
        <v>8470</v>
      </c>
      <c r="E570" s="35" t="s">
        <v>96</v>
      </c>
      <c r="F570" s="35" t="s">
        <v>1037</v>
      </c>
      <c r="G570" s="35" t="s">
        <v>1579</v>
      </c>
    </row>
    <row r="571" spans="1:7" ht="16.8" x14ac:dyDescent="0.4">
      <c r="A571" s="34">
        <v>42325</v>
      </c>
      <c r="B571" s="35" t="s">
        <v>2100</v>
      </c>
      <c r="C571" s="35" t="s">
        <v>4589</v>
      </c>
      <c r="D571" s="34">
        <v>8501</v>
      </c>
      <c r="E571" s="35" t="s">
        <v>1656</v>
      </c>
      <c r="F571" s="35" t="s">
        <v>1038</v>
      </c>
      <c r="G571" s="35" t="s">
        <v>2101</v>
      </c>
    </row>
    <row r="572" spans="1:7" ht="16.8" x14ac:dyDescent="0.4">
      <c r="A572" s="34">
        <v>42333</v>
      </c>
      <c r="B572" s="35" t="s">
        <v>1039</v>
      </c>
      <c r="C572" s="35" t="s">
        <v>4590</v>
      </c>
      <c r="D572" s="34">
        <v>8900</v>
      </c>
      <c r="E572" s="35" t="s">
        <v>118</v>
      </c>
      <c r="F572" s="35" t="s">
        <v>1040</v>
      </c>
      <c r="G572" s="35" t="s">
        <v>4591</v>
      </c>
    </row>
    <row r="573" spans="1:7" ht="16.8" x14ac:dyDescent="0.4">
      <c r="A573" s="34">
        <v>42341</v>
      </c>
      <c r="B573" s="35" t="s">
        <v>1041</v>
      </c>
      <c r="C573" s="35" t="s">
        <v>4592</v>
      </c>
      <c r="D573" s="34">
        <v>8900</v>
      </c>
      <c r="E573" s="35" t="s">
        <v>118</v>
      </c>
      <c r="F573" s="35" t="s">
        <v>1042</v>
      </c>
      <c r="G573" s="35" t="s">
        <v>4593</v>
      </c>
    </row>
    <row r="574" spans="1:7" ht="16.8" x14ac:dyDescent="0.4">
      <c r="A574" s="34">
        <v>42366</v>
      </c>
      <c r="B574" s="35" t="s">
        <v>1043</v>
      </c>
      <c r="C574" s="35" t="s">
        <v>4590</v>
      </c>
      <c r="D574" s="34">
        <v>8900</v>
      </c>
      <c r="E574" s="35" t="s">
        <v>118</v>
      </c>
      <c r="F574" s="35" t="s">
        <v>1044</v>
      </c>
      <c r="G574" s="35" t="s">
        <v>4594</v>
      </c>
    </row>
    <row r="575" spans="1:7" ht="16.8" x14ac:dyDescent="0.4">
      <c r="A575" s="34">
        <v>42374</v>
      </c>
      <c r="B575" s="35" t="s">
        <v>2102</v>
      </c>
      <c r="C575" s="35" t="s">
        <v>4595</v>
      </c>
      <c r="D575" s="34">
        <v>8870</v>
      </c>
      <c r="E575" s="35" t="s">
        <v>111</v>
      </c>
      <c r="F575" s="35" t="s">
        <v>1045</v>
      </c>
      <c r="G575" s="35" t="s">
        <v>4596</v>
      </c>
    </row>
    <row r="576" spans="1:7" ht="16.8" x14ac:dyDescent="0.4">
      <c r="A576" s="34">
        <v>42408</v>
      </c>
      <c r="B576" s="35" t="s">
        <v>2103</v>
      </c>
      <c r="C576" s="35" t="s">
        <v>4597</v>
      </c>
      <c r="D576" s="34">
        <v>8300</v>
      </c>
      <c r="E576" s="35" t="s">
        <v>98</v>
      </c>
      <c r="F576" s="35" t="s">
        <v>1046</v>
      </c>
      <c r="G576" s="35" t="s">
        <v>1580</v>
      </c>
    </row>
    <row r="577" spans="1:7" ht="16.8" x14ac:dyDescent="0.4">
      <c r="A577" s="34">
        <v>42416</v>
      </c>
      <c r="B577" s="35" t="s">
        <v>1747</v>
      </c>
      <c r="C577" s="35" t="s">
        <v>4597</v>
      </c>
      <c r="D577" s="34">
        <v>8300</v>
      </c>
      <c r="E577" s="35" t="s">
        <v>98</v>
      </c>
      <c r="F577" s="35" t="s">
        <v>1046</v>
      </c>
      <c r="G577" s="35" t="s">
        <v>2559</v>
      </c>
    </row>
    <row r="578" spans="1:7" ht="16.8" x14ac:dyDescent="0.4">
      <c r="A578" s="34">
        <v>42441</v>
      </c>
      <c r="B578" s="35" t="s">
        <v>1047</v>
      </c>
      <c r="C578" s="35" t="s">
        <v>4598</v>
      </c>
      <c r="D578" s="34">
        <v>8680</v>
      </c>
      <c r="E578" s="35" t="s">
        <v>97</v>
      </c>
      <c r="F578" s="35" t="s">
        <v>1048</v>
      </c>
      <c r="G578" s="35" t="s">
        <v>1049</v>
      </c>
    </row>
    <row r="579" spans="1:7" ht="16.8" x14ac:dyDescent="0.4">
      <c r="A579" s="34">
        <v>42465</v>
      </c>
      <c r="B579" s="35" t="s">
        <v>2104</v>
      </c>
      <c r="C579" s="35" t="s">
        <v>4599</v>
      </c>
      <c r="D579" s="34">
        <v>8500</v>
      </c>
      <c r="E579" s="35" t="s">
        <v>106</v>
      </c>
      <c r="F579" s="35" t="s">
        <v>1050</v>
      </c>
      <c r="G579" s="35" t="s">
        <v>1815</v>
      </c>
    </row>
    <row r="580" spans="1:7" ht="16.8" x14ac:dyDescent="0.4">
      <c r="A580" s="34">
        <v>42499</v>
      </c>
      <c r="B580" s="35" t="s">
        <v>2105</v>
      </c>
      <c r="C580" s="35" t="s">
        <v>4600</v>
      </c>
      <c r="D580" s="34">
        <v>8500</v>
      </c>
      <c r="E580" s="35" t="s">
        <v>106</v>
      </c>
      <c r="F580" s="35" t="s">
        <v>1051</v>
      </c>
      <c r="G580" s="35" t="s">
        <v>5096</v>
      </c>
    </row>
    <row r="581" spans="1:7" ht="16.8" x14ac:dyDescent="0.4">
      <c r="A581" s="34">
        <v>42515</v>
      </c>
      <c r="B581" s="35" t="s">
        <v>2106</v>
      </c>
      <c r="C581" s="35" t="s">
        <v>4601</v>
      </c>
      <c r="D581" s="34">
        <v>8500</v>
      </c>
      <c r="E581" s="35" t="s">
        <v>106</v>
      </c>
      <c r="F581" s="35" t="s">
        <v>1052</v>
      </c>
      <c r="G581" s="35" t="s">
        <v>1815</v>
      </c>
    </row>
    <row r="582" spans="1:7" ht="16.8" x14ac:dyDescent="0.4">
      <c r="A582" s="34">
        <v>42523</v>
      </c>
      <c r="B582" s="35" t="s">
        <v>2107</v>
      </c>
      <c r="C582" s="35" t="s">
        <v>4602</v>
      </c>
      <c r="D582" s="34">
        <v>8500</v>
      </c>
      <c r="E582" s="35" t="s">
        <v>106</v>
      </c>
      <c r="F582" s="35" t="s">
        <v>1053</v>
      </c>
      <c r="G582" s="35" t="s">
        <v>2560</v>
      </c>
    </row>
    <row r="583" spans="1:7" ht="16.8" x14ac:dyDescent="0.4">
      <c r="A583" s="34">
        <v>42531</v>
      </c>
      <c r="B583" s="35" t="s">
        <v>2398</v>
      </c>
      <c r="C583" s="35" t="s">
        <v>4603</v>
      </c>
      <c r="D583" s="34">
        <v>8930</v>
      </c>
      <c r="E583" s="35" t="s">
        <v>174</v>
      </c>
      <c r="F583" s="35" t="s">
        <v>1054</v>
      </c>
      <c r="G583" s="35" t="s">
        <v>5097</v>
      </c>
    </row>
    <row r="584" spans="1:7" ht="16.8" x14ac:dyDescent="0.4">
      <c r="A584" s="34">
        <v>42556</v>
      </c>
      <c r="B584" s="35" t="s">
        <v>2399</v>
      </c>
      <c r="C584" s="35" t="s">
        <v>4603</v>
      </c>
      <c r="D584" s="34">
        <v>8930</v>
      </c>
      <c r="E584" s="35" t="s">
        <v>174</v>
      </c>
      <c r="F584" s="35" t="s">
        <v>1054</v>
      </c>
      <c r="G584" s="35" t="s">
        <v>4604</v>
      </c>
    </row>
    <row r="585" spans="1:7" ht="16.8" x14ac:dyDescent="0.4">
      <c r="A585" s="34">
        <v>42581</v>
      </c>
      <c r="B585" s="35" t="s">
        <v>3893</v>
      </c>
      <c r="C585" s="35" t="s">
        <v>4605</v>
      </c>
      <c r="D585" s="34">
        <v>8620</v>
      </c>
      <c r="E585" s="35" t="s">
        <v>102</v>
      </c>
      <c r="F585" s="35" t="s">
        <v>1055</v>
      </c>
      <c r="G585" s="35" t="s">
        <v>1816</v>
      </c>
    </row>
    <row r="586" spans="1:7" ht="16.8" x14ac:dyDescent="0.4">
      <c r="A586" s="34">
        <v>42622</v>
      </c>
      <c r="B586" s="35" t="s">
        <v>2108</v>
      </c>
      <c r="C586" s="35" t="s">
        <v>4606</v>
      </c>
      <c r="D586" s="34">
        <v>8400</v>
      </c>
      <c r="E586" s="35" t="s">
        <v>100</v>
      </c>
      <c r="F586" s="35" t="s">
        <v>1056</v>
      </c>
      <c r="G586" s="35" t="s">
        <v>1581</v>
      </c>
    </row>
    <row r="587" spans="1:7" ht="16.8" x14ac:dyDescent="0.4">
      <c r="A587" s="34">
        <v>42648</v>
      </c>
      <c r="B587" s="35" t="s">
        <v>2109</v>
      </c>
      <c r="C587" s="35" t="s">
        <v>4607</v>
      </c>
      <c r="D587" s="34">
        <v>8400</v>
      </c>
      <c r="E587" s="35" t="s">
        <v>100</v>
      </c>
      <c r="F587" s="35" t="s">
        <v>1057</v>
      </c>
      <c r="G587" s="35" t="s">
        <v>2400</v>
      </c>
    </row>
    <row r="588" spans="1:7" ht="16.8" x14ac:dyDescent="0.4">
      <c r="A588" s="34">
        <v>42689</v>
      </c>
      <c r="B588" s="35" t="s">
        <v>2110</v>
      </c>
      <c r="C588" s="35" t="s">
        <v>4608</v>
      </c>
      <c r="D588" s="34">
        <v>8660</v>
      </c>
      <c r="E588" s="35" t="s">
        <v>104</v>
      </c>
      <c r="F588" s="35" t="s">
        <v>1058</v>
      </c>
      <c r="G588" s="35" t="s">
        <v>2401</v>
      </c>
    </row>
    <row r="589" spans="1:7" ht="16.8" x14ac:dyDescent="0.4">
      <c r="A589" s="34">
        <v>42739</v>
      </c>
      <c r="B589" s="35" t="s">
        <v>2111</v>
      </c>
      <c r="C589" s="35" t="s">
        <v>4609</v>
      </c>
      <c r="D589" s="34">
        <v>8800</v>
      </c>
      <c r="E589" s="35" t="s">
        <v>116</v>
      </c>
      <c r="F589" s="35" t="s">
        <v>1059</v>
      </c>
      <c r="G589" s="35" t="s">
        <v>2402</v>
      </c>
    </row>
    <row r="590" spans="1:7" ht="16.8" x14ac:dyDescent="0.4">
      <c r="A590" s="34">
        <v>42754</v>
      </c>
      <c r="B590" s="35" t="s">
        <v>1817</v>
      </c>
      <c r="C590" s="35" t="s">
        <v>4610</v>
      </c>
      <c r="D590" s="34">
        <v>8800</v>
      </c>
      <c r="E590" s="35" t="s">
        <v>116</v>
      </c>
      <c r="F590" s="35" t="s">
        <v>1060</v>
      </c>
      <c r="G590" s="35" t="s">
        <v>2561</v>
      </c>
    </row>
    <row r="591" spans="1:7" ht="16.8" x14ac:dyDescent="0.4">
      <c r="A591" s="34">
        <v>42762</v>
      </c>
      <c r="B591" s="35" t="s">
        <v>2112</v>
      </c>
      <c r="C591" s="35" t="s">
        <v>4611</v>
      </c>
      <c r="D591" s="34">
        <v>8700</v>
      </c>
      <c r="E591" s="35" t="s">
        <v>117</v>
      </c>
      <c r="F591" s="35" t="s">
        <v>1061</v>
      </c>
      <c r="G591" s="35" t="s">
        <v>4612</v>
      </c>
    </row>
    <row r="592" spans="1:7" ht="16.8" x14ac:dyDescent="0.4">
      <c r="A592" s="34">
        <v>42796</v>
      </c>
      <c r="B592" s="35" t="s">
        <v>1748</v>
      </c>
      <c r="C592" s="35" t="s">
        <v>4613</v>
      </c>
      <c r="D592" s="34">
        <v>8820</v>
      </c>
      <c r="E592" s="35" t="s">
        <v>93</v>
      </c>
      <c r="F592" s="35" t="s">
        <v>181</v>
      </c>
      <c r="G592" s="35" t="s">
        <v>5352</v>
      </c>
    </row>
    <row r="593" spans="1:7" ht="16.8" x14ac:dyDescent="0.4">
      <c r="A593" s="34">
        <v>42812</v>
      </c>
      <c r="B593" s="35" t="s">
        <v>1062</v>
      </c>
      <c r="C593" s="35" t="s">
        <v>4614</v>
      </c>
      <c r="D593" s="34">
        <v>8630</v>
      </c>
      <c r="E593" s="35" t="s">
        <v>105</v>
      </c>
      <c r="F593" s="35" t="s">
        <v>1063</v>
      </c>
      <c r="G593" s="35" t="s">
        <v>4615</v>
      </c>
    </row>
    <row r="594" spans="1:7" ht="16.8" x14ac:dyDescent="0.4">
      <c r="A594" s="34">
        <v>42846</v>
      </c>
      <c r="B594" s="35" t="s">
        <v>2113</v>
      </c>
      <c r="C594" s="35" t="s">
        <v>4616</v>
      </c>
      <c r="D594" s="34">
        <v>8790</v>
      </c>
      <c r="E594" s="35" t="s">
        <v>115</v>
      </c>
      <c r="F594" s="35" t="s">
        <v>1064</v>
      </c>
      <c r="G594" s="35" t="s">
        <v>4617</v>
      </c>
    </row>
    <row r="595" spans="1:7" ht="16.8" x14ac:dyDescent="0.4">
      <c r="A595" s="34">
        <v>42853</v>
      </c>
      <c r="B595" s="35" t="s">
        <v>2114</v>
      </c>
      <c r="C595" s="35" t="s">
        <v>4618</v>
      </c>
      <c r="D595" s="34">
        <v>8790</v>
      </c>
      <c r="E595" s="35" t="s">
        <v>115</v>
      </c>
      <c r="F595" s="35" t="s">
        <v>1065</v>
      </c>
      <c r="G595" s="35" t="s">
        <v>2403</v>
      </c>
    </row>
    <row r="596" spans="1:7" ht="16.8" x14ac:dyDescent="0.4">
      <c r="A596" s="34">
        <v>42929</v>
      </c>
      <c r="B596" s="35" t="s">
        <v>1749</v>
      </c>
      <c r="C596" s="35" t="s">
        <v>4619</v>
      </c>
      <c r="D596" s="34">
        <v>9300</v>
      </c>
      <c r="E596" s="35" t="s">
        <v>127</v>
      </c>
      <c r="F596" s="35" t="s">
        <v>4620</v>
      </c>
      <c r="G596" s="35" t="s">
        <v>1066</v>
      </c>
    </row>
    <row r="597" spans="1:7" ht="16.8" x14ac:dyDescent="0.4">
      <c r="A597" s="34">
        <v>42952</v>
      </c>
      <c r="B597" s="35" t="s">
        <v>1067</v>
      </c>
      <c r="C597" s="35" t="s">
        <v>4621</v>
      </c>
      <c r="D597" s="34">
        <v>9300</v>
      </c>
      <c r="E597" s="35" t="s">
        <v>127</v>
      </c>
      <c r="F597" s="35" t="s">
        <v>2404</v>
      </c>
      <c r="G597" s="35" t="s">
        <v>1068</v>
      </c>
    </row>
    <row r="598" spans="1:7" ht="16.8" x14ac:dyDescent="0.4">
      <c r="A598" s="34">
        <v>42961</v>
      </c>
      <c r="B598" s="35" t="s">
        <v>2405</v>
      </c>
      <c r="C598" s="35" t="s">
        <v>4622</v>
      </c>
      <c r="D598" s="34">
        <v>9300</v>
      </c>
      <c r="E598" s="35" t="s">
        <v>127</v>
      </c>
      <c r="F598" s="35" t="s">
        <v>2406</v>
      </c>
      <c r="G598" s="35" t="s">
        <v>1069</v>
      </c>
    </row>
    <row r="599" spans="1:7" ht="16.8" x14ac:dyDescent="0.4">
      <c r="A599" s="34">
        <v>42994</v>
      </c>
      <c r="B599" s="35" t="s">
        <v>2115</v>
      </c>
      <c r="C599" s="35" t="s">
        <v>4623</v>
      </c>
      <c r="D599" s="34">
        <v>9300</v>
      </c>
      <c r="E599" s="35" t="s">
        <v>127</v>
      </c>
      <c r="F599" s="35" t="s">
        <v>2407</v>
      </c>
      <c r="G599" s="35" t="s">
        <v>4624</v>
      </c>
    </row>
    <row r="600" spans="1:7" ht="16.8" x14ac:dyDescent="0.4">
      <c r="A600" s="34">
        <v>43018</v>
      </c>
      <c r="B600" s="35" t="s">
        <v>1750</v>
      </c>
      <c r="C600" s="35" t="s">
        <v>4625</v>
      </c>
      <c r="D600" s="34">
        <v>9300</v>
      </c>
      <c r="E600" s="35" t="s">
        <v>127</v>
      </c>
      <c r="F600" s="35" t="s">
        <v>2407</v>
      </c>
      <c r="G600" s="35" t="s">
        <v>4626</v>
      </c>
    </row>
    <row r="601" spans="1:7" ht="16.8" x14ac:dyDescent="0.4">
      <c r="A601" s="34">
        <v>43026</v>
      </c>
      <c r="B601" s="35" t="s">
        <v>2116</v>
      </c>
      <c r="C601" s="35" t="s">
        <v>4625</v>
      </c>
      <c r="D601" s="34">
        <v>9300</v>
      </c>
      <c r="E601" s="35" t="s">
        <v>127</v>
      </c>
      <c r="F601" s="35" t="s">
        <v>2407</v>
      </c>
      <c r="G601" s="35" t="s">
        <v>4627</v>
      </c>
    </row>
    <row r="602" spans="1:7" ht="16.8" x14ac:dyDescent="0.4">
      <c r="A602" s="34">
        <v>43042</v>
      </c>
      <c r="B602" s="35" t="s">
        <v>1818</v>
      </c>
      <c r="C602" s="35" t="s">
        <v>4628</v>
      </c>
      <c r="D602" s="34">
        <v>9880</v>
      </c>
      <c r="E602" s="35" t="s">
        <v>141</v>
      </c>
      <c r="F602" s="35" t="s">
        <v>1070</v>
      </c>
      <c r="G602" s="35" t="s">
        <v>1071</v>
      </c>
    </row>
    <row r="603" spans="1:7" ht="16.8" x14ac:dyDescent="0.4">
      <c r="A603" s="34">
        <v>43117</v>
      </c>
      <c r="B603" s="35" t="s">
        <v>1072</v>
      </c>
      <c r="C603" s="35" t="s">
        <v>4629</v>
      </c>
      <c r="D603" s="34">
        <v>9470</v>
      </c>
      <c r="E603" s="35" t="s">
        <v>132</v>
      </c>
      <c r="F603" s="35" t="s">
        <v>1073</v>
      </c>
      <c r="G603" s="35" t="s">
        <v>1074</v>
      </c>
    </row>
    <row r="604" spans="1:7" ht="16.8" x14ac:dyDescent="0.4">
      <c r="A604" s="34">
        <v>43141</v>
      </c>
      <c r="B604" s="35" t="s">
        <v>1075</v>
      </c>
      <c r="C604" s="35" t="s">
        <v>4630</v>
      </c>
      <c r="D604" s="34">
        <v>9200</v>
      </c>
      <c r="E604" s="35" t="s">
        <v>129</v>
      </c>
      <c r="F604" s="35" t="s">
        <v>1582</v>
      </c>
      <c r="G604" s="35" t="s">
        <v>2117</v>
      </c>
    </row>
    <row r="605" spans="1:7" ht="16.8" x14ac:dyDescent="0.4">
      <c r="A605" s="34">
        <v>43166</v>
      </c>
      <c r="B605" s="35" t="s">
        <v>2118</v>
      </c>
      <c r="C605" s="35" t="s">
        <v>4631</v>
      </c>
      <c r="D605" s="34">
        <v>9200</v>
      </c>
      <c r="E605" s="35" t="s">
        <v>129</v>
      </c>
      <c r="F605" s="35" t="s">
        <v>1076</v>
      </c>
      <c r="G605" s="35" t="s">
        <v>2119</v>
      </c>
    </row>
    <row r="606" spans="1:7" ht="16.8" x14ac:dyDescent="0.4">
      <c r="A606" s="34">
        <v>43174</v>
      </c>
      <c r="B606" s="35" t="s">
        <v>2120</v>
      </c>
      <c r="C606" s="35" t="s">
        <v>4630</v>
      </c>
      <c r="D606" s="34">
        <v>9200</v>
      </c>
      <c r="E606" s="35" t="s">
        <v>129</v>
      </c>
      <c r="F606" s="35" t="s">
        <v>1077</v>
      </c>
      <c r="G606" s="35" t="s">
        <v>1819</v>
      </c>
    </row>
    <row r="607" spans="1:7" ht="16.8" x14ac:dyDescent="0.4">
      <c r="A607" s="34">
        <v>43182</v>
      </c>
      <c r="B607" s="35" t="s">
        <v>2121</v>
      </c>
      <c r="C607" s="35" t="s">
        <v>4631</v>
      </c>
      <c r="D607" s="34">
        <v>9200</v>
      </c>
      <c r="E607" s="35" t="s">
        <v>129</v>
      </c>
      <c r="F607" s="35" t="s">
        <v>1077</v>
      </c>
      <c r="G607" s="35" t="s">
        <v>1819</v>
      </c>
    </row>
    <row r="608" spans="1:7" ht="16.8" x14ac:dyDescent="0.4">
      <c r="A608" s="34">
        <v>43216</v>
      </c>
      <c r="B608" s="35" t="s">
        <v>2122</v>
      </c>
      <c r="C608" s="35" t="s">
        <v>4632</v>
      </c>
      <c r="D608" s="34">
        <v>9940</v>
      </c>
      <c r="E608" s="35" t="s">
        <v>121</v>
      </c>
      <c r="F608" s="35" t="s">
        <v>4633</v>
      </c>
      <c r="G608" s="35" t="s">
        <v>5353</v>
      </c>
    </row>
    <row r="609" spans="1:7" ht="16.8" x14ac:dyDescent="0.4">
      <c r="A609" s="34">
        <v>43241</v>
      </c>
      <c r="B609" s="35" t="s">
        <v>1078</v>
      </c>
      <c r="C609" s="35" t="s">
        <v>4634</v>
      </c>
      <c r="D609" s="34">
        <v>9500</v>
      </c>
      <c r="E609" s="35" t="s">
        <v>133</v>
      </c>
      <c r="F609" s="35" t="s">
        <v>5098</v>
      </c>
      <c r="G609" s="35" t="s">
        <v>1820</v>
      </c>
    </row>
    <row r="610" spans="1:7" ht="16.8" x14ac:dyDescent="0.4">
      <c r="A610" s="34">
        <v>43257</v>
      </c>
      <c r="B610" s="35" t="s">
        <v>1079</v>
      </c>
      <c r="C610" s="35" t="s">
        <v>4635</v>
      </c>
      <c r="D610" s="34">
        <v>9500</v>
      </c>
      <c r="E610" s="35" t="s">
        <v>133</v>
      </c>
      <c r="F610" s="35" t="s">
        <v>1080</v>
      </c>
      <c r="G610" s="35" t="s">
        <v>5354</v>
      </c>
    </row>
    <row r="611" spans="1:7" ht="16.8" x14ac:dyDescent="0.4">
      <c r="A611" s="34">
        <v>43273</v>
      </c>
      <c r="B611" s="35" t="s">
        <v>2123</v>
      </c>
      <c r="C611" s="35" t="s">
        <v>4636</v>
      </c>
      <c r="D611" s="34">
        <v>9000</v>
      </c>
      <c r="E611" s="35" t="s">
        <v>120</v>
      </c>
      <c r="F611" s="35" t="s">
        <v>1081</v>
      </c>
      <c r="G611" s="35" t="s">
        <v>1082</v>
      </c>
    </row>
    <row r="612" spans="1:7" ht="16.8" x14ac:dyDescent="0.4">
      <c r="A612" s="34">
        <v>43299</v>
      </c>
      <c r="B612" s="35" t="s">
        <v>1083</v>
      </c>
      <c r="C612" s="35" t="s">
        <v>4637</v>
      </c>
      <c r="D612" s="34">
        <v>9000</v>
      </c>
      <c r="E612" s="35" t="s">
        <v>120</v>
      </c>
      <c r="F612" s="35" t="s">
        <v>1084</v>
      </c>
      <c r="G612" s="35" t="s">
        <v>2124</v>
      </c>
    </row>
    <row r="613" spans="1:7" ht="16.8" x14ac:dyDescent="0.4">
      <c r="A613" s="34">
        <v>43307</v>
      </c>
      <c r="B613" s="35" t="s">
        <v>5099</v>
      </c>
      <c r="C613" s="35" t="s">
        <v>4638</v>
      </c>
      <c r="D613" s="34">
        <v>9000</v>
      </c>
      <c r="E613" s="35" t="s">
        <v>120</v>
      </c>
      <c r="F613" s="35" t="s">
        <v>1085</v>
      </c>
      <c r="G613" s="35" t="s">
        <v>5100</v>
      </c>
    </row>
    <row r="614" spans="1:7" ht="16.8" x14ac:dyDescent="0.4">
      <c r="A614" s="34">
        <v>43356</v>
      </c>
      <c r="B614" s="35" t="s">
        <v>2125</v>
      </c>
      <c r="C614" s="35" t="s">
        <v>4639</v>
      </c>
      <c r="D614" s="34">
        <v>9000</v>
      </c>
      <c r="E614" s="35" t="s">
        <v>120</v>
      </c>
      <c r="F614" s="35" t="s">
        <v>1086</v>
      </c>
      <c r="G614" s="35" t="s">
        <v>2124</v>
      </c>
    </row>
    <row r="615" spans="1:7" ht="16.8" x14ac:dyDescent="0.4">
      <c r="A615" s="34">
        <v>43406</v>
      </c>
      <c r="B615" s="35" t="s">
        <v>1821</v>
      </c>
      <c r="C615" s="35" t="s">
        <v>4640</v>
      </c>
      <c r="D615" s="34">
        <v>9220</v>
      </c>
      <c r="E615" s="35" t="s">
        <v>124</v>
      </c>
      <c r="F615" s="35" t="s">
        <v>1087</v>
      </c>
      <c r="G615" s="35" t="s">
        <v>2562</v>
      </c>
    </row>
    <row r="616" spans="1:7" ht="16.8" x14ac:dyDescent="0.4">
      <c r="A616" s="34">
        <v>43513</v>
      </c>
      <c r="B616" s="35" t="s">
        <v>1751</v>
      </c>
      <c r="C616" s="35" t="s">
        <v>4641</v>
      </c>
      <c r="D616" s="34">
        <v>9160</v>
      </c>
      <c r="E616" s="35" t="s">
        <v>123</v>
      </c>
      <c r="F616" s="35" t="s">
        <v>1088</v>
      </c>
      <c r="G616" s="35" t="s">
        <v>2563</v>
      </c>
    </row>
    <row r="617" spans="1:7" ht="16.8" x14ac:dyDescent="0.4">
      <c r="A617" s="34">
        <v>43521</v>
      </c>
      <c r="B617" s="35" t="s">
        <v>2126</v>
      </c>
      <c r="C617" s="35" t="s">
        <v>4642</v>
      </c>
      <c r="D617" s="34">
        <v>9990</v>
      </c>
      <c r="E617" s="35" t="s">
        <v>143</v>
      </c>
      <c r="F617" s="35" t="s">
        <v>1089</v>
      </c>
      <c r="G617" s="35" t="s">
        <v>1090</v>
      </c>
    </row>
    <row r="618" spans="1:7" ht="16.8" x14ac:dyDescent="0.4">
      <c r="A618" s="34">
        <v>43539</v>
      </c>
      <c r="B618" s="35" t="s">
        <v>2127</v>
      </c>
      <c r="C618" s="35" t="s">
        <v>4642</v>
      </c>
      <c r="D618" s="34">
        <v>9990</v>
      </c>
      <c r="E618" s="35" t="s">
        <v>143</v>
      </c>
      <c r="F618" s="35" t="s">
        <v>1089</v>
      </c>
      <c r="G618" s="35" t="s">
        <v>1090</v>
      </c>
    </row>
    <row r="619" spans="1:7" ht="16.8" x14ac:dyDescent="0.4">
      <c r="A619" s="34">
        <v>43554</v>
      </c>
      <c r="B619" s="35" t="s">
        <v>1091</v>
      </c>
      <c r="C619" s="35" t="s">
        <v>4643</v>
      </c>
      <c r="D619" s="34">
        <v>9030</v>
      </c>
      <c r="E619" s="35" t="s">
        <v>1671</v>
      </c>
      <c r="F619" s="35" t="s">
        <v>1092</v>
      </c>
      <c r="G619" s="35" t="s">
        <v>5355</v>
      </c>
    </row>
    <row r="620" spans="1:7" ht="16.8" x14ac:dyDescent="0.4">
      <c r="A620" s="34">
        <v>43562</v>
      </c>
      <c r="B620" s="35" t="s">
        <v>5101</v>
      </c>
      <c r="C620" s="35" t="s">
        <v>4644</v>
      </c>
      <c r="D620" s="34">
        <v>9090</v>
      </c>
      <c r="E620" s="35" t="s">
        <v>6</v>
      </c>
      <c r="F620" s="35" t="s">
        <v>1093</v>
      </c>
      <c r="G620" s="35" t="s">
        <v>5102</v>
      </c>
    </row>
    <row r="621" spans="1:7" ht="16.8" x14ac:dyDescent="0.4">
      <c r="A621" s="34">
        <v>43588</v>
      </c>
      <c r="B621" s="35" t="s">
        <v>2128</v>
      </c>
      <c r="C621" s="35" t="s">
        <v>4645</v>
      </c>
      <c r="D621" s="34">
        <v>9180</v>
      </c>
      <c r="E621" s="35" t="s">
        <v>1695</v>
      </c>
      <c r="F621" s="35" t="s">
        <v>1094</v>
      </c>
      <c r="G621" s="35" t="s">
        <v>1095</v>
      </c>
    </row>
    <row r="622" spans="1:7" ht="16.8" x14ac:dyDescent="0.4">
      <c r="A622" s="34">
        <v>43596</v>
      </c>
      <c r="B622" s="35" t="s">
        <v>2129</v>
      </c>
      <c r="C622" s="35" t="s">
        <v>4646</v>
      </c>
      <c r="D622" s="34">
        <v>9400</v>
      </c>
      <c r="E622" s="35" t="s">
        <v>131</v>
      </c>
      <c r="F622" s="35" t="s">
        <v>1096</v>
      </c>
      <c r="G622" s="35" t="s">
        <v>1822</v>
      </c>
    </row>
    <row r="623" spans="1:7" ht="16.8" x14ac:dyDescent="0.4">
      <c r="A623" s="34">
        <v>43604</v>
      </c>
      <c r="B623" s="35" t="s">
        <v>2130</v>
      </c>
      <c r="C623" s="35" t="s">
        <v>4647</v>
      </c>
      <c r="D623" s="34">
        <v>9400</v>
      </c>
      <c r="E623" s="35" t="s">
        <v>131</v>
      </c>
      <c r="F623" s="35" t="s">
        <v>1097</v>
      </c>
      <c r="G623" s="35" t="s">
        <v>2131</v>
      </c>
    </row>
    <row r="624" spans="1:7" ht="16.8" x14ac:dyDescent="0.4">
      <c r="A624" s="34">
        <v>43729</v>
      </c>
      <c r="B624" s="35" t="s">
        <v>1752</v>
      </c>
      <c r="C624" s="35" t="s">
        <v>4648</v>
      </c>
      <c r="D624" s="34">
        <v>9100</v>
      </c>
      <c r="E624" s="35" t="s">
        <v>62</v>
      </c>
      <c r="F624" s="35" t="s">
        <v>1098</v>
      </c>
      <c r="G624" s="35" t="s">
        <v>1753</v>
      </c>
    </row>
    <row r="625" spans="1:7" ht="16.8" x14ac:dyDescent="0.4">
      <c r="A625" s="34">
        <v>43786</v>
      </c>
      <c r="B625" s="35" t="s">
        <v>4649</v>
      </c>
      <c r="C625" s="35" t="s">
        <v>4650</v>
      </c>
      <c r="D625" s="34">
        <v>9140</v>
      </c>
      <c r="E625" s="35" t="s">
        <v>61</v>
      </c>
      <c r="F625" s="35" t="s">
        <v>1099</v>
      </c>
      <c r="G625" s="35" t="s">
        <v>4651</v>
      </c>
    </row>
    <row r="626" spans="1:7" ht="16.8" x14ac:dyDescent="0.4">
      <c r="A626" s="34">
        <v>43802</v>
      </c>
      <c r="B626" s="35" t="s">
        <v>2132</v>
      </c>
      <c r="C626" s="35" t="s">
        <v>4652</v>
      </c>
      <c r="D626" s="34">
        <v>9230</v>
      </c>
      <c r="E626" s="35" t="s">
        <v>125</v>
      </c>
      <c r="F626" s="35" t="s">
        <v>1100</v>
      </c>
      <c r="G626" s="35" t="s">
        <v>1823</v>
      </c>
    </row>
    <row r="627" spans="1:7" ht="16.8" x14ac:dyDescent="0.4">
      <c r="A627" s="34">
        <v>43836</v>
      </c>
      <c r="B627" s="35" t="s">
        <v>2133</v>
      </c>
      <c r="C627" s="35" t="s">
        <v>4652</v>
      </c>
      <c r="D627" s="34">
        <v>9230</v>
      </c>
      <c r="E627" s="35" t="s">
        <v>125</v>
      </c>
      <c r="F627" s="35" t="s">
        <v>1101</v>
      </c>
      <c r="G627" s="35" t="s">
        <v>1102</v>
      </c>
    </row>
    <row r="628" spans="1:7" ht="16.8" x14ac:dyDescent="0.4">
      <c r="A628" s="34">
        <v>43869</v>
      </c>
      <c r="B628" s="35" t="s">
        <v>5356</v>
      </c>
      <c r="C628" s="35" t="s">
        <v>4653</v>
      </c>
      <c r="D628" s="34">
        <v>9060</v>
      </c>
      <c r="E628" s="35" t="s">
        <v>122</v>
      </c>
      <c r="F628" s="35" t="s">
        <v>1103</v>
      </c>
      <c r="G628" s="35" t="s">
        <v>5357</v>
      </c>
    </row>
    <row r="629" spans="1:7" ht="16.8" x14ac:dyDescent="0.4">
      <c r="A629" s="34">
        <v>43885</v>
      </c>
      <c r="B629" s="35" t="s">
        <v>5358</v>
      </c>
      <c r="C629" s="35" t="s">
        <v>4654</v>
      </c>
      <c r="D629" s="34">
        <v>9060</v>
      </c>
      <c r="E629" s="35" t="s">
        <v>122</v>
      </c>
      <c r="F629" s="35" t="s">
        <v>1103</v>
      </c>
      <c r="G629" s="35" t="s">
        <v>5357</v>
      </c>
    </row>
    <row r="630" spans="1:7" ht="16.8" x14ac:dyDescent="0.4">
      <c r="A630" s="34">
        <v>43927</v>
      </c>
      <c r="B630" s="35" t="s">
        <v>1754</v>
      </c>
      <c r="C630" s="35" t="s">
        <v>4655</v>
      </c>
      <c r="D630" s="34">
        <v>9660</v>
      </c>
      <c r="E630" s="35" t="s">
        <v>137</v>
      </c>
      <c r="F630" s="35" t="s">
        <v>1104</v>
      </c>
      <c r="G630" s="35" t="s">
        <v>1824</v>
      </c>
    </row>
    <row r="631" spans="1:7" ht="16.8" x14ac:dyDescent="0.4">
      <c r="A631" s="34">
        <v>43968</v>
      </c>
      <c r="B631" s="35" t="s">
        <v>1696</v>
      </c>
      <c r="C631" s="35" t="s">
        <v>4656</v>
      </c>
      <c r="D631" s="34">
        <v>3740</v>
      </c>
      <c r="E631" s="35" t="s">
        <v>83</v>
      </c>
      <c r="F631" s="35" t="s">
        <v>1105</v>
      </c>
      <c r="G631" s="35" t="s">
        <v>4657</v>
      </c>
    </row>
    <row r="632" spans="1:7" ht="16.8" x14ac:dyDescent="0.4">
      <c r="A632" s="34">
        <v>43992</v>
      </c>
      <c r="B632" s="35" t="s">
        <v>1697</v>
      </c>
      <c r="C632" s="35" t="s">
        <v>4658</v>
      </c>
      <c r="D632" s="34">
        <v>3960</v>
      </c>
      <c r="E632" s="35" t="s">
        <v>81</v>
      </c>
      <c r="F632" s="35" t="s">
        <v>1106</v>
      </c>
      <c r="G632" s="35" t="s">
        <v>2134</v>
      </c>
    </row>
    <row r="633" spans="1:7" ht="16.8" x14ac:dyDescent="0.4">
      <c r="A633" s="34">
        <v>44016</v>
      </c>
      <c r="B633" s="35" t="s">
        <v>2135</v>
      </c>
      <c r="C633" s="35" t="s">
        <v>4659</v>
      </c>
      <c r="D633" s="34">
        <v>3630</v>
      </c>
      <c r="E633" s="35" t="s">
        <v>78</v>
      </c>
      <c r="F633" s="35" t="s">
        <v>2408</v>
      </c>
      <c r="G633" s="35" t="s">
        <v>1107</v>
      </c>
    </row>
    <row r="634" spans="1:7" ht="16.8" x14ac:dyDescent="0.4">
      <c r="A634" s="34">
        <v>44041</v>
      </c>
      <c r="B634" s="35" t="s">
        <v>1108</v>
      </c>
      <c r="C634" s="35" t="s">
        <v>4660</v>
      </c>
      <c r="D634" s="34">
        <v>3600</v>
      </c>
      <c r="E634" s="35" t="s">
        <v>77</v>
      </c>
      <c r="F634" s="35" t="s">
        <v>1109</v>
      </c>
      <c r="G634" s="35" t="s">
        <v>5103</v>
      </c>
    </row>
    <row r="635" spans="1:7" ht="16.8" x14ac:dyDescent="0.4">
      <c r="A635" s="34">
        <v>44057</v>
      </c>
      <c r="B635" s="35" t="s">
        <v>2136</v>
      </c>
      <c r="C635" s="35" t="s">
        <v>4661</v>
      </c>
      <c r="D635" s="34">
        <v>3600</v>
      </c>
      <c r="E635" s="35" t="s">
        <v>77</v>
      </c>
      <c r="F635" s="35" t="s">
        <v>1110</v>
      </c>
      <c r="G635" s="35" t="s">
        <v>1583</v>
      </c>
    </row>
    <row r="636" spans="1:7" ht="16.8" x14ac:dyDescent="0.4">
      <c r="A636" s="34">
        <v>44073</v>
      </c>
      <c r="B636" s="35" t="s">
        <v>2137</v>
      </c>
      <c r="C636" s="35" t="s">
        <v>4662</v>
      </c>
      <c r="D636" s="34">
        <v>3600</v>
      </c>
      <c r="E636" s="35" t="s">
        <v>77</v>
      </c>
      <c r="F636" s="35" t="s">
        <v>1111</v>
      </c>
      <c r="G636" s="35" t="s">
        <v>5104</v>
      </c>
    </row>
    <row r="637" spans="1:7" ht="16.8" x14ac:dyDescent="0.4">
      <c r="A637" s="34">
        <v>44081</v>
      </c>
      <c r="B637" s="35" t="s">
        <v>2409</v>
      </c>
      <c r="C637" s="35" t="s">
        <v>4663</v>
      </c>
      <c r="D637" s="34">
        <v>3500</v>
      </c>
      <c r="E637" s="35" t="s">
        <v>71</v>
      </c>
      <c r="F637" s="35" t="s">
        <v>1112</v>
      </c>
      <c r="G637" s="35" t="s">
        <v>5359</v>
      </c>
    </row>
    <row r="638" spans="1:7" ht="16.8" x14ac:dyDescent="0.4">
      <c r="A638" s="34">
        <v>44107</v>
      </c>
      <c r="B638" s="35" t="s">
        <v>2410</v>
      </c>
      <c r="C638" s="35" t="s">
        <v>4664</v>
      </c>
      <c r="D638" s="34">
        <v>3500</v>
      </c>
      <c r="E638" s="35" t="s">
        <v>71</v>
      </c>
      <c r="F638" s="35" t="s">
        <v>1113</v>
      </c>
      <c r="G638" s="35" t="s">
        <v>2138</v>
      </c>
    </row>
    <row r="639" spans="1:7" ht="16.8" x14ac:dyDescent="0.4">
      <c r="A639" s="34">
        <v>44123</v>
      </c>
      <c r="B639" s="35" t="s">
        <v>2411</v>
      </c>
      <c r="C639" s="35" t="s">
        <v>4665</v>
      </c>
      <c r="D639" s="34">
        <v>3500</v>
      </c>
      <c r="E639" s="35" t="s">
        <v>71</v>
      </c>
      <c r="F639" s="35" t="s">
        <v>1114</v>
      </c>
      <c r="G639" s="35" t="s">
        <v>2412</v>
      </c>
    </row>
    <row r="640" spans="1:7" ht="16.8" x14ac:dyDescent="0.4">
      <c r="A640" s="34">
        <v>44156</v>
      </c>
      <c r="B640" s="35" t="s">
        <v>2411</v>
      </c>
      <c r="C640" s="35" t="s">
        <v>4666</v>
      </c>
      <c r="D640" s="34">
        <v>3500</v>
      </c>
      <c r="E640" s="35" t="s">
        <v>71</v>
      </c>
      <c r="F640" s="35" t="s">
        <v>1114</v>
      </c>
      <c r="G640" s="35" t="s">
        <v>2564</v>
      </c>
    </row>
    <row r="641" spans="1:7" ht="16.8" x14ac:dyDescent="0.4">
      <c r="A641" s="34">
        <v>44172</v>
      </c>
      <c r="B641" s="35" t="s">
        <v>2413</v>
      </c>
      <c r="C641" s="35" t="s">
        <v>4664</v>
      </c>
      <c r="D641" s="34">
        <v>3500</v>
      </c>
      <c r="E641" s="35" t="s">
        <v>71</v>
      </c>
      <c r="F641" s="35" t="s">
        <v>1115</v>
      </c>
      <c r="G641" s="35" t="s">
        <v>2138</v>
      </c>
    </row>
    <row r="642" spans="1:7" ht="16.8" x14ac:dyDescent="0.4">
      <c r="A642" s="34">
        <v>44181</v>
      </c>
      <c r="B642" s="35" t="s">
        <v>2414</v>
      </c>
      <c r="C642" s="35" t="s">
        <v>4667</v>
      </c>
      <c r="D642" s="34">
        <v>3540</v>
      </c>
      <c r="E642" s="35" t="s">
        <v>86</v>
      </c>
      <c r="F642" s="35" t="s">
        <v>2565</v>
      </c>
      <c r="G642" s="35" t="s">
        <v>2566</v>
      </c>
    </row>
    <row r="643" spans="1:7" ht="16.8" x14ac:dyDescent="0.4">
      <c r="A643" s="34">
        <v>44263</v>
      </c>
      <c r="B643" s="35" t="s">
        <v>5360</v>
      </c>
      <c r="C643" s="35" t="s">
        <v>4668</v>
      </c>
      <c r="D643" s="34">
        <v>3620</v>
      </c>
      <c r="E643" s="35" t="s">
        <v>0</v>
      </c>
      <c r="F643" s="35" t="s">
        <v>1116</v>
      </c>
      <c r="G643" s="35" t="s">
        <v>1117</v>
      </c>
    </row>
    <row r="644" spans="1:7" ht="16.8" x14ac:dyDescent="0.4">
      <c r="A644" s="34">
        <v>44289</v>
      </c>
      <c r="B644" s="35" t="s">
        <v>3926</v>
      </c>
      <c r="C644" s="35" t="s">
        <v>4669</v>
      </c>
      <c r="D644" s="34">
        <v>3970</v>
      </c>
      <c r="E644" s="35" t="s">
        <v>88</v>
      </c>
      <c r="F644" s="35" t="s">
        <v>1118</v>
      </c>
      <c r="G644" s="35" t="s">
        <v>5361</v>
      </c>
    </row>
    <row r="645" spans="1:7" ht="16.8" x14ac:dyDescent="0.4">
      <c r="A645" s="34">
        <v>44297</v>
      </c>
      <c r="B645" s="35" t="s">
        <v>2755</v>
      </c>
      <c r="C645" s="35" t="s">
        <v>4669</v>
      </c>
      <c r="D645" s="34">
        <v>3970</v>
      </c>
      <c r="E645" s="35" t="s">
        <v>88</v>
      </c>
      <c r="F645" s="35" t="s">
        <v>1118</v>
      </c>
      <c r="G645" s="35" t="s">
        <v>4670</v>
      </c>
    </row>
    <row r="646" spans="1:7" ht="16.8" x14ac:dyDescent="0.4">
      <c r="A646" s="34">
        <v>44313</v>
      </c>
      <c r="B646" s="35" t="s">
        <v>2415</v>
      </c>
      <c r="C646" s="35" t="s">
        <v>4671</v>
      </c>
      <c r="D646" s="34">
        <v>3920</v>
      </c>
      <c r="E646" s="35" t="s">
        <v>85</v>
      </c>
      <c r="F646" s="35" t="s">
        <v>1119</v>
      </c>
      <c r="G646" s="35" t="s">
        <v>5105</v>
      </c>
    </row>
    <row r="647" spans="1:7" ht="16.8" x14ac:dyDescent="0.4">
      <c r="A647" s="34">
        <v>44321</v>
      </c>
      <c r="B647" s="35" t="s">
        <v>2416</v>
      </c>
      <c r="C647" s="35" t="s">
        <v>4671</v>
      </c>
      <c r="D647" s="34">
        <v>3920</v>
      </c>
      <c r="E647" s="35" t="s">
        <v>85</v>
      </c>
      <c r="F647" s="35" t="s">
        <v>1119</v>
      </c>
      <c r="G647" s="35" t="s">
        <v>2417</v>
      </c>
    </row>
    <row r="648" spans="1:7" ht="16.8" x14ac:dyDescent="0.4">
      <c r="A648" s="34">
        <v>44347</v>
      </c>
      <c r="B648" s="35" t="s">
        <v>2139</v>
      </c>
      <c r="C648" s="35" t="s">
        <v>4672</v>
      </c>
      <c r="D648" s="34">
        <v>3680</v>
      </c>
      <c r="E648" s="35" t="s">
        <v>80</v>
      </c>
      <c r="F648" s="35" t="s">
        <v>4673</v>
      </c>
      <c r="G648" s="35" t="s">
        <v>4674</v>
      </c>
    </row>
    <row r="649" spans="1:7" ht="16.8" x14ac:dyDescent="0.4">
      <c r="A649" s="34">
        <v>44362</v>
      </c>
      <c r="B649" s="35" t="s">
        <v>2140</v>
      </c>
      <c r="C649" s="35" t="s">
        <v>4675</v>
      </c>
      <c r="D649" s="34">
        <v>3680</v>
      </c>
      <c r="E649" s="35" t="s">
        <v>80</v>
      </c>
      <c r="F649" s="35" t="s">
        <v>1120</v>
      </c>
      <c r="G649" s="35" t="s">
        <v>4676</v>
      </c>
    </row>
    <row r="650" spans="1:7" ht="16.8" x14ac:dyDescent="0.4">
      <c r="A650" s="34">
        <v>44371</v>
      </c>
      <c r="B650" s="35" t="s">
        <v>2141</v>
      </c>
      <c r="C650" s="35" t="s">
        <v>4677</v>
      </c>
      <c r="D650" s="34">
        <v>3680</v>
      </c>
      <c r="E650" s="35" t="s">
        <v>80</v>
      </c>
      <c r="F650" s="35" t="s">
        <v>1121</v>
      </c>
      <c r="G650" s="35" t="s">
        <v>1122</v>
      </c>
    </row>
    <row r="651" spans="1:7" ht="16.8" x14ac:dyDescent="0.4">
      <c r="A651" s="34">
        <v>44388</v>
      </c>
      <c r="B651" s="35" t="s">
        <v>2142</v>
      </c>
      <c r="C651" s="35" t="s">
        <v>4678</v>
      </c>
      <c r="D651" s="34">
        <v>3630</v>
      </c>
      <c r="E651" s="35" t="s">
        <v>78</v>
      </c>
      <c r="F651" s="35" t="s">
        <v>1123</v>
      </c>
      <c r="G651" s="35" t="s">
        <v>4679</v>
      </c>
    </row>
    <row r="652" spans="1:7" ht="16.8" x14ac:dyDescent="0.4">
      <c r="A652" s="34">
        <v>44412</v>
      </c>
      <c r="B652" s="35" t="s">
        <v>2418</v>
      </c>
      <c r="C652" s="35" t="s">
        <v>4680</v>
      </c>
      <c r="D652" s="34">
        <v>3900</v>
      </c>
      <c r="E652" s="35" t="s">
        <v>2314</v>
      </c>
      <c r="F652" s="35" t="s">
        <v>1124</v>
      </c>
      <c r="G652" s="35" t="s">
        <v>2143</v>
      </c>
    </row>
    <row r="653" spans="1:7" ht="16.8" x14ac:dyDescent="0.4">
      <c r="A653" s="34">
        <v>44438</v>
      </c>
      <c r="B653" s="35" t="s">
        <v>2419</v>
      </c>
      <c r="C653" s="35" t="s">
        <v>4680</v>
      </c>
      <c r="D653" s="34">
        <v>3900</v>
      </c>
      <c r="E653" s="35" t="s">
        <v>2314</v>
      </c>
      <c r="F653" s="35" t="s">
        <v>1124</v>
      </c>
      <c r="G653" s="35" t="s">
        <v>2143</v>
      </c>
    </row>
    <row r="654" spans="1:7" ht="16.8" x14ac:dyDescent="0.4">
      <c r="A654" s="34">
        <v>44446</v>
      </c>
      <c r="B654" s="35" t="s">
        <v>5362</v>
      </c>
      <c r="C654" s="35" t="s">
        <v>4681</v>
      </c>
      <c r="D654" s="34">
        <v>3800</v>
      </c>
      <c r="E654" s="35" t="s">
        <v>84</v>
      </c>
      <c r="F654" s="35" t="s">
        <v>1125</v>
      </c>
      <c r="G654" s="35" t="s">
        <v>5106</v>
      </c>
    </row>
    <row r="655" spans="1:7" ht="16.8" x14ac:dyDescent="0.4">
      <c r="A655" s="34">
        <v>44453</v>
      </c>
      <c r="B655" s="35" t="s">
        <v>5363</v>
      </c>
      <c r="C655" s="35" t="s">
        <v>4682</v>
      </c>
      <c r="D655" s="34">
        <v>3700</v>
      </c>
      <c r="E655" s="35" t="s">
        <v>82</v>
      </c>
      <c r="F655" s="35" t="s">
        <v>1128</v>
      </c>
      <c r="G655" s="35" t="s">
        <v>2420</v>
      </c>
    </row>
    <row r="656" spans="1:7" ht="16.8" x14ac:dyDescent="0.4">
      <c r="A656" s="34">
        <v>44487</v>
      </c>
      <c r="B656" s="35" t="s">
        <v>5364</v>
      </c>
      <c r="C656" s="35" t="s">
        <v>4683</v>
      </c>
      <c r="D656" s="34">
        <v>3800</v>
      </c>
      <c r="E656" s="35" t="s">
        <v>84</v>
      </c>
      <c r="F656" s="35" t="s">
        <v>1126</v>
      </c>
      <c r="G656" s="35" t="s">
        <v>5365</v>
      </c>
    </row>
    <row r="657" spans="1:7" ht="16.8" x14ac:dyDescent="0.4">
      <c r="A657" s="34">
        <v>44495</v>
      </c>
      <c r="B657" s="35" t="s">
        <v>5366</v>
      </c>
      <c r="C657" s="35" t="s">
        <v>4684</v>
      </c>
      <c r="D657" s="34">
        <v>3840</v>
      </c>
      <c r="E657" s="35" t="s">
        <v>1</v>
      </c>
      <c r="F657" s="35" t="s">
        <v>2421</v>
      </c>
      <c r="G657" s="35" t="s">
        <v>2422</v>
      </c>
    </row>
    <row r="658" spans="1:7" ht="16.8" x14ac:dyDescent="0.4">
      <c r="A658" s="34">
        <v>44537</v>
      </c>
      <c r="B658" s="35" t="s">
        <v>5367</v>
      </c>
      <c r="C658" s="35" t="s">
        <v>4684</v>
      </c>
      <c r="D658" s="34">
        <v>3840</v>
      </c>
      <c r="E658" s="35" t="s">
        <v>1</v>
      </c>
      <c r="F658" s="35" t="s">
        <v>2421</v>
      </c>
      <c r="G658" s="35" t="s">
        <v>2422</v>
      </c>
    </row>
    <row r="659" spans="1:7" ht="16.8" x14ac:dyDescent="0.4">
      <c r="A659" s="34">
        <v>44552</v>
      </c>
      <c r="B659" s="35" t="s">
        <v>5368</v>
      </c>
      <c r="C659" s="35" t="s">
        <v>4685</v>
      </c>
      <c r="D659" s="34">
        <v>3700</v>
      </c>
      <c r="E659" s="35" t="s">
        <v>82</v>
      </c>
      <c r="F659" s="35" t="s">
        <v>1129</v>
      </c>
      <c r="G659" s="35" t="s">
        <v>2567</v>
      </c>
    </row>
    <row r="660" spans="1:7" ht="16.8" x14ac:dyDescent="0.4">
      <c r="A660" s="34">
        <v>44669</v>
      </c>
      <c r="B660" s="35" t="s">
        <v>2144</v>
      </c>
      <c r="C660" s="35" t="s">
        <v>4636</v>
      </c>
      <c r="D660" s="34">
        <v>9000</v>
      </c>
      <c r="E660" s="35" t="s">
        <v>120</v>
      </c>
      <c r="F660" s="35" t="s">
        <v>2145</v>
      </c>
      <c r="G660" s="35" t="s">
        <v>1130</v>
      </c>
    </row>
    <row r="661" spans="1:7" ht="16.8" x14ac:dyDescent="0.4">
      <c r="A661" s="34">
        <v>44727</v>
      </c>
      <c r="B661" s="35" t="s">
        <v>5107</v>
      </c>
      <c r="C661" s="35" t="s">
        <v>4320</v>
      </c>
      <c r="D661" s="34">
        <v>1800</v>
      </c>
      <c r="E661" s="35" t="s">
        <v>29</v>
      </c>
      <c r="F661" s="35" t="s">
        <v>611</v>
      </c>
      <c r="G661" s="35" t="s">
        <v>4686</v>
      </c>
    </row>
    <row r="662" spans="1:7" ht="16.8" x14ac:dyDescent="0.4">
      <c r="A662" s="34">
        <v>46003</v>
      </c>
      <c r="B662" s="35" t="s">
        <v>2146</v>
      </c>
      <c r="C662" s="35" t="s">
        <v>4687</v>
      </c>
      <c r="D662" s="34">
        <v>9255</v>
      </c>
      <c r="E662" s="35" t="s">
        <v>130</v>
      </c>
      <c r="F662" s="35" t="s">
        <v>5108</v>
      </c>
      <c r="G662" s="35" t="s">
        <v>5109</v>
      </c>
    </row>
    <row r="663" spans="1:7" ht="16.8" x14ac:dyDescent="0.4">
      <c r="A663" s="34">
        <v>46391</v>
      </c>
      <c r="B663" s="35" t="s">
        <v>1131</v>
      </c>
      <c r="C663" s="35" t="s">
        <v>4688</v>
      </c>
      <c r="D663" s="34">
        <v>2900</v>
      </c>
      <c r="E663" s="35" t="s">
        <v>39</v>
      </c>
      <c r="F663" s="35" t="s">
        <v>1132</v>
      </c>
      <c r="G663" s="35" t="s">
        <v>2423</v>
      </c>
    </row>
    <row r="664" spans="1:7" ht="16.8" x14ac:dyDescent="0.4">
      <c r="A664" s="34">
        <v>46409</v>
      </c>
      <c r="B664" s="35" t="s">
        <v>2424</v>
      </c>
      <c r="C664" s="35" t="s">
        <v>4689</v>
      </c>
      <c r="D664" s="34">
        <v>3290</v>
      </c>
      <c r="E664" s="35" t="s">
        <v>68</v>
      </c>
      <c r="F664" s="35" t="s">
        <v>1578</v>
      </c>
      <c r="G664" s="35" t="s">
        <v>2390</v>
      </c>
    </row>
    <row r="665" spans="1:7" ht="16.8" x14ac:dyDescent="0.4">
      <c r="A665" s="34">
        <v>46417</v>
      </c>
      <c r="B665" s="35" t="s">
        <v>2147</v>
      </c>
      <c r="C665" s="35" t="s">
        <v>4690</v>
      </c>
      <c r="D665" s="34">
        <v>3440</v>
      </c>
      <c r="E665" s="35" t="s">
        <v>168</v>
      </c>
      <c r="F665" s="35" t="s">
        <v>1133</v>
      </c>
      <c r="G665" s="35" t="s">
        <v>2568</v>
      </c>
    </row>
    <row r="666" spans="1:7" ht="16.8" x14ac:dyDescent="0.4">
      <c r="A666" s="34">
        <v>46813</v>
      </c>
      <c r="B666" s="35" t="s">
        <v>1134</v>
      </c>
      <c r="C666" s="35" t="s">
        <v>5369</v>
      </c>
      <c r="D666" s="34">
        <v>2050</v>
      </c>
      <c r="E666" s="35" t="s">
        <v>1546</v>
      </c>
      <c r="F666" s="35" t="s">
        <v>1135</v>
      </c>
      <c r="G666" s="35" t="s">
        <v>1698</v>
      </c>
    </row>
    <row r="667" spans="1:7" ht="16.8" x14ac:dyDescent="0.4">
      <c r="A667" s="34">
        <v>46821</v>
      </c>
      <c r="B667" s="35" t="s">
        <v>2148</v>
      </c>
      <c r="C667" s="35" t="s">
        <v>4691</v>
      </c>
      <c r="D667" s="34">
        <v>2018</v>
      </c>
      <c r="E667" s="35" t="s">
        <v>1546</v>
      </c>
      <c r="F667" s="35" t="s">
        <v>186</v>
      </c>
      <c r="G667" s="35" t="s">
        <v>1136</v>
      </c>
    </row>
    <row r="668" spans="1:7" ht="16.8" x14ac:dyDescent="0.4">
      <c r="A668" s="34">
        <v>46854</v>
      </c>
      <c r="B668" s="35" t="s">
        <v>1137</v>
      </c>
      <c r="C668" s="35" t="s">
        <v>4355</v>
      </c>
      <c r="D668" s="34">
        <v>8870</v>
      </c>
      <c r="E668" s="35" t="s">
        <v>111</v>
      </c>
      <c r="F668" s="35" t="s">
        <v>698</v>
      </c>
      <c r="G668" s="35" t="s">
        <v>1566</v>
      </c>
    </row>
    <row r="669" spans="1:7" ht="16.8" x14ac:dyDescent="0.4">
      <c r="A669" s="34">
        <v>46862</v>
      </c>
      <c r="B669" s="35" t="s">
        <v>2925</v>
      </c>
      <c r="C669" s="35" t="s">
        <v>4692</v>
      </c>
      <c r="D669" s="34">
        <v>9000</v>
      </c>
      <c r="E669" s="35" t="s">
        <v>120</v>
      </c>
      <c r="F669" s="35" t="s">
        <v>1138</v>
      </c>
      <c r="G669" s="35" t="s">
        <v>2569</v>
      </c>
    </row>
    <row r="670" spans="1:7" ht="16.8" x14ac:dyDescent="0.4">
      <c r="A670" s="34">
        <v>46871</v>
      </c>
      <c r="B670" s="35" t="s">
        <v>813</v>
      </c>
      <c r="C670" s="35" t="s">
        <v>4434</v>
      </c>
      <c r="D670" s="34">
        <v>9000</v>
      </c>
      <c r="E670" s="35" t="s">
        <v>120</v>
      </c>
      <c r="F670" s="35" t="s">
        <v>199</v>
      </c>
      <c r="G670" s="35" t="s">
        <v>814</v>
      </c>
    </row>
    <row r="671" spans="1:7" ht="16.8" x14ac:dyDescent="0.4">
      <c r="A671" s="34">
        <v>47209</v>
      </c>
      <c r="B671" s="35" t="s">
        <v>1139</v>
      </c>
      <c r="C671" s="35" t="s">
        <v>4693</v>
      </c>
      <c r="D671" s="34">
        <v>9930</v>
      </c>
      <c r="E671" s="35" t="s">
        <v>2324</v>
      </c>
      <c r="F671" s="35" t="s">
        <v>1140</v>
      </c>
      <c r="G671" s="35" t="s">
        <v>1141</v>
      </c>
    </row>
    <row r="672" spans="1:7" ht="16.8" x14ac:dyDescent="0.4">
      <c r="A672" s="34">
        <v>47217</v>
      </c>
      <c r="B672" s="35" t="s">
        <v>2149</v>
      </c>
      <c r="C672" s="35" t="s">
        <v>4694</v>
      </c>
      <c r="D672" s="34">
        <v>9930</v>
      </c>
      <c r="E672" s="35" t="s">
        <v>2324</v>
      </c>
      <c r="F672" s="35" t="s">
        <v>1142</v>
      </c>
      <c r="G672" s="35" t="s">
        <v>1143</v>
      </c>
    </row>
    <row r="673" spans="1:7" ht="16.8" x14ac:dyDescent="0.4">
      <c r="A673" s="34">
        <v>47225</v>
      </c>
      <c r="B673" s="35" t="s">
        <v>393</v>
      </c>
      <c r="C673" s="35" t="s">
        <v>4695</v>
      </c>
      <c r="D673" s="34">
        <v>3600</v>
      </c>
      <c r="E673" s="35" t="s">
        <v>77</v>
      </c>
      <c r="F673" s="35" t="s">
        <v>1144</v>
      </c>
      <c r="G673" s="35" t="s">
        <v>1145</v>
      </c>
    </row>
    <row r="674" spans="1:7" ht="16.8" x14ac:dyDescent="0.4">
      <c r="A674" s="34">
        <v>47258</v>
      </c>
      <c r="B674" s="35" t="s">
        <v>2150</v>
      </c>
      <c r="C674" s="35" t="s">
        <v>4696</v>
      </c>
      <c r="D674" s="34">
        <v>2060</v>
      </c>
      <c r="E674" s="35" t="s">
        <v>1546</v>
      </c>
      <c r="F674" s="35" t="s">
        <v>1146</v>
      </c>
      <c r="G674" s="35" t="s">
        <v>1584</v>
      </c>
    </row>
    <row r="675" spans="1:7" ht="16.8" x14ac:dyDescent="0.4">
      <c r="A675" s="34">
        <v>47282</v>
      </c>
      <c r="B675" s="35" t="s">
        <v>1147</v>
      </c>
      <c r="C675" s="35" t="s">
        <v>4697</v>
      </c>
      <c r="D675" s="34">
        <v>2050</v>
      </c>
      <c r="E675" s="35" t="s">
        <v>1546</v>
      </c>
      <c r="F675" s="35" t="s">
        <v>1148</v>
      </c>
      <c r="G675" s="35" t="s">
        <v>1149</v>
      </c>
    </row>
    <row r="676" spans="1:7" ht="16.8" x14ac:dyDescent="0.4">
      <c r="A676" s="34">
        <v>47316</v>
      </c>
      <c r="B676" s="35" t="s">
        <v>2151</v>
      </c>
      <c r="C676" s="35" t="s">
        <v>5370</v>
      </c>
      <c r="D676" s="34">
        <v>1040</v>
      </c>
      <c r="E676" s="35" t="s">
        <v>15</v>
      </c>
      <c r="F676" s="35" t="s">
        <v>1699</v>
      </c>
      <c r="G676" s="35" t="s">
        <v>1150</v>
      </c>
    </row>
    <row r="677" spans="1:7" ht="16.8" x14ac:dyDescent="0.4">
      <c r="A677" s="34">
        <v>47589</v>
      </c>
      <c r="B677" s="35" t="s">
        <v>393</v>
      </c>
      <c r="C677" s="35" t="s">
        <v>4698</v>
      </c>
      <c r="D677" s="34">
        <v>9230</v>
      </c>
      <c r="E677" s="35" t="s">
        <v>125</v>
      </c>
      <c r="F677" s="35" t="s">
        <v>1151</v>
      </c>
      <c r="G677" s="35" t="s">
        <v>2425</v>
      </c>
    </row>
    <row r="678" spans="1:7" ht="16.8" x14ac:dyDescent="0.4">
      <c r="A678" s="34">
        <v>47597</v>
      </c>
      <c r="B678" s="35" t="s">
        <v>1152</v>
      </c>
      <c r="C678" s="35" t="s">
        <v>4199</v>
      </c>
      <c r="D678" s="34">
        <v>2180</v>
      </c>
      <c r="E678" s="35" t="s">
        <v>1633</v>
      </c>
      <c r="F678" s="35" t="s">
        <v>372</v>
      </c>
      <c r="G678" s="35" t="s">
        <v>370</v>
      </c>
    </row>
    <row r="679" spans="1:7" ht="16.8" x14ac:dyDescent="0.4">
      <c r="A679" s="34">
        <v>47886</v>
      </c>
      <c r="B679" s="35" t="s">
        <v>1153</v>
      </c>
      <c r="C679" s="35" t="s">
        <v>4699</v>
      </c>
      <c r="D679" s="34">
        <v>3950</v>
      </c>
      <c r="E679" s="35" t="s">
        <v>76</v>
      </c>
      <c r="F679" s="35" t="s">
        <v>1154</v>
      </c>
      <c r="G679" s="35" t="s">
        <v>1155</v>
      </c>
    </row>
    <row r="680" spans="1:7" ht="16.8" x14ac:dyDescent="0.4">
      <c r="A680" s="34">
        <v>47894</v>
      </c>
      <c r="B680" s="35" t="s">
        <v>2152</v>
      </c>
      <c r="C680" s="35" t="s">
        <v>4700</v>
      </c>
      <c r="D680" s="34">
        <v>2800</v>
      </c>
      <c r="E680" s="35" t="s">
        <v>63</v>
      </c>
      <c r="F680" s="35" t="s">
        <v>192</v>
      </c>
      <c r="G680" s="35" t="s">
        <v>1825</v>
      </c>
    </row>
    <row r="681" spans="1:7" ht="16.8" x14ac:dyDescent="0.4">
      <c r="A681" s="34">
        <v>47944</v>
      </c>
      <c r="B681" s="35" t="s">
        <v>2153</v>
      </c>
      <c r="C681" s="35" t="s">
        <v>4701</v>
      </c>
      <c r="D681" s="34">
        <v>9900</v>
      </c>
      <c r="E681" s="35" t="s">
        <v>142</v>
      </c>
      <c r="F681" s="35" t="s">
        <v>1156</v>
      </c>
      <c r="G681" s="35" t="s">
        <v>2154</v>
      </c>
    </row>
    <row r="682" spans="1:7" ht="16.8" x14ac:dyDescent="0.4">
      <c r="A682" s="34">
        <v>48025</v>
      </c>
      <c r="B682" s="35" t="s">
        <v>2836</v>
      </c>
      <c r="C682" s="35" t="s">
        <v>4702</v>
      </c>
      <c r="D682" s="34">
        <v>9470</v>
      </c>
      <c r="E682" s="35" t="s">
        <v>132</v>
      </c>
      <c r="F682" s="35" t="s">
        <v>1157</v>
      </c>
      <c r="G682" s="35" t="s">
        <v>2570</v>
      </c>
    </row>
    <row r="683" spans="1:7" ht="16.8" x14ac:dyDescent="0.4">
      <c r="A683" s="34">
        <v>48033</v>
      </c>
      <c r="B683" s="35" t="s">
        <v>2156</v>
      </c>
      <c r="C683" s="35" t="s">
        <v>4444</v>
      </c>
      <c r="D683" s="34">
        <v>9990</v>
      </c>
      <c r="E683" s="35" t="s">
        <v>143</v>
      </c>
      <c r="F683" s="35" t="s">
        <v>1158</v>
      </c>
      <c r="G683" s="35" t="s">
        <v>1585</v>
      </c>
    </row>
    <row r="684" spans="1:7" ht="16.8" x14ac:dyDescent="0.4">
      <c r="A684" s="34">
        <v>48066</v>
      </c>
      <c r="B684" s="35" t="s">
        <v>4703</v>
      </c>
      <c r="C684" s="35" t="s">
        <v>4704</v>
      </c>
      <c r="D684" s="34">
        <v>3980</v>
      </c>
      <c r="E684" s="35" t="s">
        <v>89</v>
      </c>
      <c r="F684" s="35" t="s">
        <v>1159</v>
      </c>
      <c r="G684" s="35" t="s">
        <v>4705</v>
      </c>
    </row>
    <row r="685" spans="1:7" ht="16.8" x14ac:dyDescent="0.4">
      <c r="A685" s="34">
        <v>48074</v>
      </c>
      <c r="B685" s="35" t="s">
        <v>4706</v>
      </c>
      <c r="C685" s="35" t="s">
        <v>4707</v>
      </c>
      <c r="D685" s="34">
        <v>3980</v>
      </c>
      <c r="E685" s="35" t="s">
        <v>89</v>
      </c>
      <c r="F685" s="35" t="s">
        <v>1160</v>
      </c>
      <c r="G685" s="35" t="s">
        <v>4708</v>
      </c>
    </row>
    <row r="686" spans="1:7" ht="16.8" x14ac:dyDescent="0.4">
      <c r="A686" s="34">
        <v>48091</v>
      </c>
      <c r="B686" s="35" t="s">
        <v>5110</v>
      </c>
      <c r="C686" s="35" t="s">
        <v>4709</v>
      </c>
      <c r="D686" s="34">
        <v>2300</v>
      </c>
      <c r="E686" s="35" t="s">
        <v>47</v>
      </c>
      <c r="F686" s="35" t="s">
        <v>1161</v>
      </c>
      <c r="G686" s="35" t="s">
        <v>5111</v>
      </c>
    </row>
    <row r="687" spans="1:7" ht="16.8" x14ac:dyDescent="0.4">
      <c r="A687" s="34">
        <v>48108</v>
      </c>
      <c r="B687" s="35" t="s">
        <v>2157</v>
      </c>
      <c r="C687" s="35" t="s">
        <v>4710</v>
      </c>
      <c r="D687" s="34">
        <v>2020</v>
      </c>
      <c r="E687" s="35" t="s">
        <v>1546</v>
      </c>
      <c r="F687" s="35" t="s">
        <v>1162</v>
      </c>
      <c r="G687" s="35" t="s">
        <v>1163</v>
      </c>
    </row>
    <row r="688" spans="1:7" ht="16.8" x14ac:dyDescent="0.4">
      <c r="A688" s="34">
        <v>48397</v>
      </c>
      <c r="B688" s="35" t="s">
        <v>1164</v>
      </c>
      <c r="C688" s="35" t="s">
        <v>4711</v>
      </c>
      <c r="D688" s="34">
        <v>2260</v>
      </c>
      <c r="E688" s="35" t="s">
        <v>66</v>
      </c>
      <c r="F688" s="35" t="s">
        <v>1165</v>
      </c>
      <c r="G688" s="35" t="s">
        <v>5112</v>
      </c>
    </row>
    <row r="689" spans="1:7" ht="16.8" x14ac:dyDescent="0.4">
      <c r="A689" s="34">
        <v>48652</v>
      </c>
      <c r="B689" s="35" t="s">
        <v>2426</v>
      </c>
      <c r="C689" s="35" t="s">
        <v>4712</v>
      </c>
      <c r="D689" s="34">
        <v>3500</v>
      </c>
      <c r="E689" s="35" t="s">
        <v>71</v>
      </c>
      <c r="F689" s="35" t="s">
        <v>1166</v>
      </c>
      <c r="G689" s="35" t="s">
        <v>1586</v>
      </c>
    </row>
    <row r="690" spans="1:7" ht="16.8" x14ac:dyDescent="0.4">
      <c r="A690" s="34">
        <v>48728</v>
      </c>
      <c r="B690" s="35" t="s">
        <v>1167</v>
      </c>
      <c r="C690" s="35" t="s">
        <v>4713</v>
      </c>
      <c r="D690" s="34">
        <v>2600</v>
      </c>
      <c r="E690" s="35" t="s">
        <v>1632</v>
      </c>
      <c r="F690" s="35" t="s">
        <v>191</v>
      </c>
      <c r="G690" s="35" t="s">
        <v>1168</v>
      </c>
    </row>
    <row r="691" spans="1:7" ht="16.8" x14ac:dyDescent="0.4">
      <c r="A691" s="34">
        <v>48769</v>
      </c>
      <c r="B691" s="35" t="s">
        <v>2158</v>
      </c>
      <c r="C691" s="35" t="s">
        <v>4714</v>
      </c>
      <c r="D691" s="34">
        <v>8200</v>
      </c>
      <c r="E691" s="35" t="s">
        <v>1623</v>
      </c>
      <c r="F691" s="35" t="s">
        <v>660</v>
      </c>
      <c r="G691" s="35" t="s">
        <v>661</v>
      </c>
    </row>
    <row r="692" spans="1:7" ht="16.8" x14ac:dyDescent="0.4">
      <c r="A692" s="34">
        <v>48967</v>
      </c>
      <c r="B692" s="35" t="s">
        <v>2427</v>
      </c>
      <c r="C692" s="35" t="s">
        <v>4715</v>
      </c>
      <c r="D692" s="34">
        <v>9600</v>
      </c>
      <c r="E692" s="35" t="s">
        <v>135</v>
      </c>
      <c r="F692" s="35" t="s">
        <v>2428</v>
      </c>
      <c r="G692" s="35" t="s">
        <v>5113</v>
      </c>
    </row>
    <row r="693" spans="1:7" ht="16.8" x14ac:dyDescent="0.4">
      <c r="A693" s="34">
        <v>48975</v>
      </c>
      <c r="B693" s="35" t="s">
        <v>2159</v>
      </c>
      <c r="C693" s="35" t="s">
        <v>4716</v>
      </c>
      <c r="D693" s="34">
        <v>9660</v>
      </c>
      <c r="E693" s="35" t="s">
        <v>137</v>
      </c>
      <c r="F693" s="35" t="s">
        <v>1169</v>
      </c>
      <c r="G693" s="35" t="s">
        <v>2160</v>
      </c>
    </row>
    <row r="694" spans="1:7" ht="16.8" x14ac:dyDescent="0.4">
      <c r="A694" s="34">
        <v>48991</v>
      </c>
      <c r="B694" s="35" t="s">
        <v>1170</v>
      </c>
      <c r="C694" s="35" t="s">
        <v>4717</v>
      </c>
      <c r="D694" s="34">
        <v>2920</v>
      </c>
      <c r="E694" s="35" t="s">
        <v>42</v>
      </c>
      <c r="F694" s="35" t="s">
        <v>1171</v>
      </c>
      <c r="G694" s="35" t="s">
        <v>5114</v>
      </c>
    </row>
    <row r="695" spans="1:7" ht="16.8" x14ac:dyDescent="0.4">
      <c r="A695" s="34">
        <v>49023</v>
      </c>
      <c r="B695" s="35" t="s">
        <v>2571</v>
      </c>
      <c r="C695" s="35" t="s">
        <v>4718</v>
      </c>
      <c r="D695" s="34">
        <v>1020</v>
      </c>
      <c r="E695" s="35" t="s">
        <v>1643</v>
      </c>
      <c r="F695" s="35" t="s">
        <v>1172</v>
      </c>
      <c r="G695" s="35" t="s">
        <v>2161</v>
      </c>
    </row>
    <row r="696" spans="1:7" ht="16.8" x14ac:dyDescent="0.4">
      <c r="A696" s="34">
        <v>49189</v>
      </c>
      <c r="B696" s="35" t="s">
        <v>1173</v>
      </c>
      <c r="C696" s="35" t="s">
        <v>4719</v>
      </c>
      <c r="D696" s="34">
        <v>1030</v>
      </c>
      <c r="E696" s="35" t="s">
        <v>14</v>
      </c>
      <c r="F696" s="35" t="s">
        <v>200</v>
      </c>
      <c r="G696" s="35" t="s">
        <v>2162</v>
      </c>
    </row>
    <row r="697" spans="1:7" ht="16.8" x14ac:dyDescent="0.4">
      <c r="A697" s="34">
        <v>49445</v>
      </c>
      <c r="B697" s="35" t="s">
        <v>1826</v>
      </c>
      <c r="C697" s="35" t="s">
        <v>4720</v>
      </c>
      <c r="D697" s="34">
        <v>2018</v>
      </c>
      <c r="E697" s="35" t="s">
        <v>1546</v>
      </c>
      <c r="F697" s="35" t="s">
        <v>1174</v>
      </c>
      <c r="G697" s="35" t="s">
        <v>2429</v>
      </c>
    </row>
    <row r="698" spans="1:7" ht="16.8" x14ac:dyDescent="0.4">
      <c r="A698" s="34">
        <v>50096</v>
      </c>
      <c r="B698" s="35" t="s">
        <v>1175</v>
      </c>
      <c r="C698" s="35" t="s">
        <v>4721</v>
      </c>
      <c r="D698" s="34">
        <v>3500</v>
      </c>
      <c r="E698" s="35" t="s">
        <v>71</v>
      </c>
      <c r="F698" s="35" t="s">
        <v>1176</v>
      </c>
      <c r="G698" s="35" t="s">
        <v>1177</v>
      </c>
    </row>
    <row r="699" spans="1:7" ht="16.8" x14ac:dyDescent="0.4">
      <c r="A699" s="34">
        <v>50161</v>
      </c>
      <c r="B699" s="35" t="s">
        <v>2430</v>
      </c>
      <c r="C699" s="35" t="s">
        <v>4722</v>
      </c>
      <c r="D699" s="34">
        <v>3600</v>
      </c>
      <c r="E699" s="35" t="s">
        <v>77</v>
      </c>
      <c r="F699" s="35" t="s">
        <v>2572</v>
      </c>
      <c r="G699" s="35" t="s">
        <v>2573</v>
      </c>
    </row>
    <row r="700" spans="1:7" ht="16.8" x14ac:dyDescent="0.4">
      <c r="A700" s="34">
        <v>50336</v>
      </c>
      <c r="B700" s="35" t="s">
        <v>2163</v>
      </c>
      <c r="C700" s="35" t="s">
        <v>4723</v>
      </c>
      <c r="D700" s="34">
        <v>8000</v>
      </c>
      <c r="E700" s="35" t="s">
        <v>90</v>
      </c>
      <c r="F700" s="35" t="s">
        <v>1827</v>
      </c>
      <c r="G700" s="35" t="s">
        <v>1178</v>
      </c>
    </row>
    <row r="701" spans="1:7" ht="16.8" x14ac:dyDescent="0.4">
      <c r="A701" s="34">
        <v>50609</v>
      </c>
      <c r="B701" s="35" t="s">
        <v>2431</v>
      </c>
      <c r="C701" s="35" t="s">
        <v>4632</v>
      </c>
      <c r="D701" s="34">
        <v>9940</v>
      </c>
      <c r="E701" s="35" t="s">
        <v>121</v>
      </c>
      <c r="F701" s="35" t="s">
        <v>2574</v>
      </c>
      <c r="G701" s="35" t="s">
        <v>4724</v>
      </c>
    </row>
    <row r="702" spans="1:7" ht="16.8" x14ac:dyDescent="0.4">
      <c r="A702" s="34">
        <v>50633</v>
      </c>
      <c r="B702" s="35" t="s">
        <v>1179</v>
      </c>
      <c r="C702" s="35" t="s">
        <v>4725</v>
      </c>
      <c r="D702" s="34">
        <v>9000</v>
      </c>
      <c r="E702" s="35" t="s">
        <v>120</v>
      </c>
      <c r="F702" s="35" t="s">
        <v>1180</v>
      </c>
      <c r="G702" s="35" t="s">
        <v>1700</v>
      </c>
    </row>
    <row r="703" spans="1:7" ht="16.8" x14ac:dyDescent="0.4">
      <c r="A703" s="34">
        <v>50658</v>
      </c>
      <c r="B703" s="35" t="s">
        <v>1181</v>
      </c>
      <c r="C703" s="35" t="s">
        <v>4726</v>
      </c>
      <c r="D703" s="34">
        <v>9000</v>
      </c>
      <c r="E703" s="35" t="s">
        <v>120</v>
      </c>
      <c r="F703" s="35" t="s">
        <v>1182</v>
      </c>
      <c r="G703" s="35" t="s">
        <v>1828</v>
      </c>
    </row>
    <row r="704" spans="1:7" ht="16.8" x14ac:dyDescent="0.4">
      <c r="A704" s="34">
        <v>51003</v>
      </c>
      <c r="B704" s="35" t="s">
        <v>2164</v>
      </c>
      <c r="C704" s="35" t="s">
        <v>4727</v>
      </c>
      <c r="D704" s="34">
        <v>3000</v>
      </c>
      <c r="E704" s="35" t="s">
        <v>165</v>
      </c>
      <c r="F704" s="35" t="s">
        <v>2432</v>
      </c>
      <c r="G704" s="35" t="s">
        <v>2433</v>
      </c>
    </row>
    <row r="705" spans="1:7" ht="16.8" x14ac:dyDescent="0.4">
      <c r="A705" s="34">
        <v>51086</v>
      </c>
      <c r="B705" s="35" t="s">
        <v>2434</v>
      </c>
      <c r="C705" s="35" t="s">
        <v>4728</v>
      </c>
      <c r="D705" s="34">
        <v>9300</v>
      </c>
      <c r="E705" s="35" t="s">
        <v>127</v>
      </c>
      <c r="F705" s="35" t="s">
        <v>1587</v>
      </c>
      <c r="G705" s="35" t="s">
        <v>1829</v>
      </c>
    </row>
    <row r="706" spans="1:7" ht="16.8" x14ac:dyDescent="0.4">
      <c r="A706" s="34">
        <v>53124</v>
      </c>
      <c r="B706" s="35" t="s">
        <v>1183</v>
      </c>
      <c r="C706" s="35" t="s">
        <v>4729</v>
      </c>
      <c r="D706" s="34">
        <v>8450</v>
      </c>
      <c r="E706" s="35" t="s">
        <v>4</v>
      </c>
      <c r="F706" s="35" t="s">
        <v>198</v>
      </c>
      <c r="G706" s="35" t="s">
        <v>1588</v>
      </c>
    </row>
    <row r="707" spans="1:7" ht="16.8" x14ac:dyDescent="0.4">
      <c r="A707" s="34">
        <v>53173</v>
      </c>
      <c r="B707" s="35" t="s">
        <v>1589</v>
      </c>
      <c r="C707" s="35" t="s">
        <v>4730</v>
      </c>
      <c r="D707" s="34">
        <v>2600</v>
      </c>
      <c r="E707" s="35" t="s">
        <v>1632</v>
      </c>
      <c r="F707" s="35" t="s">
        <v>190</v>
      </c>
      <c r="G707" s="35" t="s">
        <v>1184</v>
      </c>
    </row>
    <row r="708" spans="1:7" ht="16.8" x14ac:dyDescent="0.4">
      <c r="A708" s="34">
        <v>53331</v>
      </c>
      <c r="B708" s="35" t="s">
        <v>2165</v>
      </c>
      <c r="C708" s="35" t="s">
        <v>4710</v>
      </c>
      <c r="D708" s="34">
        <v>2020</v>
      </c>
      <c r="E708" s="35" t="s">
        <v>1546</v>
      </c>
      <c r="F708" s="35" t="s">
        <v>1162</v>
      </c>
      <c r="G708" s="35" t="s">
        <v>1163</v>
      </c>
    </row>
    <row r="709" spans="1:7" ht="16.8" x14ac:dyDescent="0.4">
      <c r="A709" s="34">
        <v>55913</v>
      </c>
      <c r="B709" s="35" t="s">
        <v>2166</v>
      </c>
      <c r="C709" s="35" t="s">
        <v>4731</v>
      </c>
      <c r="D709" s="34">
        <v>2000</v>
      </c>
      <c r="E709" s="35" t="s">
        <v>1546</v>
      </c>
      <c r="F709" s="35" t="s">
        <v>1185</v>
      </c>
      <c r="G709" s="35" t="s">
        <v>1186</v>
      </c>
    </row>
    <row r="710" spans="1:7" ht="16.8" x14ac:dyDescent="0.4">
      <c r="A710" s="34">
        <v>60831</v>
      </c>
      <c r="B710" s="35" t="s">
        <v>1755</v>
      </c>
      <c r="C710" s="35" t="s">
        <v>4732</v>
      </c>
      <c r="D710" s="34">
        <v>2800</v>
      </c>
      <c r="E710" s="35" t="s">
        <v>63</v>
      </c>
      <c r="F710" s="35" t="s">
        <v>1187</v>
      </c>
      <c r="G710" s="35" t="s">
        <v>1701</v>
      </c>
    </row>
    <row r="711" spans="1:7" ht="16.8" x14ac:dyDescent="0.4">
      <c r="A711" s="34">
        <v>61085</v>
      </c>
      <c r="B711" s="35" t="s">
        <v>1830</v>
      </c>
      <c r="C711" s="35" t="s">
        <v>4733</v>
      </c>
      <c r="D711" s="34">
        <v>8000</v>
      </c>
      <c r="E711" s="35" t="s">
        <v>90</v>
      </c>
      <c r="F711" s="35" t="s">
        <v>1188</v>
      </c>
      <c r="G711" s="35" t="s">
        <v>4734</v>
      </c>
    </row>
    <row r="712" spans="1:7" ht="16.8" x14ac:dyDescent="0.4">
      <c r="A712" s="34">
        <v>61929</v>
      </c>
      <c r="B712" s="35" t="s">
        <v>5371</v>
      </c>
      <c r="C712" s="35" t="s">
        <v>4232</v>
      </c>
      <c r="D712" s="34">
        <v>2170</v>
      </c>
      <c r="E712" s="35" t="s">
        <v>1636</v>
      </c>
      <c r="F712" s="35" t="s">
        <v>445</v>
      </c>
      <c r="G712" s="35" t="s">
        <v>5115</v>
      </c>
    </row>
    <row r="713" spans="1:7" ht="16.8" x14ac:dyDescent="0.4">
      <c r="A713" s="34">
        <v>61937</v>
      </c>
      <c r="B713" s="35" t="s">
        <v>1189</v>
      </c>
      <c r="C713" s="35" t="s">
        <v>4735</v>
      </c>
      <c r="D713" s="34">
        <v>9340</v>
      </c>
      <c r="E713" s="35" t="s">
        <v>128</v>
      </c>
      <c r="F713" s="35" t="s">
        <v>1190</v>
      </c>
      <c r="G713" s="35" t="s">
        <v>1191</v>
      </c>
    </row>
    <row r="714" spans="1:7" ht="16.8" x14ac:dyDescent="0.4">
      <c r="A714" s="34">
        <v>62091</v>
      </c>
      <c r="B714" s="35" t="s">
        <v>2167</v>
      </c>
      <c r="C714" s="35" t="s">
        <v>4736</v>
      </c>
      <c r="D714" s="34">
        <v>2660</v>
      </c>
      <c r="E714" s="35" t="s">
        <v>1635</v>
      </c>
      <c r="F714" s="35" t="s">
        <v>1192</v>
      </c>
      <c r="G714" s="35" t="s">
        <v>2168</v>
      </c>
    </row>
    <row r="715" spans="1:7" ht="16.8" x14ac:dyDescent="0.4">
      <c r="A715" s="34">
        <v>62141</v>
      </c>
      <c r="B715" s="35" t="s">
        <v>1193</v>
      </c>
      <c r="C715" s="35" t="s">
        <v>4737</v>
      </c>
      <c r="D715" s="34">
        <v>9120</v>
      </c>
      <c r="E715" s="35" t="s">
        <v>1667</v>
      </c>
      <c r="F715" s="35" t="s">
        <v>1194</v>
      </c>
      <c r="G715" s="35" t="s">
        <v>1831</v>
      </c>
    </row>
    <row r="716" spans="1:7" ht="16.8" x14ac:dyDescent="0.4">
      <c r="A716" s="34">
        <v>62158</v>
      </c>
      <c r="B716" s="35" t="s">
        <v>1195</v>
      </c>
      <c r="C716" s="35" t="s">
        <v>4738</v>
      </c>
      <c r="D716" s="34">
        <v>9120</v>
      </c>
      <c r="E716" s="35" t="s">
        <v>1667</v>
      </c>
      <c r="F716" s="35" t="s">
        <v>1196</v>
      </c>
      <c r="G716" s="35" t="s">
        <v>2169</v>
      </c>
    </row>
    <row r="717" spans="1:7" ht="16.8" x14ac:dyDescent="0.4">
      <c r="A717" s="34">
        <v>104141</v>
      </c>
      <c r="B717" s="35" t="s">
        <v>1832</v>
      </c>
      <c r="C717" s="35" t="s">
        <v>4739</v>
      </c>
      <c r="D717" s="34">
        <v>8200</v>
      </c>
      <c r="E717" s="35" t="s">
        <v>1623</v>
      </c>
      <c r="F717" s="35" t="s">
        <v>1833</v>
      </c>
      <c r="G717" s="35" t="s">
        <v>1834</v>
      </c>
    </row>
    <row r="718" spans="1:7" ht="16.8" x14ac:dyDescent="0.4">
      <c r="A718" s="34">
        <v>104166</v>
      </c>
      <c r="B718" s="35" t="s">
        <v>2170</v>
      </c>
      <c r="C718" s="35" t="s">
        <v>4740</v>
      </c>
      <c r="D718" s="34">
        <v>2870</v>
      </c>
      <c r="E718" s="35" t="s">
        <v>2308</v>
      </c>
      <c r="F718" s="35" t="s">
        <v>1198</v>
      </c>
      <c r="G718" s="35" t="s">
        <v>1199</v>
      </c>
    </row>
    <row r="719" spans="1:7" ht="16.8" x14ac:dyDescent="0.4">
      <c r="A719" s="34">
        <v>104174</v>
      </c>
      <c r="B719" s="35" t="s">
        <v>5372</v>
      </c>
      <c r="C719" s="35" t="s">
        <v>4741</v>
      </c>
      <c r="D719" s="34">
        <v>2870</v>
      </c>
      <c r="E719" s="35" t="s">
        <v>2308</v>
      </c>
      <c r="F719" s="35" t="s">
        <v>1200</v>
      </c>
      <c r="G719" s="35" t="s">
        <v>1201</v>
      </c>
    </row>
    <row r="720" spans="1:7" ht="16.8" x14ac:dyDescent="0.4">
      <c r="A720" s="34">
        <v>104182</v>
      </c>
      <c r="B720" s="35" t="s">
        <v>1202</v>
      </c>
      <c r="C720" s="35" t="s">
        <v>4742</v>
      </c>
      <c r="D720" s="34">
        <v>1930</v>
      </c>
      <c r="E720" s="35" t="s">
        <v>34</v>
      </c>
      <c r="F720" s="35" t="s">
        <v>1203</v>
      </c>
      <c r="G720" s="35" t="s">
        <v>1835</v>
      </c>
    </row>
    <row r="721" spans="1:7" ht="16.8" x14ac:dyDescent="0.4">
      <c r="A721" s="34">
        <v>104257</v>
      </c>
      <c r="B721" s="35" t="s">
        <v>1756</v>
      </c>
      <c r="C721" s="35" t="s">
        <v>4743</v>
      </c>
      <c r="D721" s="34">
        <v>8400</v>
      </c>
      <c r="E721" s="35" t="s">
        <v>100</v>
      </c>
      <c r="F721" s="35" t="s">
        <v>1204</v>
      </c>
      <c r="G721" s="35" t="s">
        <v>1205</v>
      </c>
    </row>
    <row r="722" spans="1:7" ht="16.8" x14ac:dyDescent="0.4">
      <c r="A722" s="34">
        <v>105395</v>
      </c>
      <c r="B722" s="35" t="s">
        <v>1206</v>
      </c>
      <c r="C722" s="35" t="s">
        <v>4744</v>
      </c>
      <c r="D722" s="34">
        <v>9000</v>
      </c>
      <c r="E722" s="35" t="s">
        <v>120</v>
      </c>
      <c r="F722" s="35" t="s">
        <v>1207</v>
      </c>
      <c r="G722" s="35" t="s">
        <v>1208</v>
      </c>
    </row>
    <row r="723" spans="1:7" ht="16.8" x14ac:dyDescent="0.4">
      <c r="A723" s="34">
        <v>105403</v>
      </c>
      <c r="B723" s="35" t="s">
        <v>4745</v>
      </c>
      <c r="C723" s="35" t="s">
        <v>4746</v>
      </c>
      <c r="D723" s="34">
        <v>2170</v>
      </c>
      <c r="E723" s="35" t="s">
        <v>1636</v>
      </c>
      <c r="F723" s="35" t="s">
        <v>187</v>
      </c>
      <c r="G723" s="35" t="s">
        <v>5043</v>
      </c>
    </row>
    <row r="724" spans="1:7" ht="16.8" x14ac:dyDescent="0.4">
      <c r="A724" s="34">
        <v>105411</v>
      </c>
      <c r="B724" s="35" t="s">
        <v>1209</v>
      </c>
      <c r="C724" s="35" t="s">
        <v>4747</v>
      </c>
      <c r="D724" s="34">
        <v>8620</v>
      </c>
      <c r="E724" s="35" t="s">
        <v>102</v>
      </c>
      <c r="F724" s="35" t="s">
        <v>1210</v>
      </c>
      <c r="G724" s="35" t="s">
        <v>1211</v>
      </c>
    </row>
    <row r="725" spans="1:7" ht="16.8" x14ac:dyDescent="0.4">
      <c r="A725" s="34">
        <v>105486</v>
      </c>
      <c r="B725" s="35" t="s">
        <v>5116</v>
      </c>
      <c r="C725" s="35" t="s">
        <v>4748</v>
      </c>
      <c r="D725" s="34">
        <v>9060</v>
      </c>
      <c r="E725" s="35" t="s">
        <v>122</v>
      </c>
      <c r="F725" s="35" t="s">
        <v>1212</v>
      </c>
      <c r="G725" s="35" t="s">
        <v>1213</v>
      </c>
    </row>
    <row r="726" spans="1:7" ht="16.8" x14ac:dyDescent="0.4">
      <c r="A726" s="34">
        <v>105494</v>
      </c>
      <c r="B726" s="35" t="s">
        <v>5117</v>
      </c>
      <c r="C726" s="35" t="s">
        <v>4748</v>
      </c>
      <c r="D726" s="34">
        <v>9060</v>
      </c>
      <c r="E726" s="35" t="s">
        <v>122</v>
      </c>
      <c r="F726" s="35" t="s">
        <v>1212</v>
      </c>
      <c r="G726" s="35" t="s">
        <v>1213</v>
      </c>
    </row>
    <row r="727" spans="1:7" ht="16.8" x14ac:dyDescent="0.4">
      <c r="A727" s="34">
        <v>107581</v>
      </c>
      <c r="B727" s="35" t="s">
        <v>2437</v>
      </c>
      <c r="C727" s="35" t="s">
        <v>4749</v>
      </c>
      <c r="D727" s="34">
        <v>9400</v>
      </c>
      <c r="E727" s="35" t="s">
        <v>131</v>
      </c>
      <c r="F727" s="35" t="s">
        <v>1214</v>
      </c>
      <c r="G727" s="35" t="s">
        <v>5373</v>
      </c>
    </row>
    <row r="728" spans="1:7" ht="16.8" x14ac:dyDescent="0.4">
      <c r="A728" s="34">
        <v>107599</v>
      </c>
      <c r="B728" s="35" t="s">
        <v>1215</v>
      </c>
      <c r="C728" s="35" t="s">
        <v>4750</v>
      </c>
      <c r="D728" s="34">
        <v>9230</v>
      </c>
      <c r="E728" s="35" t="s">
        <v>125</v>
      </c>
      <c r="F728" s="35" t="s">
        <v>1216</v>
      </c>
      <c r="G728" s="35" t="s">
        <v>4751</v>
      </c>
    </row>
    <row r="729" spans="1:7" ht="16.8" x14ac:dyDescent="0.4">
      <c r="A729" s="34">
        <v>107607</v>
      </c>
      <c r="B729" s="35" t="s">
        <v>2171</v>
      </c>
      <c r="C729" s="35" t="s">
        <v>4752</v>
      </c>
      <c r="D729" s="34">
        <v>9800</v>
      </c>
      <c r="E729" s="35" t="s">
        <v>140</v>
      </c>
      <c r="F729" s="35" t="s">
        <v>1217</v>
      </c>
      <c r="G729" s="35" t="s">
        <v>4753</v>
      </c>
    </row>
    <row r="730" spans="1:7" ht="16.8" x14ac:dyDescent="0.4">
      <c r="A730" s="34">
        <v>107615</v>
      </c>
      <c r="B730" s="35" t="s">
        <v>2172</v>
      </c>
      <c r="C730" s="35" t="s">
        <v>4754</v>
      </c>
      <c r="D730" s="34">
        <v>9800</v>
      </c>
      <c r="E730" s="35" t="s">
        <v>140</v>
      </c>
      <c r="F730" s="35" t="s">
        <v>1218</v>
      </c>
      <c r="G730" s="35" t="s">
        <v>4755</v>
      </c>
    </row>
    <row r="731" spans="1:7" ht="16.8" x14ac:dyDescent="0.4">
      <c r="A731" s="34">
        <v>107664</v>
      </c>
      <c r="B731" s="35" t="s">
        <v>2173</v>
      </c>
      <c r="C731" s="35" t="s">
        <v>4491</v>
      </c>
      <c r="D731" s="34">
        <v>3680</v>
      </c>
      <c r="E731" s="35" t="s">
        <v>80</v>
      </c>
      <c r="F731" s="35" t="s">
        <v>1219</v>
      </c>
      <c r="G731" s="35" t="s">
        <v>2059</v>
      </c>
    </row>
    <row r="732" spans="1:7" ht="16.8" x14ac:dyDescent="0.4">
      <c r="A732" s="34">
        <v>107672</v>
      </c>
      <c r="B732" s="35" t="s">
        <v>2174</v>
      </c>
      <c r="C732" s="35" t="s">
        <v>4756</v>
      </c>
      <c r="D732" s="34">
        <v>3680</v>
      </c>
      <c r="E732" s="35" t="s">
        <v>80</v>
      </c>
      <c r="F732" s="35" t="s">
        <v>1220</v>
      </c>
      <c r="G732" s="35" t="s">
        <v>2175</v>
      </c>
    </row>
    <row r="733" spans="1:7" ht="16.8" x14ac:dyDescent="0.4">
      <c r="A733" s="34">
        <v>107706</v>
      </c>
      <c r="B733" s="35" t="s">
        <v>1221</v>
      </c>
      <c r="C733" s="35" t="s">
        <v>4757</v>
      </c>
      <c r="D733" s="34">
        <v>3080</v>
      </c>
      <c r="E733" s="35" t="s">
        <v>35</v>
      </c>
      <c r="F733" s="35" t="s">
        <v>1222</v>
      </c>
      <c r="G733" s="35" t="s">
        <v>1223</v>
      </c>
    </row>
    <row r="734" spans="1:7" ht="16.8" x14ac:dyDescent="0.4">
      <c r="A734" s="34">
        <v>109843</v>
      </c>
      <c r="B734" s="35" t="s">
        <v>1224</v>
      </c>
      <c r="C734" s="35" t="s">
        <v>4758</v>
      </c>
      <c r="D734" s="34">
        <v>2610</v>
      </c>
      <c r="E734" s="35" t="s">
        <v>1702</v>
      </c>
      <c r="F734" s="35" t="s">
        <v>1225</v>
      </c>
      <c r="G734" s="35" t="s">
        <v>1226</v>
      </c>
    </row>
    <row r="735" spans="1:7" ht="16.8" x14ac:dyDescent="0.4">
      <c r="A735" s="34">
        <v>109892</v>
      </c>
      <c r="B735" s="35" t="s">
        <v>1227</v>
      </c>
      <c r="C735" s="35" t="s">
        <v>4759</v>
      </c>
      <c r="D735" s="34">
        <v>2800</v>
      </c>
      <c r="E735" s="35" t="s">
        <v>63</v>
      </c>
      <c r="F735" s="35" t="s">
        <v>1590</v>
      </c>
      <c r="G735" s="35" t="s">
        <v>1228</v>
      </c>
    </row>
    <row r="736" spans="1:7" ht="16.8" x14ac:dyDescent="0.4">
      <c r="A736" s="34">
        <v>109942</v>
      </c>
      <c r="B736" s="35" t="s">
        <v>2438</v>
      </c>
      <c r="C736" s="35" t="s">
        <v>4760</v>
      </c>
      <c r="D736" s="34">
        <v>3800</v>
      </c>
      <c r="E736" s="35" t="s">
        <v>84</v>
      </c>
      <c r="F736" s="35" t="s">
        <v>1230</v>
      </c>
      <c r="G736" s="35" t="s">
        <v>2575</v>
      </c>
    </row>
    <row r="737" spans="1:7" ht="16.8" x14ac:dyDescent="0.4">
      <c r="A737" s="34">
        <v>109959</v>
      </c>
      <c r="B737" s="35" t="s">
        <v>1231</v>
      </c>
      <c r="C737" s="35" t="s">
        <v>4761</v>
      </c>
      <c r="D737" s="34">
        <v>2000</v>
      </c>
      <c r="E737" s="35" t="s">
        <v>1546</v>
      </c>
      <c r="F737" s="35" t="s">
        <v>185</v>
      </c>
      <c r="G737" s="35" t="s">
        <v>1232</v>
      </c>
    </row>
    <row r="738" spans="1:7" ht="16.8" x14ac:dyDescent="0.4">
      <c r="A738" s="34">
        <v>109975</v>
      </c>
      <c r="B738" s="35" t="s">
        <v>5118</v>
      </c>
      <c r="C738" s="35" t="s">
        <v>4209</v>
      </c>
      <c r="D738" s="34">
        <v>2200</v>
      </c>
      <c r="E738" s="35" t="s">
        <v>50</v>
      </c>
      <c r="F738" s="35" t="s">
        <v>1233</v>
      </c>
      <c r="G738" s="35" t="s">
        <v>1234</v>
      </c>
    </row>
    <row r="739" spans="1:7" ht="16.8" x14ac:dyDescent="0.4">
      <c r="A739" s="34">
        <v>109983</v>
      </c>
      <c r="B739" s="35" t="s">
        <v>4762</v>
      </c>
      <c r="C739" s="35" t="s">
        <v>4763</v>
      </c>
      <c r="D739" s="34">
        <v>2170</v>
      </c>
      <c r="E739" s="35" t="s">
        <v>1636</v>
      </c>
      <c r="F739" s="35" t="s">
        <v>202</v>
      </c>
      <c r="G739" s="35" t="s">
        <v>5374</v>
      </c>
    </row>
    <row r="740" spans="1:7" ht="16.8" x14ac:dyDescent="0.4">
      <c r="A740" s="34">
        <v>109991</v>
      </c>
      <c r="B740" s="35" t="s">
        <v>1235</v>
      </c>
      <c r="C740" s="35" t="s">
        <v>4502</v>
      </c>
      <c r="D740" s="34">
        <v>3630</v>
      </c>
      <c r="E740" s="35" t="s">
        <v>78</v>
      </c>
      <c r="F740" s="35" t="s">
        <v>1236</v>
      </c>
      <c r="G740" s="35" t="s">
        <v>1237</v>
      </c>
    </row>
    <row r="741" spans="1:7" ht="16.8" x14ac:dyDescent="0.4">
      <c r="A741" s="34">
        <v>110007</v>
      </c>
      <c r="B741" s="35" t="s">
        <v>5119</v>
      </c>
      <c r="C741" s="35" t="s">
        <v>4764</v>
      </c>
      <c r="D741" s="34">
        <v>8310</v>
      </c>
      <c r="E741" s="35" t="s">
        <v>1654</v>
      </c>
      <c r="F741" s="35" t="s">
        <v>1238</v>
      </c>
      <c r="G741" s="35" t="s">
        <v>5120</v>
      </c>
    </row>
    <row r="742" spans="1:7" ht="16.8" x14ac:dyDescent="0.4">
      <c r="A742" s="34">
        <v>110015</v>
      </c>
      <c r="B742" s="35" t="s">
        <v>1703</v>
      </c>
      <c r="C742" s="35" t="s">
        <v>4765</v>
      </c>
      <c r="D742" s="34">
        <v>8550</v>
      </c>
      <c r="E742" s="35" t="s">
        <v>107</v>
      </c>
      <c r="F742" s="35" t="s">
        <v>2439</v>
      </c>
      <c r="G742" s="35" t="s">
        <v>2176</v>
      </c>
    </row>
    <row r="743" spans="1:7" ht="16.8" x14ac:dyDescent="0.4">
      <c r="A743" s="34">
        <v>110031</v>
      </c>
      <c r="B743" s="35" t="s">
        <v>1591</v>
      </c>
      <c r="C743" s="35" t="s">
        <v>4766</v>
      </c>
      <c r="D743" s="34">
        <v>2000</v>
      </c>
      <c r="E743" s="35" t="s">
        <v>1546</v>
      </c>
      <c r="F743" s="35" t="s">
        <v>5375</v>
      </c>
      <c r="G743" s="35" t="s">
        <v>2177</v>
      </c>
    </row>
    <row r="744" spans="1:7" ht="16.8" x14ac:dyDescent="0.4">
      <c r="A744" s="34">
        <v>110247</v>
      </c>
      <c r="B744" s="35" t="s">
        <v>2440</v>
      </c>
      <c r="C744" s="35" t="s">
        <v>4767</v>
      </c>
      <c r="D744" s="34">
        <v>3600</v>
      </c>
      <c r="E744" s="35" t="s">
        <v>77</v>
      </c>
      <c r="F744" s="35" t="s">
        <v>2441</v>
      </c>
      <c r="G744" s="35" t="s">
        <v>2442</v>
      </c>
    </row>
    <row r="745" spans="1:7" ht="16.8" x14ac:dyDescent="0.4">
      <c r="A745" s="34">
        <v>110312</v>
      </c>
      <c r="B745" s="35" t="s">
        <v>2178</v>
      </c>
      <c r="C745" s="35" t="s">
        <v>4768</v>
      </c>
      <c r="D745" s="34">
        <v>2050</v>
      </c>
      <c r="E745" s="35" t="s">
        <v>1546</v>
      </c>
      <c r="F745" s="35" t="s">
        <v>1239</v>
      </c>
      <c r="G745" s="35" t="s">
        <v>2576</v>
      </c>
    </row>
    <row r="746" spans="1:7" ht="16.8" x14ac:dyDescent="0.4">
      <c r="A746" s="34">
        <v>110321</v>
      </c>
      <c r="B746" s="35" t="s">
        <v>1240</v>
      </c>
      <c r="C746" s="35" t="s">
        <v>4769</v>
      </c>
      <c r="D746" s="34">
        <v>3300</v>
      </c>
      <c r="E746" s="35" t="s">
        <v>69</v>
      </c>
      <c r="F746" s="35" t="s">
        <v>1513</v>
      </c>
      <c r="G746" s="35" t="s">
        <v>2179</v>
      </c>
    </row>
    <row r="747" spans="1:7" ht="16.8" x14ac:dyDescent="0.4">
      <c r="A747" s="34">
        <v>110338</v>
      </c>
      <c r="B747" s="35" t="s">
        <v>2443</v>
      </c>
      <c r="C747" s="35" t="s">
        <v>4770</v>
      </c>
      <c r="D747" s="34">
        <v>3300</v>
      </c>
      <c r="E747" s="35" t="s">
        <v>69</v>
      </c>
      <c r="F747" s="35" t="s">
        <v>1241</v>
      </c>
      <c r="G747" s="35" t="s">
        <v>2180</v>
      </c>
    </row>
    <row r="748" spans="1:7" ht="16.8" x14ac:dyDescent="0.4">
      <c r="A748" s="34">
        <v>110346</v>
      </c>
      <c r="B748" s="35" t="s">
        <v>2181</v>
      </c>
      <c r="C748" s="35" t="s">
        <v>4771</v>
      </c>
      <c r="D748" s="34">
        <v>9041</v>
      </c>
      <c r="E748" s="35" t="s">
        <v>1610</v>
      </c>
      <c r="F748" s="35" t="s">
        <v>1242</v>
      </c>
      <c r="G748" s="35" t="s">
        <v>1243</v>
      </c>
    </row>
    <row r="749" spans="1:7" ht="16.8" x14ac:dyDescent="0.4">
      <c r="A749" s="34">
        <v>110379</v>
      </c>
      <c r="B749" s="35" t="s">
        <v>1244</v>
      </c>
      <c r="C749" s="35" t="s">
        <v>5376</v>
      </c>
      <c r="D749" s="34">
        <v>2800</v>
      </c>
      <c r="E749" s="35" t="s">
        <v>63</v>
      </c>
      <c r="F749" s="35" t="s">
        <v>1245</v>
      </c>
      <c r="G749" s="35" t="s">
        <v>1246</v>
      </c>
    </row>
    <row r="750" spans="1:7" ht="16.8" x14ac:dyDescent="0.4">
      <c r="A750" s="34">
        <v>110395</v>
      </c>
      <c r="B750" s="35" t="s">
        <v>2182</v>
      </c>
      <c r="C750" s="35" t="s">
        <v>4772</v>
      </c>
      <c r="D750" s="34">
        <v>9300</v>
      </c>
      <c r="E750" s="35" t="s">
        <v>127</v>
      </c>
      <c r="F750" s="35" t="s">
        <v>1247</v>
      </c>
      <c r="G750" s="35" t="s">
        <v>1248</v>
      </c>
    </row>
    <row r="751" spans="1:7" ht="16.8" x14ac:dyDescent="0.4">
      <c r="A751" s="34">
        <v>111278</v>
      </c>
      <c r="B751" s="35" t="s">
        <v>2183</v>
      </c>
      <c r="C751" s="35" t="s">
        <v>4773</v>
      </c>
      <c r="D751" s="34">
        <v>2030</v>
      </c>
      <c r="E751" s="35" t="s">
        <v>1546</v>
      </c>
      <c r="F751" s="35" t="s">
        <v>1249</v>
      </c>
      <c r="G751" s="35" t="s">
        <v>5377</v>
      </c>
    </row>
    <row r="752" spans="1:7" ht="16.8" x14ac:dyDescent="0.4">
      <c r="A752" s="34">
        <v>111741</v>
      </c>
      <c r="B752" s="35" t="s">
        <v>1250</v>
      </c>
      <c r="C752" s="35" t="s">
        <v>4774</v>
      </c>
      <c r="D752" s="34">
        <v>2660</v>
      </c>
      <c r="E752" s="35" t="s">
        <v>1635</v>
      </c>
      <c r="F752" s="35" t="s">
        <v>1251</v>
      </c>
      <c r="G752" s="35" t="s">
        <v>4775</v>
      </c>
    </row>
    <row r="753" spans="1:7" ht="16.8" x14ac:dyDescent="0.4">
      <c r="A753" s="34">
        <v>111757</v>
      </c>
      <c r="B753" s="35" t="s">
        <v>2184</v>
      </c>
      <c r="C753" s="35" t="s">
        <v>4774</v>
      </c>
      <c r="D753" s="34">
        <v>2660</v>
      </c>
      <c r="E753" s="35" t="s">
        <v>1635</v>
      </c>
      <c r="F753" s="35" t="s">
        <v>1252</v>
      </c>
      <c r="G753" s="35" t="s">
        <v>5378</v>
      </c>
    </row>
    <row r="754" spans="1:7" ht="16.8" x14ac:dyDescent="0.4">
      <c r="A754" s="34">
        <v>111765</v>
      </c>
      <c r="B754" s="35" t="s">
        <v>2185</v>
      </c>
      <c r="C754" s="35" t="s">
        <v>5121</v>
      </c>
      <c r="D754" s="34">
        <v>2000</v>
      </c>
      <c r="E754" s="35" t="s">
        <v>1546</v>
      </c>
      <c r="F754" s="35" t="s">
        <v>1253</v>
      </c>
      <c r="G754" s="35" t="s">
        <v>5379</v>
      </c>
    </row>
    <row r="755" spans="1:7" ht="16.8" x14ac:dyDescent="0.4">
      <c r="A755" s="34">
        <v>111807</v>
      </c>
      <c r="B755" s="35" t="s">
        <v>1254</v>
      </c>
      <c r="C755" s="35" t="s">
        <v>4776</v>
      </c>
      <c r="D755" s="34">
        <v>3500</v>
      </c>
      <c r="E755" s="35" t="s">
        <v>71</v>
      </c>
      <c r="F755" s="35" t="s">
        <v>1255</v>
      </c>
      <c r="G755" s="35" t="s">
        <v>2444</v>
      </c>
    </row>
    <row r="756" spans="1:7" ht="16.8" x14ac:dyDescent="0.4">
      <c r="A756" s="34">
        <v>111823</v>
      </c>
      <c r="B756" s="35" t="s">
        <v>2186</v>
      </c>
      <c r="C756" s="35" t="s">
        <v>4777</v>
      </c>
      <c r="D756" s="34">
        <v>3640</v>
      </c>
      <c r="E756" s="35" t="s">
        <v>171</v>
      </c>
      <c r="F756" s="35" t="s">
        <v>1256</v>
      </c>
      <c r="G756" s="35" t="s">
        <v>2187</v>
      </c>
    </row>
    <row r="757" spans="1:7" ht="16.8" x14ac:dyDescent="0.4">
      <c r="A757" s="34">
        <v>111831</v>
      </c>
      <c r="B757" s="35" t="s">
        <v>2445</v>
      </c>
      <c r="C757" s="35" t="s">
        <v>4480</v>
      </c>
      <c r="D757" s="34">
        <v>3600</v>
      </c>
      <c r="E757" s="35" t="s">
        <v>77</v>
      </c>
      <c r="F757" s="35" t="s">
        <v>2577</v>
      </c>
      <c r="G757" s="35" t="s">
        <v>2578</v>
      </c>
    </row>
    <row r="758" spans="1:7" ht="16.8" x14ac:dyDescent="0.4">
      <c r="A758" s="34">
        <v>111906</v>
      </c>
      <c r="B758" s="35" t="s">
        <v>1257</v>
      </c>
      <c r="C758" s="35" t="s">
        <v>4778</v>
      </c>
      <c r="D758" s="34">
        <v>8800</v>
      </c>
      <c r="E758" s="35" t="s">
        <v>116</v>
      </c>
      <c r="F758" s="35" t="s">
        <v>1258</v>
      </c>
      <c r="G758" s="35" t="s">
        <v>2446</v>
      </c>
    </row>
    <row r="759" spans="1:7" ht="16.8" x14ac:dyDescent="0.4">
      <c r="A759" s="34">
        <v>111948</v>
      </c>
      <c r="B759" s="35" t="s">
        <v>2447</v>
      </c>
      <c r="C759" s="35" t="s">
        <v>4779</v>
      </c>
      <c r="D759" s="34">
        <v>8500</v>
      </c>
      <c r="E759" s="35" t="s">
        <v>106</v>
      </c>
      <c r="F759" s="35" t="s">
        <v>1259</v>
      </c>
      <c r="G759" s="35" t="s">
        <v>5067</v>
      </c>
    </row>
    <row r="760" spans="1:7" ht="16.8" x14ac:dyDescent="0.4">
      <c r="A760" s="34">
        <v>112011</v>
      </c>
      <c r="B760" s="35" t="s">
        <v>1260</v>
      </c>
      <c r="C760" s="35" t="s">
        <v>4780</v>
      </c>
      <c r="D760" s="34">
        <v>8700</v>
      </c>
      <c r="E760" s="35" t="s">
        <v>117</v>
      </c>
      <c r="F760" s="35" t="s">
        <v>1261</v>
      </c>
      <c r="G760" s="35" t="s">
        <v>1262</v>
      </c>
    </row>
    <row r="761" spans="1:7" ht="16.8" x14ac:dyDescent="0.4">
      <c r="A761" s="34">
        <v>112052</v>
      </c>
      <c r="B761" s="35" t="s">
        <v>2188</v>
      </c>
      <c r="C761" s="35" t="s">
        <v>4392</v>
      </c>
      <c r="D761" s="34">
        <v>8820</v>
      </c>
      <c r="E761" s="35" t="s">
        <v>93</v>
      </c>
      <c r="F761" s="35" t="s">
        <v>1263</v>
      </c>
      <c r="G761" s="35" t="s">
        <v>4781</v>
      </c>
    </row>
    <row r="762" spans="1:7" ht="16.8" x14ac:dyDescent="0.4">
      <c r="A762" s="34">
        <v>112061</v>
      </c>
      <c r="B762" s="35" t="s">
        <v>1264</v>
      </c>
      <c r="C762" s="35" t="s">
        <v>4346</v>
      </c>
      <c r="D762" s="34">
        <v>8900</v>
      </c>
      <c r="E762" s="35" t="s">
        <v>118</v>
      </c>
      <c r="F762" s="35" t="s">
        <v>676</v>
      </c>
      <c r="G762" s="35" t="s">
        <v>677</v>
      </c>
    </row>
    <row r="763" spans="1:7" ht="16.8" x14ac:dyDescent="0.4">
      <c r="A763" s="34">
        <v>112078</v>
      </c>
      <c r="B763" s="35" t="s">
        <v>2189</v>
      </c>
      <c r="C763" s="35" t="s">
        <v>5063</v>
      </c>
      <c r="D763" s="34">
        <v>8200</v>
      </c>
      <c r="E763" s="35" t="s">
        <v>1607</v>
      </c>
      <c r="F763" s="35" t="s">
        <v>640</v>
      </c>
      <c r="G763" s="35" t="s">
        <v>641</v>
      </c>
    </row>
    <row r="764" spans="1:7" ht="16.8" x14ac:dyDescent="0.4">
      <c r="A764" s="34">
        <v>112086</v>
      </c>
      <c r="B764" s="35" t="s">
        <v>2579</v>
      </c>
      <c r="C764" s="35" t="s">
        <v>4135</v>
      </c>
      <c r="D764" s="34">
        <v>8790</v>
      </c>
      <c r="E764" s="35" t="s">
        <v>115</v>
      </c>
      <c r="F764" s="35" t="s">
        <v>762</v>
      </c>
      <c r="G764" s="35" t="s">
        <v>2541</v>
      </c>
    </row>
    <row r="765" spans="1:7" ht="16.8" x14ac:dyDescent="0.4">
      <c r="A765" s="34">
        <v>112094</v>
      </c>
      <c r="B765" s="35" t="s">
        <v>3044</v>
      </c>
      <c r="C765" s="35" t="s">
        <v>4289</v>
      </c>
      <c r="D765" s="34">
        <v>1880</v>
      </c>
      <c r="E765" s="35" t="s">
        <v>164</v>
      </c>
      <c r="F765" s="35" t="s">
        <v>555</v>
      </c>
      <c r="G765" s="35" t="s">
        <v>4290</v>
      </c>
    </row>
    <row r="766" spans="1:7" ht="16.8" x14ac:dyDescent="0.4">
      <c r="A766" s="34">
        <v>112102</v>
      </c>
      <c r="B766" s="35" t="s">
        <v>1265</v>
      </c>
      <c r="C766" s="35" t="s">
        <v>4782</v>
      </c>
      <c r="D766" s="34">
        <v>9000</v>
      </c>
      <c r="E766" s="35" t="s">
        <v>120</v>
      </c>
      <c r="F766" s="35" t="s">
        <v>1266</v>
      </c>
      <c r="G766" s="35" t="s">
        <v>4783</v>
      </c>
    </row>
    <row r="767" spans="1:7" ht="16.8" x14ac:dyDescent="0.4">
      <c r="A767" s="34">
        <v>112136</v>
      </c>
      <c r="B767" s="35" t="s">
        <v>2190</v>
      </c>
      <c r="C767" s="35" t="s">
        <v>4754</v>
      </c>
      <c r="D767" s="34">
        <v>9800</v>
      </c>
      <c r="E767" s="35" t="s">
        <v>140</v>
      </c>
      <c r="F767" s="35" t="s">
        <v>1218</v>
      </c>
      <c r="G767" s="35" t="s">
        <v>4755</v>
      </c>
    </row>
    <row r="768" spans="1:7" ht="16.8" x14ac:dyDescent="0.4">
      <c r="A768" s="34">
        <v>112144</v>
      </c>
      <c r="B768" s="35" t="s">
        <v>1267</v>
      </c>
      <c r="C768" s="35" t="s">
        <v>4469</v>
      </c>
      <c r="D768" s="34">
        <v>9052</v>
      </c>
      <c r="E768" s="35" t="s">
        <v>1681</v>
      </c>
      <c r="F768" s="35" t="s">
        <v>876</v>
      </c>
      <c r="G768" s="35" t="s">
        <v>877</v>
      </c>
    </row>
    <row r="769" spans="1:7" ht="16.8" x14ac:dyDescent="0.4">
      <c r="A769" s="34">
        <v>112169</v>
      </c>
      <c r="B769" s="35" t="s">
        <v>2191</v>
      </c>
      <c r="C769" s="35" t="s">
        <v>4431</v>
      </c>
      <c r="D769" s="34">
        <v>9000</v>
      </c>
      <c r="E769" s="35" t="s">
        <v>120</v>
      </c>
      <c r="F769" s="35" t="s">
        <v>807</v>
      </c>
      <c r="G769" s="35" t="s">
        <v>808</v>
      </c>
    </row>
    <row r="770" spans="1:7" ht="16.8" x14ac:dyDescent="0.4">
      <c r="A770" s="34">
        <v>112292</v>
      </c>
      <c r="B770" s="35" t="s">
        <v>1268</v>
      </c>
      <c r="C770" s="35" t="s">
        <v>4563</v>
      </c>
      <c r="D770" s="34">
        <v>3000</v>
      </c>
      <c r="E770" s="35" t="s">
        <v>165</v>
      </c>
      <c r="F770" s="35" t="s">
        <v>1269</v>
      </c>
      <c r="G770" s="35" t="s">
        <v>5380</v>
      </c>
    </row>
    <row r="771" spans="1:7" ht="16.8" x14ac:dyDescent="0.4">
      <c r="A771" s="34">
        <v>112301</v>
      </c>
      <c r="B771" s="35" t="s">
        <v>3055</v>
      </c>
      <c r="C771" s="35" t="s">
        <v>4784</v>
      </c>
      <c r="D771" s="34">
        <v>3010</v>
      </c>
      <c r="E771" s="35" t="s">
        <v>1646</v>
      </c>
      <c r="F771" s="35" t="s">
        <v>1270</v>
      </c>
      <c r="G771" s="35" t="s">
        <v>4785</v>
      </c>
    </row>
    <row r="772" spans="1:7" ht="16.8" x14ac:dyDescent="0.4">
      <c r="A772" s="34">
        <v>112318</v>
      </c>
      <c r="B772" s="35" t="s">
        <v>2036</v>
      </c>
      <c r="C772" s="35" t="s">
        <v>4786</v>
      </c>
      <c r="D772" s="34">
        <v>8500</v>
      </c>
      <c r="E772" s="35" t="s">
        <v>106</v>
      </c>
      <c r="F772" s="35" t="s">
        <v>1271</v>
      </c>
      <c r="G772" s="35" t="s">
        <v>1272</v>
      </c>
    </row>
    <row r="773" spans="1:7" ht="16.8" x14ac:dyDescent="0.4">
      <c r="A773" s="34">
        <v>112789</v>
      </c>
      <c r="B773" s="35" t="s">
        <v>3085</v>
      </c>
      <c r="C773" s="35" t="s">
        <v>2448</v>
      </c>
      <c r="D773" s="34">
        <v>8500</v>
      </c>
      <c r="E773" s="35" t="s">
        <v>106</v>
      </c>
      <c r="F773" s="35" t="s">
        <v>1273</v>
      </c>
      <c r="G773" s="35" t="s">
        <v>4787</v>
      </c>
    </row>
    <row r="774" spans="1:7" ht="16.8" x14ac:dyDescent="0.4">
      <c r="A774" s="34">
        <v>112797</v>
      </c>
      <c r="B774" s="35" t="s">
        <v>2192</v>
      </c>
      <c r="C774" s="35" t="s">
        <v>4788</v>
      </c>
      <c r="D774" s="34">
        <v>2018</v>
      </c>
      <c r="E774" s="35" t="s">
        <v>1546</v>
      </c>
      <c r="F774" s="35" t="s">
        <v>1274</v>
      </c>
      <c r="G774" s="35" t="s">
        <v>2193</v>
      </c>
    </row>
    <row r="775" spans="1:7" ht="16.8" x14ac:dyDescent="0.4">
      <c r="A775" s="34">
        <v>115221</v>
      </c>
      <c r="B775" s="35" t="s">
        <v>1275</v>
      </c>
      <c r="C775" s="35" t="s">
        <v>4282</v>
      </c>
      <c r="D775" s="34">
        <v>1700</v>
      </c>
      <c r="E775" s="35" t="s">
        <v>26</v>
      </c>
      <c r="F775" s="35" t="s">
        <v>536</v>
      </c>
      <c r="G775" s="35" t="s">
        <v>5381</v>
      </c>
    </row>
    <row r="776" spans="1:7" ht="16.8" x14ac:dyDescent="0.4">
      <c r="A776" s="34">
        <v>115238</v>
      </c>
      <c r="B776" s="35" t="s">
        <v>1276</v>
      </c>
      <c r="C776" s="35" t="s">
        <v>4789</v>
      </c>
      <c r="D776" s="34">
        <v>9620</v>
      </c>
      <c r="E776" s="35" t="s">
        <v>136</v>
      </c>
      <c r="F776" s="35" t="s">
        <v>1277</v>
      </c>
      <c r="G776" s="35" t="s">
        <v>1278</v>
      </c>
    </row>
    <row r="777" spans="1:7" ht="16.8" x14ac:dyDescent="0.4">
      <c r="A777" s="34">
        <v>115253</v>
      </c>
      <c r="B777" s="35" t="s">
        <v>1757</v>
      </c>
      <c r="C777" s="35" t="s">
        <v>4790</v>
      </c>
      <c r="D777" s="34">
        <v>3550</v>
      </c>
      <c r="E777" s="35" t="s">
        <v>169</v>
      </c>
      <c r="F777" s="35" t="s">
        <v>1279</v>
      </c>
      <c r="G777" s="35" t="s">
        <v>1280</v>
      </c>
    </row>
    <row r="778" spans="1:7" ht="16.8" x14ac:dyDescent="0.4">
      <c r="A778" s="34">
        <v>115261</v>
      </c>
      <c r="B778" s="35" t="s">
        <v>1758</v>
      </c>
      <c r="C778" s="35" t="s">
        <v>4790</v>
      </c>
      <c r="D778" s="34">
        <v>3550</v>
      </c>
      <c r="E778" s="35" t="s">
        <v>169</v>
      </c>
      <c r="F778" s="35" t="s">
        <v>1279</v>
      </c>
      <c r="G778" s="35" t="s">
        <v>1280</v>
      </c>
    </row>
    <row r="779" spans="1:7" ht="16.8" x14ac:dyDescent="0.4">
      <c r="A779" s="34">
        <v>115279</v>
      </c>
      <c r="B779" s="35" t="s">
        <v>1759</v>
      </c>
      <c r="C779" s="35" t="s">
        <v>4790</v>
      </c>
      <c r="D779" s="34">
        <v>3550</v>
      </c>
      <c r="E779" s="35" t="s">
        <v>169</v>
      </c>
      <c r="F779" s="35" t="s">
        <v>1279</v>
      </c>
      <c r="G779" s="35" t="s">
        <v>1280</v>
      </c>
    </row>
    <row r="780" spans="1:7" ht="16.8" x14ac:dyDescent="0.4">
      <c r="A780" s="34">
        <v>115287</v>
      </c>
      <c r="B780" s="35" t="s">
        <v>1760</v>
      </c>
      <c r="C780" s="35" t="s">
        <v>4790</v>
      </c>
      <c r="D780" s="34">
        <v>3550</v>
      </c>
      <c r="E780" s="35" t="s">
        <v>169</v>
      </c>
      <c r="F780" s="35" t="s">
        <v>1279</v>
      </c>
      <c r="G780" s="35" t="s">
        <v>1280</v>
      </c>
    </row>
    <row r="781" spans="1:7" ht="16.8" x14ac:dyDescent="0.4">
      <c r="A781" s="34">
        <v>115295</v>
      </c>
      <c r="B781" s="35" t="s">
        <v>1761</v>
      </c>
      <c r="C781" s="35" t="s">
        <v>4790</v>
      </c>
      <c r="D781" s="34">
        <v>3550</v>
      </c>
      <c r="E781" s="35" t="s">
        <v>169</v>
      </c>
      <c r="F781" s="35" t="s">
        <v>1279</v>
      </c>
      <c r="G781" s="35" t="s">
        <v>1280</v>
      </c>
    </row>
    <row r="782" spans="1:7" ht="16.8" x14ac:dyDescent="0.4">
      <c r="A782" s="34">
        <v>115303</v>
      </c>
      <c r="B782" s="35" t="s">
        <v>2194</v>
      </c>
      <c r="C782" s="35" t="s">
        <v>4791</v>
      </c>
      <c r="D782" s="34">
        <v>2060</v>
      </c>
      <c r="E782" s="35" t="s">
        <v>1546</v>
      </c>
      <c r="F782" s="35" t="s">
        <v>1146</v>
      </c>
      <c r="G782" s="35" t="s">
        <v>1584</v>
      </c>
    </row>
    <row r="783" spans="1:7" ht="16.8" x14ac:dyDescent="0.4">
      <c r="A783" s="34">
        <v>115311</v>
      </c>
      <c r="B783" s="35" t="s">
        <v>2195</v>
      </c>
      <c r="C783" s="35" t="s">
        <v>4791</v>
      </c>
      <c r="D783" s="34">
        <v>2060</v>
      </c>
      <c r="E783" s="35" t="s">
        <v>1546</v>
      </c>
      <c r="F783" s="35" t="s">
        <v>1146</v>
      </c>
      <c r="G783" s="35" t="s">
        <v>1584</v>
      </c>
    </row>
    <row r="784" spans="1:7" ht="16.8" x14ac:dyDescent="0.4">
      <c r="A784" s="34">
        <v>115329</v>
      </c>
      <c r="B784" s="35" t="s">
        <v>1281</v>
      </c>
      <c r="C784" s="35" t="s">
        <v>4792</v>
      </c>
      <c r="D784" s="34">
        <v>1702</v>
      </c>
      <c r="E784" s="35" t="s">
        <v>1704</v>
      </c>
      <c r="F784" s="35" t="s">
        <v>1282</v>
      </c>
      <c r="G784" s="35" t="s">
        <v>1283</v>
      </c>
    </row>
    <row r="785" spans="1:7" ht="16.8" x14ac:dyDescent="0.4">
      <c r="A785" s="34">
        <v>115337</v>
      </c>
      <c r="B785" s="35" t="s">
        <v>2196</v>
      </c>
      <c r="C785" s="35" t="s">
        <v>4792</v>
      </c>
      <c r="D785" s="34">
        <v>1702</v>
      </c>
      <c r="E785" s="35" t="s">
        <v>1704</v>
      </c>
      <c r="F785" s="35" t="s">
        <v>1282</v>
      </c>
      <c r="G785" s="35" t="s">
        <v>1283</v>
      </c>
    </row>
    <row r="786" spans="1:7" ht="16.8" x14ac:dyDescent="0.4">
      <c r="A786" s="34">
        <v>115352</v>
      </c>
      <c r="B786" s="35" t="s">
        <v>632</v>
      </c>
      <c r="C786" s="35" t="s">
        <v>4793</v>
      </c>
      <c r="D786" s="34">
        <v>9040</v>
      </c>
      <c r="E786" s="35" t="s">
        <v>1705</v>
      </c>
      <c r="F786" s="35" t="s">
        <v>1284</v>
      </c>
      <c r="G786" s="35" t="s">
        <v>1285</v>
      </c>
    </row>
    <row r="787" spans="1:7" ht="16.8" x14ac:dyDescent="0.4">
      <c r="A787" s="34">
        <v>115361</v>
      </c>
      <c r="B787" s="35" t="s">
        <v>1286</v>
      </c>
      <c r="C787" s="35" t="s">
        <v>4793</v>
      </c>
      <c r="D787" s="34">
        <v>9040</v>
      </c>
      <c r="E787" s="35" t="s">
        <v>1705</v>
      </c>
      <c r="F787" s="35" t="s">
        <v>1287</v>
      </c>
      <c r="G787" s="35" t="s">
        <v>1288</v>
      </c>
    </row>
    <row r="788" spans="1:7" ht="16.8" x14ac:dyDescent="0.4">
      <c r="A788" s="34">
        <v>115378</v>
      </c>
      <c r="B788" s="35" t="s">
        <v>1289</v>
      </c>
      <c r="C788" s="35" t="s">
        <v>4371</v>
      </c>
      <c r="D788" s="34">
        <v>8400</v>
      </c>
      <c r="E788" s="35" t="s">
        <v>100</v>
      </c>
      <c r="F788" s="35" t="s">
        <v>197</v>
      </c>
      <c r="G788" s="35" t="s">
        <v>726</v>
      </c>
    </row>
    <row r="789" spans="1:7" ht="16.8" x14ac:dyDescent="0.4">
      <c r="A789" s="34">
        <v>115394</v>
      </c>
      <c r="B789" s="35" t="s">
        <v>1290</v>
      </c>
      <c r="C789" s="35" t="s">
        <v>4794</v>
      </c>
      <c r="D789" s="34">
        <v>9050</v>
      </c>
      <c r="E789" s="35" t="s">
        <v>1627</v>
      </c>
      <c r="F789" s="35" t="s">
        <v>1291</v>
      </c>
      <c r="G789" s="35" t="s">
        <v>2580</v>
      </c>
    </row>
    <row r="790" spans="1:7" ht="16.8" x14ac:dyDescent="0.4">
      <c r="A790" s="34">
        <v>115411</v>
      </c>
      <c r="B790" s="35" t="s">
        <v>1292</v>
      </c>
      <c r="C790" s="35" t="s">
        <v>4392</v>
      </c>
      <c r="D790" s="34">
        <v>8820</v>
      </c>
      <c r="E790" s="35" t="s">
        <v>93</v>
      </c>
      <c r="F790" s="35" t="s">
        <v>752</v>
      </c>
      <c r="G790" s="35" t="s">
        <v>4781</v>
      </c>
    </row>
    <row r="791" spans="1:7" ht="16.8" x14ac:dyDescent="0.4">
      <c r="A791" s="34">
        <v>116749</v>
      </c>
      <c r="B791" s="35" t="s">
        <v>2449</v>
      </c>
      <c r="C791" s="35" t="s">
        <v>4795</v>
      </c>
      <c r="D791" s="34">
        <v>9000</v>
      </c>
      <c r="E791" s="35" t="s">
        <v>120</v>
      </c>
      <c r="F791" s="35" t="s">
        <v>1293</v>
      </c>
      <c r="G791" s="35" t="s">
        <v>2197</v>
      </c>
    </row>
    <row r="792" spans="1:7" ht="16.8" x14ac:dyDescent="0.4">
      <c r="A792" s="34">
        <v>116756</v>
      </c>
      <c r="B792" s="35" t="s">
        <v>1706</v>
      </c>
      <c r="C792" s="35" t="s">
        <v>4796</v>
      </c>
      <c r="D792" s="34">
        <v>9600</v>
      </c>
      <c r="E792" s="35" t="s">
        <v>135</v>
      </c>
      <c r="F792" s="35" t="s">
        <v>1294</v>
      </c>
      <c r="G792" s="35" t="s">
        <v>1707</v>
      </c>
    </row>
    <row r="793" spans="1:7" ht="16.8" x14ac:dyDescent="0.4">
      <c r="A793" s="34">
        <v>116764</v>
      </c>
      <c r="B793" s="35" t="s">
        <v>1836</v>
      </c>
      <c r="C793" s="35" t="s">
        <v>4797</v>
      </c>
      <c r="D793" s="34">
        <v>2100</v>
      </c>
      <c r="E793" s="35" t="s">
        <v>1615</v>
      </c>
      <c r="F793" s="35" t="s">
        <v>1295</v>
      </c>
      <c r="G793" s="35" t="s">
        <v>1708</v>
      </c>
    </row>
    <row r="794" spans="1:7" ht="16.8" x14ac:dyDescent="0.4">
      <c r="A794" s="34">
        <v>116781</v>
      </c>
      <c r="B794" s="35" t="s">
        <v>1296</v>
      </c>
      <c r="C794" s="35" t="s">
        <v>4416</v>
      </c>
      <c r="D794" s="34">
        <v>9900</v>
      </c>
      <c r="E794" s="35" t="s">
        <v>142</v>
      </c>
      <c r="F794" s="35" t="s">
        <v>781</v>
      </c>
      <c r="G794" s="35" t="s">
        <v>782</v>
      </c>
    </row>
    <row r="795" spans="1:7" ht="16.8" x14ac:dyDescent="0.4">
      <c r="A795" s="34">
        <v>116806</v>
      </c>
      <c r="B795" s="35" t="s">
        <v>1297</v>
      </c>
      <c r="C795" s="35" t="s">
        <v>4798</v>
      </c>
      <c r="D795" s="34">
        <v>2860</v>
      </c>
      <c r="E795" s="35" t="s">
        <v>159</v>
      </c>
      <c r="F795" s="35" t="s">
        <v>1298</v>
      </c>
      <c r="G795" s="35" t="s">
        <v>1299</v>
      </c>
    </row>
    <row r="796" spans="1:7" ht="16.8" x14ac:dyDescent="0.4">
      <c r="A796" s="34">
        <v>116831</v>
      </c>
      <c r="B796" s="35" t="s">
        <v>2198</v>
      </c>
      <c r="C796" s="35" t="s">
        <v>4799</v>
      </c>
      <c r="D796" s="34">
        <v>3000</v>
      </c>
      <c r="E796" s="35" t="s">
        <v>165</v>
      </c>
      <c r="F796" s="35" t="s">
        <v>1300</v>
      </c>
      <c r="G796" s="35" t="s">
        <v>2450</v>
      </c>
    </row>
    <row r="797" spans="1:7" ht="16.8" x14ac:dyDescent="0.4">
      <c r="A797" s="34">
        <v>116855</v>
      </c>
      <c r="B797" s="35" t="s">
        <v>1301</v>
      </c>
      <c r="C797" s="35" t="s">
        <v>4800</v>
      </c>
      <c r="D797" s="34">
        <v>2440</v>
      </c>
      <c r="E797" s="35" t="s">
        <v>51</v>
      </c>
      <c r="F797" s="35" t="s">
        <v>1302</v>
      </c>
      <c r="G797" s="35" t="s">
        <v>2199</v>
      </c>
    </row>
    <row r="798" spans="1:7" ht="16.8" x14ac:dyDescent="0.4">
      <c r="A798" s="34">
        <v>116871</v>
      </c>
      <c r="B798" s="35" t="s">
        <v>1303</v>
      </c>
      <c r="C798" s="35" t="s">
        <v>4800</v>
      </c>
      <c r="D798" s="34">
        <v>2440</v>
      </c>
      <c r="E798" s="35" t="s">
        <v>51</v>
      </c>
      <c r="F798" s="35" t="s">
        <v>1302</v>
      </c>
      <c r="G798" s="35" t="s">
        <v>2199</v>
      </c>
    </row>
    <row r="799" spans="1:7" ht="16.8" x14ac:dyDescent="0.4">
      <c r="A799" s="34">
        <v>116913</v>
      </c>
      <c r="B799" s="35" t="s">
        <v>1304</v>
      </c>
      <c r="C799" s="35" t="s">
        <v>4801</v>
      </c>
      <c r="D799" s="34">
        <v>8970</v>
      </c>
      <c r="E799" s="35" t="s">
        <v>119</v>
      </c>
      <c r="F799" s="35" t="s">
        <v>1305</v>
      </c>
      <c r="G799" s="35" t="s">
        <v>1306</v>
      </c>
    </row>
    <row r="800" spans="1:7" ht="16.8" x14ac:dyDescent="0.4">
      <c r="A800" s="34">
        <v>116921</v>
      </c>
      <c r="B800" s="35" t="s">
        <v>1307</v>
      </c>
      <c r="C800" s="35" t="s">
        <v>4377</v>
      </c>
      <c r="D800" s="34">
        <v>8970</v>
      </c>
      <c r="E800" s="35" t="s">
        <v>119</v>
      </c>
      <c r="F800" s="35" t="s">
        <v>735</v>
      </c>
      <c r="G800" s="35" t="s">
        <v>1709</v>
      </c>
    </row>
    <row r="801" spans="1:7" ht="16.8" x14ac:dyDescent="0.4">
      <c r="A801" s="34">
        <v>116947</v>
      </c>
      <c r="B801" s="35" t="s">
        <v>2200</v>
      </c>
      <c r="C801" s="35" t="s">
        <v>4415</v>
      </c>
      <c r="D801" s="34">
        <v>9200</v>
      </c>
      <c r="E801" s="35" t="s">
        <v>129</v>
      </c>
      <c r="F801" s="35" t="s">
        <v>2201</v>
      </c>
      <c r="G801" s="35" t="s">
        <v>2357</v>
      </c>
    </row>
    <row r="802" spans="1:7" ht="16.8" x14ac:dyDescent="0.4">
      <c r="A802" s="34">
        <v>116971</v>
      </c>
      <c r="B802" s="35" t="s">
        <v>2451</v>
      </c>
      <c r="C802" s="35" t="s">
        <v>4802</v>
      </c>
      <c r="D802" s="34">
        <v>2300</v>
      </c>
      <c r="E802" s="35" t="s">
        <v>47</v>
      </c>
      <c r="F802" s="35" t="s">
        <v>1308</v>
      </c>
      <c r="G802" s="35" t="s">
        <v>2452</v>
      </c>
    </row>
    <row r="803" spans="1:7" ht="16.8" x14ac:dyDescent="0.4">
      <c r="A803" s="34">
        <v>116988</v>
      </c>
      <c r="B803" s="35" t="s">
        <v>2451</v>
      </c>
      <c r="C803" s="35" t="s">
        <v>4802</v>
      </c>
      <c r="D803" s="34">
        <v>2300</v>
      </c>
      <c r="E803" s="35" t="s">
        <v>47</v>
      </c>
      <c r="F803" s="35" t="s">
        <v>1308</v>
      </c>
      <c r="G803" s="35" t="s">
        <v>2453</v>
      </c>
    </row>
    <row r="804" spans="1:7" ht="16.8" x14ac:dyDescent="0.4">
      <c r="A804" s="34">
        <v>117036</v>
      </c>
      <c r="B804" s="35" t="s">
        <v>2202</v>
      </c>
      <c r="C804" s="35" t="s">
        <v>4803</v>
      </c>
      <c r="D804" s="34">
        <v>2850</v>
      </c>
      <c r="E804" s="35" t="s">
        <v>59</v>
      </c>
      <c r="F804" s="35" t="s">
        <v>1309</v>
      </c>
      <c r="G804" s="35" t="s">
        <v>1837</v>
      </c>
    </row>
    <row r="805" spans="1:7" ht="16.8" x14ac:dyDescent="0.4">
      <c r="A805" s="34">
        <v>117044</v>
      </c>
      <c r="B805" s="35" t="s">
        <v>2203</v>
      </c>
      <c r="C805" s="35" t="s">
        <v>4803</v>
      </c>
      <c r="D805" s="34">
        <v>2850</v>
      </c>
      <c r="E805" s="35" t="s">
        <v>59</v>
      </c>
      <c r="F805" s="35" t="s">
        <v>1309</v>
      </c>
      <c r="G805" s="35" t="s">
        <v>1837</v>
      </c>
    </row>
    <row r="806" spans="1:7" ht="16.8" x14ac:dyDescent="0.4">
      <c r="A806" s="34">
        <v>117051</v>
      </c>
      <c r="B806" s="35" t="s">
        <v>2204</v>
      </c>
      <c r="C806" s="35" t="s">
        <v>4804</v>
      </c>
      <c r="D806" s="34">
        <v>2850</v>
      </c>
      <c r="E806" s="35" t="s">
        <v>59</v>
      </c>
      <c r="F806" s="35" t="s">
        <v>1310</v>
      </c>
      <c r="G806" s="35" t="s">
        <v>4805</v>
      </c>
    </row>
    <row r="807" spans="1:7" ht="16.8" x14ac:dyDescent="0.4">
      <c r="A807" s="34">
        <v>117069</v>
      </c>
      <c r="B807" s="35" t="s">
        <v>2205</v>
      </c>
      <c r="C807" s="35" t="s">
        <v>4806</v>
      </c>
      <c r="D807" s="34">
        <v>2850</v>
      </c>
      <c r="E807" s="35" t="s">
        <v>59</v>
      </c>
      <c r="F807" s="35" t="s">
        <v>1311</v>
      </c>
      <c r="G807" s="35" t="s">
        <v>5122</v>
      </c>
    </row>
    <row r="808" spans="1:7" ht="16.8" x14ac:dyDescent="0.4">
      <c r="A808" s="34">
        <v>117093</v>
      </c>
      <c r="B808" s="35" t="s">
        <v>2206</v>
      </c>
      <c r="C808" s="35" t="s">
        <v>4713</v>
      </c>
      <c r="D808" s="34">
        <v>2600</v>
      </c>
      <c r="E808" s="35" t="s">
        <v>1632</v>
      </c>
      <c r="F808" s="35" t="s">
        <v>191</v>
      </c>
      <c r="G808" s="35" t="s">
        <v>1168</v>
      </c>
    </row>
    <row r="809" spans="1:7" ht="16.8" x14ac:dyDescent="0.4">
      <c r="A809" s="34">
        <v>117101</v>
      </c>
      <c r="B809" s="35" t="s">
        <v>2207</v>
      </c>
      <c r="C809" s="35" t="s">
        <v>4392</v>
      </c>
      <c r="D809" s="34">
        <v>8820</v>
      </c>
      <c r="E809" s="35" t="s">
        <v>93</v>
      </c>
      <c r="F809" s="35" t="s">
        <v>1263</v>
      </c>
      <c r="G809" s="35" t="s">
        <v>4781</v>
      </c>
    </row>
    <row r="810" spans="1:7" ht="16.8" x14ac:dyDescent="0.4">
      <c r="A810" s="34">
        <v>117754</v>
      </c>
      <c r="B810" s="35" t="s">
        <v>2208</v>
      </c>
      <c r="C810" s="35" t="s">
        <v>4807</v>
      </c>
      <c r="D810" s="34">
        <v>2220</v>
      </c>
      <c r="E810" s="35" t="s">
        <v>65</v>
      </c>
      <c r="F810" s="35" t="s">
        <v>1312</v>
      </c>
      <c r="G810" s="35" t="s">
        <v>1838</v>
      </c>
    </row>
    <row r="811" spans="1:7" ht="16.8" x14ac:dyDescent="0.4">
      <c r="A811" s="34">
        <v>117762</v>
      </c>
      <c r="B811" s="35" t="s">
        <v>1313</v>
      </c>
      <c r="C811" s="35" t="s">
        <v>4808</v>
      </c>
      <c r="D811" s="34">
        <v>9550</v>
      </c>
      <c r="E811" s="35" t="s">
        <v>134</v>
      </c>
      <c r="F811" s="35" t="s">
        <v>1314</v>
      </c>
      <c r="G811" s="35" t="s">
        <v>1710</v>
      </c>
    </row>
    <row r="812" spans="1:7" ht="16.8" x14ac:dyDescent="0.4">
      <c r="A812" s="34">
        <v>117771</v>
      </c>
      <c r="B812" s="35" t="s">
        <v>2209</v>
      </c>
      <c r="C812" s="35" t="s">
        <v>4809</v>
      </c>
      <c r="D812" s="34">
        <v>2100</v>
      </c>
      <c r="E812" s="35" t="s">
        <v>1615</v>
      </c>
      <c r="F812" s="35" t="s">
        <v>1315</v>
      </c>
      <c r="G812" s="35" t="s">
        <v>2193</v>
      </c>
    </row>
    <row r="813" spans="1:7" ht="16.8" x14ac:dyDescent="0.4">
      <c r="A813" s="34">
        <v>117812</v>
      </c>
      <c r="B813" s="35" t="s">
        <v>1316</v>
      </c>
      <c r="C813" s="35" t="s">
        <v>4810</v>
      </c>
      <c r="D813" s="34">
        <v>1800</v>
      </c>
      <c r="E813" s="35" t="s">
        <v>29</v>
      </c>
      <c r="F813" s="35" t="s">
        <v>1317</v>
      </c>
      <c r="G813" s="35" t="s">
        <v>1318</v>
      </c>
    </row>
    <row r="814" spans="1:7" ht="16.8" x14ac:dyDescent="0.4">
      <c r="A814" s="34">
        <v>117821</v>
      </c>
      <c r="B814" s="35" t="s">
        <v>1319</v>
      </c>
      <c r="C814" s="35" t="s">
        <v>4811</v>
      </c>
      <c r="D814" s="34">
        <v>1850</v>
      </c>
      <c r="E814" s="35" t="s">
        <v>31</v>
      </c>
      <c r="F814" s="35" t="s">
        <v>1320</v>
      </c>
      <c r="G814" s="35" t="s">
        <v>4812</v>
      </c>
    </row>
    <row r="815" spans="1:7" ht="16.8" x14ac:dyDescent="0.4">
      <c r="A815" s="34">
        <v>117838</v>
      </c>
      <c r="B815" s="35" t="s">
        <v>2210</v>
      </c>
      <c r="C815" s="35" t="s">
        <v>4813</v>
      </c>
      <c r="D815" s="34">
        <v>1800</v>
      </c>
      <c r="E815" s="35" t="s">
        <v>29</v>
      </c>
      <c r="F815" s="35" t="s">
        <v>1321</v>
      </c>
      <c r="G815" s="35" t="s">
        <v>4814</v>
      </c>
    </row>
    <row r="816" spans="1:7" ht="16.8" x14ac:dyDescent="0.4">
      <c r="A816" s="34">
        <v>117846</v>
      </c>
      <c r="B816" s="35" t="s">
        <v>1322</v>
      </c>
      <c r="C816" s="35" t="s">
        <v>4815</v>
      </c>
      <c r="D816" s="34">
        <v>3740</v>
      </c>
      <c r="E816" s="35" t="s">
        <v>83</v>
      </c>
      <c r="F816" s="35" t="s">
        <v>1323</v>
      </c>
      <c r="G816" s="35" t="s">
        <v>5123</v>
      </c>
    </row>
    <row r="817" spans="1:7" ht="16.8" x14ac:dyDescent="0.4">
      <c r="A817" s="34">
        <v>117853</v>
      </c>
      <c r="B817" s="35" t="s">
        <v>2155</v>
      </c>
      <c r="C817" s="35" t="s">
        <v>4816</v>
      </c>
      <c r="D817" s="34">
        <v>3730</v>
      </c>
      <c r="E817" s="35" t="s">
        <v>172</v>
      </c>
      <c r="F817" s="35" t="s">
        <v>1324</v>
      </c>
      <c r="G817" s="35" t="s">
        <v>5124</v>
      </c>
    </row>
    <row r="818" spans="1:7" ht="16.8" x14ac:dyDescent="0.4">
      <c r="A818" s="34">
        <v>117861</v>
      </c>
      <c r="B818" s="35" t="s">
        <v>1325</v>
      </c>
      <c r="C818" s="35" t="s">
        <v>4817</v>
      </c>
      <c r="D818" s="34">
        <v>3740</v>
      </c>
      <c r="E818" s="35" t="s">
        <v>83</v>
      </c>
      <c r="F818" s="35" t="s">
        <v>1326</v>
      </c>
      <c r="G818" s="35" t="s">
        <v>5125</v>
      </c>
    </row>
    <row r="819" spans="1:7" ht="16.8" x14ac:dyDescent="0.4">
      <c r="A819" s="34">
        <v>118257</v>
      </c>
      <c r="B819" s="35" t="s">
        <v>1327</v>
      </c>
      <c r="C819" s="35" t="s">
        <v>4818</v>
      </c>
      <c r="D819" s="34">
        <v>8560</v>
      </c>
      <c r="E819" s="35" t="s">
        <v>109</v>
      </c>
      <c r="F819" s="35" t="s">
        <v>1328</v>
      </c>
      <c r="G819" s="35" t="s">
        <v>1329</v>
      </c>
    </row>
    <row r="820" spans="1:7" ht="16.8" x14ac:dyDescent="0.4">
      <c r="A820" s="34">
        <v>118265</v>
      </c>
      <c r="B820" s="35" t="s">
        <v>1330</v>
      </c>
      <c r="C820" s="35" t="s">
        <v>4819</v>
      </c>
      <c r="D820" s="34">
        <v>3840</v>
      </c>
      <c r="E820" s="35" t="s">
        <v>1</v>
      </c>
      <c r="F820" s="35" t="s">
        <v>1331</v>
      </c>
      <c r="G820" s="35" t="s">
        <v>1839</v>
      </c>
    </row>
    <row r="821" spans="1:7" ht="16.8" x14ac:dyDescent="0.4">
      <c r="A821" s="34">
        <v>118281</v>
      </c>
      <c r="B821" s="35" t="s">
        <v>1332</v>
      </c>
      <c r="C821" s="35" t="s">
        <v>4464</v>
      </c>
      <c r="D821" s="34">
        <v>9230</v>
      </c>
      <c r="E821" s="35" t="s">
        <v>125</v>
      </c>
      <c r="F821" s="35" t="s">
        <v>865</v>
      </c>
      <c r="G821" s="35" t="s">
        <v>866</v>
      </c>
    </row>
    <row r="822" spans="1:7" ht="16.8" x14ac:dyDescent="0.4">
      <c r="A822" s="34">
        <v>118299</v>
      </c>
      <c r="B822" s="35" t="s">
        <v>2211</v>
      </c>
      <c r="C822" s="35" t="s">
        <v>4750</v>
      </c>
      <c r="D822" s="34">
        <v>9230</v>
      </c>
      <c r="E822" s="35" t="s">
        <v>125</v>
      </c>
      <c r="F822" s="35" t="s">
        <v>1216</v>
      </c>
      <c r="G822" s="35" t="s">
        <v>4820</v>
      </c>
    </row>
    <row r="823" spans="1:7" ht="16.8" x14ac:dyDescent="0.4">
      <c r="A823" s="34">
        <v>118307</v>
      </c>
      <c r="B823" s="35" t="s">
        <v>2212</v>
      </c>
      <c r="C823" s="35" t="s">
        <v>4213</v>
      </c>
      <c r="D823" s="34">
        <v>2320</v>
      </c>
      <c r="E823" s="35" t="s">
        <v>154</v>
      </c>
      <c r="F823" s="35" t="s">
        <v>402</v>
      </c>
      <c r="G823" s="35" t="s">
        <v>403</v>
      </c>
    </row>
    <row r="824" spans="1:7" ht="16.8" x14ac:dyDescent="0.4">
      <c r="A824" s="34">
        <v>118315</v>
      </c>
      <c r="B824" s="35" t="s">
        <v>1333</v>
      </c>
      <c r="C824" s="35" t="s">
        <v>4821</v>
      </c>
      <c r="D824" s="34">
        <v>3540</v>
      </c>
      <c r="E824" s="35" t="s">
        <v>86</v>
      </c>
      <c r="F824" s="35" t="s">
        <v>1334</v>
      </c>
      <c r="G824" s="35" t="s">
        <v>5382</v>
      </c>
    </row>
    <row r="825" spans="1:7" ht="16.8" x14ac:dyDescent="0.4">
      <c r="A825" s="34">
        <v>118323</v>
      </c>
      <c r="B825" s="35" t="s">
        <v>1335</v>
      </c>
      <c r="C825" s="35" t="s">
        <v>4490</v>
      </c>
      <c r="D825" s="34">
        <v>3540</v>
      </c>
      <c r="E825" s="35" t="s">
        <v>86</v>
      </c>
      <c r="F825" s="35" t="s">
        <v>910</v>
      </c>
      <c r="G825" s="35" t="s">
        <v>5382</v>
      </c>
    </row>
    <row r="826" spans="1:7" ht="16.8" x14ac:dyDescent="0.4">
      <c r="A826" s="34">
        <v>118331</v>
      </c>
      <c r="B826" s="35" t="s">
        <v>1336</v>
      </c>
      <c r="C826" s="35" t="s">
        <v>4822</v>
      </c>
      <c r="D826" s="34">
        <v>3540</v>
      </c>
      <c r="E826" s="35" t="s">
        <v>86</v>
      </c>
      <c r="F826" s="35" t="s">
        <v>1337</v>
      </c>
      <c r="G826" s="35" t="s">
        <v>1338</v>
      </c>
    </row>
    <row r="827" spans="1:7" ht="16.8" x14ac:dyDescent="0.4">
      <c r="A827" s="34">
        <v>118349</v>
      </c>
      <c r="B827" s="35" t="s">
        <v>1339</v>
      </c>
      <c r="C827" s="35" t="s">
        <v>4822</v>
      </c>
      <c r="D827" s="34">
        <v>3540</v>
      </c>
      <c r="E827" s="35" t="s">
        <v>86</v>
      </c>
      <c r="F827" s="35" t="s">
        <v>1337</v>
      </c>
      <c r="G827" s="35" t="s">
        <v>1338</v>
      </c>
    </row>
    <row r="828" spans="1:7" ht="16.8" x14ac:dyDescent="0.4">
      <c r="A828" s="34">
        <v>118356</v>
      </c>
      <c r="B828" s="35" t="s">
        <v>1840</v>
      </c>
      <c r="C828" s="35" t="s">
        <v>4823</v>
      </c>
      <c r="D828" s="34">
        <v>2590</v>
      </c>
      <c r="E828" s="35" t="s">
        <v>58</v>
      </c>
      <c r="F828" s="35" t="s">
        <v>1340</v>
      </c>
      <c r="G828" s="35" t="s">
        <v>1841</v>
      </c>
    </row>
    <row r="829" spans="1:7" ht="16.8" x14ac:dyDescent="0.4">
      <c r="A829" s="34">
        <v>118364</v>
      </c>
      <c r="B829" s="35" t="s">
        <v>1840</v>
      </c>
      <c r="C829" s="35" t="s">
        <v>4823</v>
      </c>
      <c r="D829" s="34">
        <v>2590</v>
      </c>
      <c r="E829" s="35" t="s">
        <v>58</v>
      </c>
      <c r="F829" s="35" t="s">
        <v>1341</v>
      </c>
      <c r="G829" s="35" t="s">
        <v>1842</v>
      </c>
    </row>
    <row r="830" spans="1:7" ht="16.8" x14ac:dyDescent="0.4">
      <c r="A830" s="34">
        <v>118372</v>
      </c>
      <c r="B830" s="35" t="s">
        <v>2454</v>
      </c>
      <c r="C830" s="35" t="s">
        <v>4236</v>
      </c>
      <c r="D830" s="34">
        <v>2400</v>
      </c>
      <c r="E830" s="35" t="s">
        <v>49</v>
      </c>
      <c r="F830" s="35" t="s">
        <v>1342</v>
      </c>
      <c r="G830" s="35" t="s">
        <v>452</v>
      </c>
    </row>
    <row r="831" spans="1:7" ht="16.8" x14ac:dyDescent="0.4">
      <c r="A831" s="34">
        <v>118381</v>
      </c>
      <c r="B831" s="35" t="s">
        <v>2455</v>
      </c>
      <c r="C831" s="35" t="s">
        <v>4236</v>
      </c>
      <c r="D831" s="34">
        <v>2400</v>
      </c>
      <c r="E831" s="35" t="s">
        <v>49</v>
      </c>
      <c r="F831" s="35" t="s">
        <v>1342</v>
      </c>
      <c r="G831" s="35" t="s">
        <v>452</v>
      </c>
    </row>
    <row r="832" spans="1:7" ht="16.8" x14ac:dyDescent="0.4">
      <c r="A832" s="34">
        <v>118398</v>
      </c>
      <c r="B832" s="35" t="s">
        <v>2456</v>
      </c>
      <c r="C832" s="35" t="s">
        <v>4824</v>
      </c>
      <c r="D832" s="34">
        <v>3600</v>
      </c>
      <c r="E832" s="35" t="s">
        <v>77</v>
      </c>
      <c r="F832" s="35" t="s">
        <v>2577</v>
      </c>
      <c r="G832" s="35" t="s">
        <v>2578</v>
      </c>
    </row>
    <row r="833" spans="1:7" ht="16.8" x14ac:dyDescent="0.4">
      <c r="A833" s="34">
        <v>118406</v>
      </c>
      <c r="B833" s="35" t="s">
        <v>2457</v>
      </c>
      <c r="C833" s="35" t="s">
        <v>4824</v>
      </c>
      <c r="D833" s="34">
        <v>3600</v>
      </c>
      <c r="E833" s="35" t="s">
        <v>77</v>
      </c>
      <c r="F833" s="35" t="s">
        <v>2581</v>
      </c>
      <c r="G833" s="35" t="s">
        <v>2582</v>
      </c>
    </row>
    <row r="834" spans="1:7" ht="16.8" x14ac:dyDescent="0.4">
      <c r="A834" s="34">
        <v>122382</v>
      </c>
      <c r="B834" s="35" t="s">
        <v>2213</v>
      </c>
      <c r="C834" s="35" t="s">
        <v>4825</v>
      </c>
      <c r="D834" s="34">
        <v>1070</v>
      </c>
      <c r="E834" s="35" t="s">
        <v>145</v>
      </c>
      <c r="F834" s="35" t="s">
        <v>1343</v>
      </c>
      <c r="G834" s="35" t="s">
        <v>1762</v>
      </c>
    </row>
    <row r="835" spans="1:7" ht="16.8" x14ac:dyDescent="0.4">
      <c r="A835" s="34">
        <v>122671</v>
      </c>
      <c r="B835" s="35" t="s">
        <v>1344</v>
      </c>
      <c r="C835" s="35" t="s">
        <v>4826</v>
      </c>
      <c r="D835" s="34">
        <v>9700</v>
      </c>
      <c r="E835" s="35" t="s">
        <v>138</v>
      </c>
      <c r="F835" s="35" t="s">
        <v>1345</v>
      </c>
      <c r="G835" s="35" t="s">
        <v>1711</v>
      </c>
    </row>
    <row r="836" spans="1:7" ht="16.8" x14ac:dyDescent="0.4">
      <c r="A836" s="34">
        <v>122705</v>
      </c>
      <c r="B836" s="35" t="s">
        <v>1346</v>
      </c>
      <c r="C836" s="35" t="s">
        <v>4827</v>
      </c>
      <c r="D836" s="34">
        <v>9620</v>
      </c>
      <c r="E836" s="35" t="s">
        <v>136</v>
      </c>
      <c r="F836" s="35" t="s">
        <v>1347</v>
      </c>
      <c r="G836" s="35" t="s">
        <v>2458</v>
      </c>
    </row>
    <row r="837" spans="1:7" ht="16.8" x14ac:dyDescent="0.4">
      <c r="A837" s="34">
        <v>122713</v>
      </c>
      <c r="B837" s="35" t="s">
        <v>1348</v>
      </c>
      <c r="C837" s="35" t="s">
        <v>4828</v>
      </c>
      <c r="D837" s="34">
        <v>9620</v>
      </c>
      <c r="E837" s="35" t="s">
        <v>136</v>
      </c>
      <c r="F837" s="35" t="s">
        <v>1349</v>
      </c>
      <c r="G837" s="35" t="s">
        <v>2214</v>
      </c>
    </row>
    <row r="838" spans="1:7" ht="16.8" x14ac:dyDescent="0.4">
      <c r="A838" s="34">
        <v>122721</v>
      </c>
      <c r="B838" s="35" t="s">
        <v>2215</v>
      </c>
      <c r="C838" s="35" t="s">
        <v>4252</v>
      </c>
      <c r="D838" s="34">
        <v>2390</v>
      </c>
      <c r="E838" s="35" t="s">
        <v>1638</v>
      </c>
      <c r="F838" s="35" t="s">
        <v>487</v>
      </c>
      <c r="G838" s="35" t="s">
        <v>488</v>
      </c>
    </row>
    <row r="839" spans="1:7" ht="16.8" x14ac:dyDescent="0.4">
      <c r="A839" s="34">
        <v>122739</v>
      </c>
      <c r="B839" s="35" t="s">
        <v>1350</v>
      </c>
      <c r="C839" s="35" t="s">
        <v>4227</v>
      </c>
      <c r="D839" s="34">
        <v>2800</v>
      </c>
      <c r="E839" s="35" t="s">
        <v>63</v>
      </c>
      <c r="F839" s="35" t="s">
        <v>437</v>
      </c>
      <c r="G839" s="35" t="s">
        <v>5383</v>
      </c>
    </row>
    <row r="840" spans="1:7" ht="16.8" x14ac:dyDescent="0.4">
      <c r="A840" s="34">
        <v>122747</v>
      </c>
      <c r="B840" s="35" t="s">
        <v>2459</v>
      </c>
      <c r="C840" s="35" t="s">
        <v>4457</v>
      </c>
      <c r="D840" s="34">
        <v>9100</v>
      </c>
      <c r="E840" s="35" t="s">
        <v>62</v>
      </c>
      <c r="F840" s="35" t="s">
        <v>853</v>
      </c>
      <c r="G840" s="35" t="s">
        <v>1843</v>
      </c>
    </row>
    <row r="841" spans="1:7" ht="16.8" x14ac:dyDescent="0.4">
      <c r="A841" s="34">
        <v>122754</v>
      </c>
      <c r="B841" s="35" t="s">
        <v>1351</v>
      </c>
      <c r="C841" s="35" t="s">
        <v>4461</v>
      </c>
      <c r="D841" s="34">
        <v>9100</v>
      </c>
      <c r="E841" s="35" t="s">
        <v>62</v>
      </c>
      <c r="F841" s="35" t="s">
        <v>860</v>
      </c>
      <c r="G841" s="35" t="s">
        <v>861</v>
      </c>
    </row>
    <row r="842" spans="1:7" ht="16.8" x14ac:dyDescent="0.4">
      <c r="A842" s="34">
        <v>122762</v>
      </c>
      <c r="B842" s="35" t="s">
        <v>2216</v>
      </c>
      <c r="C842" s="35" t="s">
        <v>4251</v>
      </c>
      <c r="D842" s="34">
        <v>2290</v>
      </c>
      <c r="E842" s="35" t="s">
        <v>153</v>
      </c>
      <c r="F842" s="35" t="s">
        <v>483</v>
      </c>
      <c r="G842" s="35" t="s">
        <v>484</v>
      </c>
    </row>
    <row r="843" spans="1:7" ht="16.8" x14ac:dyDescent="0.4">
      <c r="A843" s="34">
        <v>122771</v>
      </c>
      <c r="B843" s="35" t="s">
        <v>1712</v>
      </c>
      <c r="C843" s="35" t="s">
        <v>4765</v>
      </c>
      <c r="D843" s="34">
        <v>8550</v>
      </c>
      <c r="E843" s="35" t="s">
        <v>107</v>
      </c>
      <c r="F843" s="35" t="s">
        <v>2439</v>
      </c>
      <c r="G843" s="35" t="s">
        <v>2176</v>
      </c>
    </row>
    <row r="844" spans="1:7" ht="16.8" x14ac:dyDescent="0.4">
      <c r="A844" s="34">
        <v>122788</v>
      </c>
      <c r="B844" s="35" t="s">
        <v>1763</v>
      </c>
      <c r="C844" s="35" t="s">
        <v>4247</v>
      </c>
      <c r="D844" s="34">
        <v>2300</v>
      </c>
      <c r="E844" s="35" t="s">
        <v>47</v>
      </c>
      <c r="F844" s="35" t="s">
        <v>476</v>
      </c>
      <c r="G844" s="35" t="s">
        <v>477</v>
      </c>
    </row>
    <row r="845" spans="1:7" ht="16.8" x14ac:dyDescent="0.4">
      <c r="A845" s="34">
        <v>122796</v>
      </c>
      <c r="B845" s="35" t="s">
        <v>2217</v>
      </c>
      <c r="C845" s="35" t="s">
        <v>4700</v>
      </c>
      <c r="D845" s="34">
        <v>2800</v>
      </c>
      <c r="E845" s="35" t="s">
        <v>63</v>
      </c>
      <c r="F845" s="35" t="s">
        <v>192</v>
      </c>
      <c r="G845" s="35" t="s">
        <v>1825</v>
      </c>
    </row>
    <row r="846" spans="1:7" ht="16.8" x14ac:dyDescent="0.4">
      <c r="A846" s="34">
        <v>122861</v>
      </c>
      <c r="B846" s="35" t="s">
        <v>2218</v>
      </c>
      <c r="C846" s="35" t="s">
        <v>4212</v>
      </c>
      <c r="D846" s="34">
        <v>2320</v>
      </c>
      <c r="E846" s="35" t="s">
        <v>154</v>
      </c>
      <c r="F846" s="35" t="s">
        <v>399</v>
      </c>
      <c r="G846" s="35" t="s">
        <v>400</v>
      </c>
    </row>
    <row r="847" spans="1:7" ht="16.8" x14ac:dyDescent="0.4">
      <c r="A847" s="34">
        <v>122879</v>
      </c>
      <c r="B847" s="35" t="s">
        <v>2219</v>
      </c>
      <c r="C847" s="35" t="s">
        <v>4069</v>
      </c>
      <c r="D847" s="34">
        <v>1500</v>
      </c>
      <c r="E847" s="35" t="s">
        <v>23</v>
      </c>
      <c r="F847" s="35" t="s">
        <v>546</v>
      </c>
      <c r="G847" s="35" t="s">
        <v>547</v>
      </c>
    </row>
    <row r="848" spans="1:7" ht="16.8" x14ac:dyDescent="0.4">
      <c r="A848" s="34">
        <v>123265</v>
      </c>
      <c r="B848" s="35" t="s">
        <v>1352</v>
      </c>
      <c r="C848" s="35" t="s">
        <v>4222</v>
      </c>
      <c r="D848" s="34">
        <v>2550</v>
      </c>
      <c r="E848" s="35" t="s">
        <v>56</v>
      </c>
      <c r="F848" s="35" t="s">
        <v>421</v>
      </c>
      <c r="G848" s="35" t="s">
        <v>422</v>
      </c>
    </row>
    <row r="849" spans="1:7" ht="16.8" x14ac:dyDescent="0.4">
      <c r="A849" s="34">
        <v>123273</v>
      </c>
      <c r="B849" s="35" t="s">
        <v>1353</v>
      </c>
      <c r="C849" s="35" t="s">
        <v>4226</v>
      </c>
      <c r="D849" s="34">
        <v>2500</v>
      </c>
      <c r="E849" s="35" t="s">
        <v>52</v>
      </c>
      <c r="F849" s="35" t="s">
        <v>431</v>
      </c>
      <c r="G849" s="35" t="s">
        <v>432</v>
      </c>
    </row>
    <row r="850" spans="1:7" ht="16.8" x14ac:dyDescent="0.4">
      <c r="A850" s="34">
        <v>123281</v>
      </c>
      <c r="B850" s="35" t="s">
        <v>1354</v>
      </c>
      <c r="C850" s="35" t="s">
        <v>4221</v>
      </c>
      <c r="D850" s="34">
        <v>2550</v>
      </c>
      <c r="E850" s="35" t="s">
        <v>56</v>
      </c>
      <c r="F850" s="35" t="s">
        <v>419</v>
      </c>
      <c r="G850" s="35" t="s">
        <v>420</v>
      </c>
    </row>
    <row r="851" spans="1:7" ht="16.8" x14ac:dyDescent="0.4">
      <c r="A851" s="34">
        <v>123554</v>
      </c>
      <c r="B851" s="35" t="s">
        <v>1355</v>
      </c>
      <c r="C851" s="35" t="s">
        <v>4829</v>
      </c>
      <c r="D851" s="34">
        <v>8930</v>
      </c>
      <c r="E851" s="35" t="s">
        <v>174</v>
      </c>
      <c r="F851" s="35" t="s">
        <v>1356</v>
      </c>
      <c r="G851" s="35" t="s">
        <v>4830</v>
      </c>
    </row>
    <row r="852" spans="1:7" ht="16.8" x14ac:dyDescent="0.4">
      <c r="A852" s="34">
        <v>123571</v>
      </c>
      <c r="B852" s="35" t="s">
        <v>1357</v>
      </c>
      <c r="C852" s="35" t="s">
        <v>4831</v>
      </c>
      <c r="D852" s="34">
        <v>2300</v>
      </c>
      <c r="E852" s="35" t="s">
        <v>47</v>
      </c>
      <c r="F852" s="35" t="s">
        <v>1358</v>
      </c>
      <c r="G852" s="35" t="s">
        <v>1359</v>
      </c>
    </row>
    <row r="853" spans="1:7" ht="16.8" x14ac:dyDescent="0.4">
      <c r="A853" s="34">
        <v>123588</v>
      </c>
      <c r="B853" s="35" t="s">
        <v>2220</v>
      </c>
      <c r="C853" s="35" t="s">
        <v>4831</v>
      </c>
      <c r="D853" s="34">
        <v>2300</v>
      </c>
      <c r="E853" s="35" t="s">
        <v>47</v>
      </c>
      <c r="F853" s="35" t="s">
        <v>1358</v>
      </c>
      <c r="G853" s="35" t="s">
        <v>1359</v>
      </c>
    </row>
    <row r="854" spans="1:7" ht="16.8" x14ac:dyDescent="0.4">
      <c r="A854" s="34">
        <v>123612</v>
      </c>
      <c r="B854" s="35" t="s">
        <v>1360</v>
      </c>
      <c r="C854" s="35" t="s">
        <v>4461</v>
      </c>
      <c r="D854" s="34">
        <v>9100</v>
      </c>
      <c r="E854" s="35" t="s">
        <v>62</v>
      </c>
      <c r="F854" s="35" t="s">
        <v>860</v>
      </c>
      <c r="G854" s="35" t="s">
        <v>861</v>
      </c>
    </row>
    <row r="855" spans="1:7" ht="16.8" x14ac:dyDescent="0.4">
      <c r="A855" s="34">
        <v>123621</v>
      </c>
      <c r="B855" s="35" t="s">
        <v>1361</v>
      </c>
      <c r="C855" s="35" t="s">
        <v>4257</v>
      </c>
      <c r="D855" s="34">
        <v>3200</v>
      </c>
      <c r="E855" s="35" t="s">
        <v>67</v>
      </c>
      <c r="F855" s="35" t="s">
        <v>501</v>
      </c>
      <c r="G855" s="35" t="s">
        <v>1362</v>
      </c>
    </row>
    <row r="856" spans="1:7" ht="16.8" x14ac:dyDescent="0.4">
      <c r="A856" s="34">
        <v>123638</v>
      </c>
      <c r="B856" s="35" t="s">
        <v>1363</v>
      </c>
      <c r="C856" s="35" t="s">
        <v>4832</v>
      </c>
      <c r="D856" s="34">
        <v>3200</v>
      </c>
      <c r="E856" s="35" t="s">
        <v>67</v>
      </c>
      <c r="F856" s="35" t="s">
        <v>1364</v>
      </c>
      <c r="G856" s="35" t="s">
        <v>499</v>
      </c>
    </row>
    <row r="857" spans="1:7" ht="16.8" x14ac:dyDescent="0.4">
      <c r="A857" s="34">
        <v>123646</v>
      </c>
      <c r="B857" s="35" t="s">
        <v>1365</v>
      </c>
      <c r="C857" s="35" t="s">
        <v>4832</v>
      </c>
      <c r="D857" s="34">
        <v>3200</v>
      </c>
      <c r="E857" s="35" t="s">
        <v>67</v>
      </c>
      <c r="F857" s="35" t="s">
        <v>1364</v>
      </c>
      <c r="G857" s="35" t="s">
        <v>499</v>
      </c>
    </row>
    <row r="858" spans="1:7" ht="16.8" x14ac:dyDescent="0.4">
      <c r="A858" s="34">
        <v>123653</v>
      </c>
      <c r="B858" s="35" t="s">
        <v>1366</v>
      </c>
      <c r="C858" s="35" t="s">
        <v>4226</v>
      </c>
      <c r="D858" s="34">
        <v>2500</v>
      </c>
      <c r="E858" s="35" t="s">
        <v>52</v>
      </c>
      <c r="F858" s="35" t="s">
        <v>431</v>
      </c>
      <c r="G858" s="35" t="s">
        <v>432</v>
      </c>
    </row>
    <row r="859" spans="1:7" ht="16.8" x14ac:dyDescent="0.4">
      <c r="A859" s="34">
        <v>123661</v>
      </c>
      <c r="B859" s="35" t="s">
        <v>1367</v>
      </c>
      <c r="C859" s="35" t="s">
        <v>4204</v>
      </c>
      <c r="D859" s="34">
        <v>2440</v>
      </c>
      <c r="E859" s="35" t="s">
        <v>51</v>
      </c>
      <c r="F859" s="35" t="s">
        <v>383</v>
      </c>
      <c r="G859" s="35" t="s">
        <v>2221</v>
      </c>
    </row>
    <row r="860" spans="1:7" ht="16.8" x14ac:dyDescent="0.4">
      <c r="A860" s="34">
        <v>123679</v>
      </c>
      <c r="B860" s="35" t="s">
        <v>1368</v>
      </c>
      <c r="C860" s="35" t="s">
        <v>4833</v>
      </c>
      <c r="D860" s="34">
        <v>2440</v>
      </c>
      <c r="E860" s="35" t="s">
        <v>51</v>
      </c>
      <c r="F860" s="35" t="s">
        <v>1369</v>
      </c>
      <c r="G860" s="35" t="s">
        <v>1963</v>
      </c>
    </row>
    <row r="861" spans="1:7" ht="16.8" x14ac:dyDescent="0.4">
      <c r="A861" s="34">
        <v>123687</v>
      </c>
      <c r="B861" s="35" t="s">
        <v>1370</v>
      </c>
      <c r="C861" s="35" t="s">
        <v>4800</v>
      </c>
      <c r="D861" s="34">
        <v>2440</v>
      </c>
      <c r="E861" s="35" t="s">
        <v>51</v>
      </c>
      <c r="F861" s="35" t="s">
        <v>1302</v>
      </c>
      <c r="G861" s="35" t="s">
        <v>2199</v>
      </c>
    </row>
    <row r="862" spans="1:7" ht="16.8" x14ac:dyDescent="0.4">
      <c r="A862" s="34">
        <v>123695</v>
      </c>
      <c r="B862" s="35" t="s">
        <v>1371</v>
      </c>
      <c r="C862" s="35" t="s">
        <v>4834</v>
      </c>
      <c r="D862" s="34">
        <v>2440</v>
      </c>
      <c r="E862" s="35" t="s">
        <v>51</v>
      </c>
      <c r="F862" s="35" t="s">
        <v>1372</v>
      </c>
      <c r="G862" s="35" t="s">
        <v>2222</v>
      </c>
    </row>
    <row r="863" spans="1:7" ht="16.8" x14ac:dyDescent="0.4">
      <c r="A863" s="34">
        <v>123703</v>
      </c>
      <c r="B863" s="35" t="s">
        <v>1373</v>
      </c>
      <c r="C863" s="35" t="s">
        <v>4835</v>
      </c>
      <c r="D863" s="34">
        <v>8530</v>
      </c>
      <c r="E863" s="35" t="s">
        <v>113</v>
      </c>
      <c r="F863" s="35" t="s">
        <v>2223</v>
      </c>
      <c r="G863" s="35" t="s">
        <v>2224</v>
      </c>
    </row>
    <row r="864" spans="1:7" ht="16.8" x14ac:dyDescent="0.4">
      <c r="A864" s="34">
        <v>123711</v>
      </c>
      <c r="B864" s="35" t="s">
        <v>1374</v>
      </c>
      <c r="C864" s="35" t="s">
        <v>4836</v>
      </c>
      <c r="D864" s="34">
        <v>8500</v>
      </c>
      <c r="E864" s="35" t="s">
        <v>106</v>
      </c>
      <c r="F864" s="35" t="s">
        <v>1375</v>
      </c>
      <c r="G864" s="35" t="s">
        <v>1376</v>
      </c>
    </row>
    <row r="865" spans="1:7" ht="16.8" x14ac:dyDescent="0.4">
      <c r="A865" s="34">
        <v>123761</v>
      </c>
      <c r="B865" s="35" t="s">
        <v>1377</v>
      </c>
      <c r="C865" s="35" t="s">
        <v>4837</v>
      </c>
      <c r="D865" s="34">
        <v>2530</v>
      </c>
      <c r="E865" s="35" t="s">
        <v>158</v>
      </c>
      <c r="F865" s="35" t="s">
        <v>1378</v>
      </c>
      <c r="G865" s="35" t="s">
        <v>5126</v>
      </c>
    </row>
    <row r="866" spans="1:7" ht="16.8" x14ac:dyDescent="0.4">
      <c r="A866" s="34">
        <v>123778</v>
      </c>
      <c r="B866" s="35" t="s">
        <v>2225</v>
      </c>
      <c r="C866" s="35" t="s">
        <v>4837</v>
      </c>
      <c r="D866" s="34">
        <v>2530</v>
      </c>
      <c r="E866" s="35" t="s">
        <v>158</v>
      </c>
      <c r="F866" s="35" t="s">
        <v>1378</v>
      </c>
      <c r="G866" s="35" t="s">
        <v>2460</v>
      </c>
    </row>
    <row r="867" spans="1:7" ht="16.8" x14ac:dyDescent="0.4">
      <c r="A867" s="34">
        <v>123786</v>
      </c>
      <c r="B867" s="35" t="s">
        <v>2461</v>
      </c>
      <c r="C867" s="35" t="s">
        <v>4838</v>
      </c>
      <c r="D867" s="34">
        <v>2400</v>
      </c>
      <c r="E867" s="35" t="s">
        <v>49</v>
      </c>
      <c r="F867" s="35" t="s">
        <v>1379</v>
      </c>
      <c r="G867" s="35" t="s">
        <v>1380</v>
      </c>
    </row>
    <row r="868" spans="1:7" ht="16.8" x14ac:dyDescent="0.4">
      <c r="A868" s="34">
        <v>123794</v>
      </c>
      <c r="B868" s="35" t="s">
        <v>2462</v>
      </c>
      <c r="C868" s="35" t="s">
        <v>4838</v>
      </c>
      <c r="D868" s="34">
        <v>2400</v>
      </c>
      <c r="E868" s="35" t="s">
        <v>49</v>
      </c>
      <c r="F868" s="35" t="s">
        <v>1379</v>
      </c>
      <c r="G868" s="35" t="s">
        <v>1380</v>
      </c>
    </row>
    <row r="869" spans="1:7" ht="16.8" x14ac:dyDescent="0.4">
      <c r="A869" s="34">
        <v>123802</v>
      </c>
      <c r="B869" s="35" t="s">
        <v>823</v>
      </c>
      <c r="C869" s="35" t="s">
        <v>4839</v>
      </c>
      <c r="D869" s="34">
        <v>8200</v>
      </c>
      <c r="E869" s="35" t="s">
        <v>1607</v>
      </c>
      <c r="F869" s="35" t="s">
        <v>1381</v>
      </c>
      <c r="G869" s="35" t="s">
        <v>1382</v>
      </c>
    </row>
    <row r="870" spans="1:7" ht="16.8" x14ac:dyDescent="0.4">
      <c r="A870" s="34">
        <v>123811</v>
      </c>
      <c r="B870" s="35" t="s">
        <v>2226</v>
      </c>
      <c r="C870" s="35" t="s">
        <v>4839</v>
      </c>
      <c r="D870" s="34">
        <v>8200</v>
      </c>
      <c r="E870" s="35" t="s">
        <v>1607</v>
      </c>
      <c r="F870" s="35" t="s">
        <v>1381</v>
      </c>
      <c r="G870" s="35" t="s">
        <v>1382</v>
      </c>
    </row>
    <row r="871" spans="1:7" ht="16.8" x14ac:dyDescent="0.4">
      <c r="A871" s="34">
        <v>123828</v>
      </c>
      <c r="B871" s="35" t="s">
        <v>2463</v>
      </c>
      <c r="C871" s="35" t="s">
        <v>4840</v>
      </c>
      <c r="D871" s="34">
        <v>3800</v>
      </c>
      <c r="E871" s="35" t="s">
        <v>84</v>
      </c>
      <c r="F871" s="35" t="s">
        <v>1383</v>
      </c>
      <c r="G871" s="35" t="s">
        <v>2464</v>
      </c>
    </row>
    <row r="872" spans="1:7" ht="16.8" x14ac:dyDescent="0.4">
      <c r="A872" s="34">
        <v>123836</v>
      </c>
      <c r="B872" s="35" t="s">
        <v>2465</v>
      </c>
      <c r="C872" s="35" t="s">
        <v>4840</v>
      </c>
      <c r="D872" s="34">
        <v>3800</v>
      </c>
      <c r="E872" s="35" t="s">
        <v>84</v>
      </c>
      <c r="F872" s="35" t="s">
        <v>1383</v>
      </c>
      <c r="G872" s="35" t="s">
        <v>2464</v>
      </c>
    </row>
    <row r="873" spans="1:7" ht="16.8" x14ac:dyDescent="0.4">
      <c r="A873" s="34">
        <v>123844</v>
      </c>
      <c r="B873" s="35" t="s">
        <v>1384</v>
      </c>
      <c r="C873" s="35" t="s">
        <v>4711</v>
      </c>
      <c r="D873" s="34">
        <v>2260</v>
      </c>
      <c r="E873" s="35" t="s">
        <v>66</v>
      </c>
      <c r="F873" s="35" t="s">
        <v>1165</v>
      </c>
      <c r="G873" s="35" t="s">
        <v>5384</v>
      </c>
    </row>
    <row r="874" spans="1:7" ht="16.8" x14ac:dyDescent="0.4">
      <c r="A874" s="34">
        <v>123851</v>
      </c>
      <c r="B874" s="35" t="s">
        <v>1385</v>
      </c>
      <c r="C874" s="35" t="s">
        <v>4841</v>
      </c>
      <c r="D874" s="34">
        <v>2260</v>
      </c>
      <c r="E874" s="35" t="s">
        <v>66</v>
      </c>
      <c r="F874" s="35" t="s">
        <v>1386</v>
      </c>
      <c r="G874" s="35" t="s">
        <v>5127</v>
      </c>
    </row>
    <row r="875" spans="1:7" ht="16.8" x14ac:dyDescent="0.4">
      <c r="A875" s="34">
        <v>123869</v>
      </c>
      <c r="B875" s="35" t="s">
        <v>1387</v>
      </c>
      <c r="C875" s="35" t="s">
        <v>4841</v>
      </c>
      <c r="D875" s="34">
        <v>2260</v>
      </c>
      <c r="E875" s="35" t="s">
        <v>66</v>
      </c>
      <c r="F875" s="35" t="s">
        <v>1386</v>
      </c>
      <c r="G875" s="35" t="s">
        <v>5385</v>
      </c>
    </row>
    <row r="876" spans="1:7" ht="16.8" x14ac:dyDescent="0.4">
      <c r="A876" s="34">
        <v>123877</v>
      </c>
      <c r="B876" s="35" t="s">
        <v>1388</v>
      </c>
      <c r="C876" s="35" t="s">
        <v>4711</v>
      </c>
      <c r="D876" s="34">
        <v>2260</v>
      </c>
      <c r="E876" s="35" t="s">
        <v>66</v>
      </c>
      <c r="F876" s="35" t="s">
        <v>1165</v>
      </c>
      <c r="G876" s="35" t="s">
        <v>5386</v>
      </c>
    </row>
    <row r="877" spans="1:7" ht="16.8" x14ac:dyDescent="0.4">
      <c r="A877" s="34">
        <v>123935</v>
      </c>
      <c r="B877" s="35" t="s">
        <v>401</v>
      </c>
      <c r="C877" s="35" t="s">
        <v>4380</v>
      </c>
      <c r="D877" s="34">
        <v>8800</v>
      </c>
      <c r="E877" s="35" t="s">
        <v>116</v>
      </c>
      <c r="F877" s="35" t="s">
        <v>742</v>
      </c>
      <c r="G877" s="35" t="s">
        <v>1389</v>
      </c>
    </row>
    <row r="878" spans="1:7" ht="16.8" x14ac:dyDescent="0.4">
      <c r="A878" s="34">
        <v>123943</v>
      </c>
      <c r="B878" s="35" t="s">
        <v>1390</v>
      </c>
      <c r="C878" s="35" t="s">
        <v>4380</v>
      </c>
      <c r="D878" s="34">
        <v>8800</v>
      </c>
      <c r="E878" s="35" t="s">
        <v>116</v>
      </c>
      <c r="F878" s="35" t="s">
        <v>742</v>
      </c>
      <c r="G878" s="35" t="s">
        <v>1389</v>
      </c>
    </row>
    <row r="879" spans="1:7" ht="16.8" x14ac:dyDescent="0.4">
      <c r="A879" s="34">
        <v>123951</v>
      </c>
      <c r="B879" s="35" t="s">
        <v>1391</v>
      </c>
      <c r="C879" s="35" t="s">
        <v>4842</v>
      </c>
      <c r="D879" s="34">
        <v>8800</v>
      </c>
      <c r="E879" s="35" t="s">
        <v>116</v>
      </c>
      <c r="F879" s="35" t="s">
        <v>1392</v>
      </c>
      <c r="G879" s="35" t="s">
        <v>1393</v>
      </c>
    </row>
    <row r="880" spans="1:7" ht="16.8" x14ac:dyDescent="0.4">
      <c r="A880" s="34">
        <v>123968</v>
      </c>
      <c r="B880" s="35" t="s">
        <v>1394</v>
      </c>
      <c r="C880" s="35" t="s">
        <v>4842</v>
      </c>
      <c r="D880" s="34">
        <v>8800</v>
      </c>
      <c r="E880" s="35" t="s">
        <v>116</v>
      </c>
      <c r="F880" s="35" t="s">
        <v>1392</v>
      </c>
      <c r="G880" s="35" t="s">
        <v>1713</v>
      </c>
    </row>
    <row r="881" spans="1:7" ht="16.8" x14ac:dyDescent="0.4">
      <c r="A881" s="34">
        <v>123976</v>
      </c>
      <c r="B881" s="35" t="s">
        <v>1395</v>
      </c>
      <c r="C881" s="35" t="s">
        <v>4843</v>
      </c>
      <c r="D881" s="34">
        <v>8800</v>
      </c>
      <c r="E881" s="35" t="s">
        <v>116</v>
      </c>
      <c r="F881" s="35" t="s">
        <v>1396</v>
      </c>
      <c r="G881" s="35" t="s">
        <v>1397</v>
      </c>
    </row>
    <row r="882" spans="1:7" ht="16.8" x14ac:dyDescent="0.4">
      <c r="A882" s="34">
        <v>123984</v>
      </c>
      <c r="B882" s="35" t="s">
        <v>1398</v>
      </c>
      <c r="C882" s="35" t="s">
        <v>4843</v>
      </c>
      <c r="D882" s="34">
        <v>8800</v>
      </c>
      <c r="E882" s="35" t="s">
        <v>116</v>
      </c>
      <c r="F882" s="35" t="s">
        <v>1396</v>
      </c>
      <c r="G882" s="35" t="s">
        <v>1397</v>
      </c>
    </row>
    <row r="883" spans="1:7" ht="16.8" x14ac:dyDescent="0.4">
      <c r="A883" s="34">
        <v>125187</v>
      </c>
      <c r="B883" s="35" t="s">
        <v>1399</v>
      </c>
      <c r="C883" s="35" t="s">
        <v>4465</v>
      </c>
      <c r="D883" s="34">
        <v>9230</v>
      </c>
      <c r="E883" s="35" t="s">
        <v>125</v>
      </c>
      <c r="F883" s="35" t="s">
        <v>868</v>
      </c>
      <c r="G883" s="35" t="s">
        <v>5077</v>
      </c>
    </row>
    <row r="884" spans="1:7" ht="16.8" x14ac:dyDescent="0.4">
      <c r="A884" s="34">
        <v>125195</v>
      </c>
      <c r="B884" s="35" t="s">
        <v>1400</v>
      </c>
      <c r="C884" s="35" t="s">
        <v>4253</v>
      </c>
      <c r="D884" s="34">
        <v>2390</v>
      </c>
      <c r="E884" s="35" t="s">
        <v>1638</v>
      </c>
      <c r="F884" s="35" t="s">
        <v>489</v>
      </c>
      <c r="G884" s="35" t="s">
        <v>490</v>
      </c>
    </row>
    <row r="885" spans="1:7" ht="16.8" x14ac:dyDescent="0.4">
      <c r="A885" s="34">
        <v>125203</v>
      </c>
      <c r="B885" s="35" t="s">
        <v>2227</v>
      </c>
      <c r="C885" s="35" t="s">
        <v>4837</v>
      </c>
      <c r="D885" s="34">
        <v>2530</v>
      </c>
      <c r="E885" s="35" t="s">
        <v>158</v>
      </c>
      <c r="F885" s="35" t="s">
        <v>1378</v>
      </c>
      <c r="G885" s="35" t="s">
        <v>4844</v>
      </c>
    </row>
    <row r="886" spans="1:7" ht="16.8" x14ac:dyDescent="0.4">
      <c r="A886" s="34">
        <v>125211</v>
      </c>
      <c r="B886" s="35" t="s">
        <v>1401</v>
      </c>
      <c r="C886" s="35" t="s">
        <v>4845</v>
      </c>
      <c r="D886" s="34">
        <v>1750</v>
      </c>
      <c r="E886" s="35" t="s">
        <v>1611</v>
      </c>
      <c r="F886" s="35" t="s">
        <v>1402</v>
      </c>
      <c r="G886" s="35" t="s">
        <v>1403</v>
      </c>
    </row>
    <row r="887" spans="1:7" ht="16.8" x14ac:dyDescent="0.4">
      <c r="A887" s="34">
        <v>125229</v>
      </c>
      <c r="B887" s="35" t="s">
        <v>2228</v>
      </c>
      <c r="C887" s="35" t="s">
        <v>4845</v>
      </c>
      <c r="D887" s="34">
        <v>1750</v>
      </c>
      <c r="E887" s="35" t="s">
        <v>1611</v>
      </c>
      <c r="F887" s="35" t="s">
        <v>1402</v>
      </c>
      <c r="G887" s="35" t="s">
        <v>1403</v>
      </c>
    </row>
    <row r="888" spans="1:7" ht="16.8" x14ac:dyDescent="0.4">
      <c r="A888" s="34">
        <v>125252</v>
      </c>
      <c r="B888" s="35" t="s">
        <v>1404</v>
      </c>
      <c r="C888" s="35" t="s">
        <v>4846</v>
      </c>
      <c r="D888" s="34">
        <v>3200</v>
      </c>
      <c r="E888" s="35" t="s">
        <v>67</v>
      </c>
      <c r="F888" s="35" t="s">
        <v>1405</v>
      </c>
      <c r="G888" s="35" t="s">
        <v>1406</v>
      </c>
    </row>
    <row r="889" spans="1:7" ht="16.8" x14ac:dyDescent="0.4">
      <c r="A889" s="34">
        <v>125261</v>
      </c>
      <c r="B889" s="35" t="s">
        <v>1407</v>
      </c>
      <c r="C889" s="35" t="s">
        <v>4846</v>
      </c>
      <c r="D889" s="34">
        <v>3200</v>
      </c>
      <c r="E889" s="35" t="s">
        <v>67</v>
      </c>
      <c r="F889" s="35" t="s">
        <v>1405</v>
      </c>
      <c r="G889" s="35" t="s">
        <v>1406</v>
      </c>
    </row>
    <row r="890" spans="1:7" ht="16.8" x14ac:dyDescent="0.4">
      <c r="A890" s="34">
        <v>125278</v>
      </c>
      <c r="B890" s="35" t="s">
        <v>1408</v>
      </c>
      <c r="C890" s="35" t="s">
        <v>4847</v>
      </c>
      <c r="D890" s="34">
        <v>3700</v>
      </c>
      <c r="E890" s="35" t="s">
        <v>82</v>
      </c>
      <c r="F890" s="35" t="s">
        <v>1844</v>
      </c>
      <c r="G890" s="35" t="s">
        <v>1845</v>
      </c>
    </row>
    <row r="891" spans="1:7" ht="16.8" x14ac:dyDescent="0.4">
      <c r="A891" s="34">
        <v>125286</v>
      </c>
      <c r="B891" s="35" t="s">
        <v>1409</v>
      </c>
      <c r="C891" s="35" t="s">
        <v>4847</v>
      </c>
      <c r="D891" s="34">
        <v>3700</v>
      </c>
      <c r="E891" s="35" t="s">
        <v>82</v>
      </c>
      <c r="F891" s="35" t="s">
        <v>1844</v>
      </c>
      <c r="G891" s="35" t="s">
        <v>1845</v>
      </c>
    </row>
    <row r="892" spans="1:7" ht="16.8" x14ac:dyDescent="0.4">
      <c r="A892" s="34">
        <v>125294</v>
      </c>
      <c r="B892" s="35" t="s">
        <v>1410</v>
      </c>
      <c r="C892" s="35" t="s">
        <v>4848</v>
      </c>
      <c r="D892" s="34">
        <v>3700</v>
      </c>
      <c r="E892" s="35" t="s">
        <v>82</v>
      </c>
      <c r="F892" s="35" t="s">
        <v>1846</v>
      </c>
      <c r="G892" s="35" t="s">
        <v>1845</v>
      </c>
    </row>
    <row r="893" spans="1:7" ht="16.8" x14ac:dyDescent="0.4">
      <c r="A893" s="34">
        <v>125302</v>
      </c>
      <c r="B893" s="35" t="s">
        <v>1411</v>
      </c>
      <c r="C893" s="35" t="s">
        <v>4848</v>
      </c>
      <c r="D893" s="34">
        <v>3700</v>
      </c>
      <c r="E893" s="35" t="s">
        <v>82</v>
      </c>
      <c r="F893" s="35" t="s">
        <v>1846</v>
      </c>
      <c r="G893" s="35" t="s">
        <v>1845</v>
      </c>
    </row>
    <row r="894" spans="1:7" ht="16.8" x14ac:dyDescent="0.4">
      <c r="A894" s="34">
        <v>125328</v>
      </c>
      <c r="B894" s="35" t="s">
        <v>1592</v>
      </c>
      <c r="C894" s="35" t="s">
        <v>4849</v>
      </c>
      <c r="D894" s="34">
        <v>2020</v>
      </c>
      <c r="E894" s="35" t="s">
        <v>1546</v>
      </c>
      <c r="F894" s="35" t="s">
        <v>1412</v>
      </c>
      <c r="G894" s="35" t="s">
        <v>2252</v>
      </c>
    </row>
    <row r="895" spans="1:7" ht="16.8" x14ac:dyDescent="0.4">
      <c r="A895" s="34">
        <v>125344</v>
      </c>
      <c r="B895" s="35" t="s">
        <v>1413</v>
      </c>
      <c r="C895" s="35" t="s">
        <v>4817</v>
      </c>
      <c r="D895" s="34">
        <v>3740</v>
      </c>
      <c r="E895" s="35" t="s">
        <v>83</v>
      </c>
      <c r="F895" s="35" t="s">
        <v>1326</v>
      </c>
      <c r="G895" s="35" t="s">
        <v>5125</v>
      </c>
    </row>
    <row r="896" spans="1:7" ht="16.8" x14ac:dyDescent="0.4">
      <c r="A896" s="34">
        <v>125351</v>
      </c>
      <c r="B896" s="35" t="s">
        <v>1593</v>
      </c>
      <c r="C896" s="35" t="s">
        <v>4850</v>
      </c>
      <c r="D896" s="34">
        <v>8500</v>
      </c>
      <c r="E896" s="35" t="s">
        <v>106</v>
      </c>
      <c r="F896" s="35" t="s">
        <v>2229</v>
      </c>
      <c r="G896" s="35" t="s">
        <v>1525</v>
      </c>
    </row>
    <row r="897" spans="1:7" ht="16.8" x14ac:dyDescent="0.4">
      <c r="A897" s="34">
        <v>125377</v>
      </c>
      <c r="B897" s="35" t="s">
        <v>1414</v>
      </c>
      <c r="C897" s="35" t="s">
        <v>4836</v>
      </c>
      <c r="D897" s="34">
        <v>8500</v>
      </c>
      <c r="E897" s="35" t="s">
        <v>106</v>
      </c>
      <c r="F897" s="35" t="s">
        <v>1375</v>
      </c>
      <c r="G897" s="35" t="s">
        <v>1376</v>
      </c>
    </row>
    <row r="898" spans="1:7" ht="16.8" x14ac:dyDescent="0.4">
      <c r="A898" s="34">
        <v>125393</v>
      </c>
      <c r="B898" s="35" t="s">
        <v>2230</v>
      </c>
      <c r="C898" s="35" t="s">
        <v>4851</v>
      </c>
      <c r="D898" s="34">
        <v>3600</v>
      </c>
      <c r="E898" s="35" t="s">
        <v>77</v>
      </c>
      <c r="F898" s="35" t="s">
        <v>1415</v>
      </c>
      <c r="G898" s="35" t="s">
        <v>1416</v>
      </c>
    </row>
    <row r="899" spans="1:7" ht="16.8" x14ac:dyDescent="0.4">
      <c r="A899" s="34">
        <v>125401</v>
      </c>
      <c r="B899" s="35" t="s">
        <v>1417</v>
      </c>
      <c r="C899" s="35" t="s">
        <v>4851</v>
      </c>
      <c r="D899" s="34">
        <v>3600</v>
      </c>
      <c r="E899" s="35" t="s">
        <v>77</v>
      </c>
      <c r="F899" s="35" t="s">
        <v>1415</v>
      </c>
      <c r="G899" s="35" t="s">
        <v>1416</v>
      </c>
    </row>
    <row r="900" spans="1:7" ht="16.8" x14ac:dyDescent="0.4">
      <c r="A900" s="34">
        <v>125427</v>
      </c>
      <c r="B900" s="35" t="s">
        <v>1669</v>
      </c>
      <c r="C900" s="35" t="s">
        <v>4852</v>
      </c>
      <c r="D900" s="34">
        <v>9160</v>
      </c>
      <c r="E900" s="35" t="s">
        <v>123</v>
      </c>
      <c r="F900" s="35" t="s">
        <v>1418</v>
      </c>
      <c r="G900" s="35" t="s">
        <v>2466</v>
      </c>
    </row>
    <row r="901" spans="1:7" ht="16.8" x14ac:dyDescent="0.4">
      <c r="A901" s="34">
        <v>125435</v>
      </c>
      <c r="B901" s="35" t="s">
        <v>2467</v>
      </c>
      <c r="C901" s="35" t="s">
        <v>4853</v>
      </c>
      <c r="D901" s="34">
        <v>3800</v>
      </c>
      <c r="E901" s="35" t="s">
        <v>84</v>
      </c>
      <c r="F901" s="35" t="s">
        <v>1419</v>
      </c>
      <c r="G901" s="35" t="s">
        <v>2583</v>
      </c>
    </row>
    <row r="902" spans="1:7" ht="16.8" x14ac:dyDescent="0.4">
      <c r="A902" s="34">
        <v>125443</v>
      </c>
      <c r="B902" s="35" t="s">
        <v>2468</v>
      </c>
      <c r="C902" s="35" t="s">
        <v>4853</v>
      </c>
      <c r="D902" s="34">
        <v>3800</v>
      </c>
      <c r="E902" s="35" t="s">
        <v>84</v>
      </c>
      <c r="F902" s="35" t="s">
        <v>1419</v>
      </c>
      <c r="G902" s="35" t="s">
        <v>5387</v>
      </c>
    </row>
    <row r="903" spans="1:7" ht="16.8" x14ac:dyDescent="0.4">
      <c r="A903" s="34">
        <v>125451</v>
      </c>
      <c r="B903" s="35" t="s">
        <v>2469</v>
      </c>
      <c r="C903" s="35" t="s">
        <v>4853</v>
      </c>
      <c r="D903" s="34">
        <v>3800</v>
      </c>
      <c r="E903" s="35" t="s">
        <v>84</v>
      </c>
      <c r="F903" s="35" t="s">
        <v>1419</v>
      </c>
      <c r="G903" s="35" t="s">
        <v>5128</v>
      </c>
    </row>
    <row r="904" spans="1:7" ht="16.8" x14ac:dyDescent="0.4">
      <c r="A904" s="34">
        <v>125799</v>
      </c>
      <c r="B904" s="35" t="s">
        <v>2470</v>
      </c>
      <c r="C904" s="35" t="s">
        <v>4854</v>
      </c>
      <c r="D904" s="34">
        <v>2400</v>
      </c>
      <c r="E904" s="35" t="s">
        <v>49</v>
      </c>
      <c r="F904" s="35" t="s">
        <v>189</v>
      </c>
      <c r="G904" s="35" t="s">
        <v>1420</v>
      </c>
    </row>
    <row r="905" spans="1:7" ht="16.8" x14ac:dyDescent="0.4">
      <c r="A905" s="34">
        <v>125807</v>
      </c>
      <c r="B905" s="35" t="s">
        <v>2471</v>
      </c>
      <c r="C905" s="35" t="s">
        <v>4854</v>
      </c>
      <c r="D905" s="34">
        <v>2400</v>
      </c>
      <c r="E905" s="35" t="s">
        <v>49</v>
      </c>
      <c r="F905" s="35" t="s">
        <v>189</v>
      </c>
      <c r="G905" s="35" t="s">
        <v>1420</v>
      </c>
    </row>
    <row r="906" spans="1:7" ht="16.8" x14ac:dyDescent="0.4">
      <c r="A906" s="34">
        <v>125823</v>
      </c>
      <c r="B906" s="35" t="s">
        <v>2472</v>
      </c>
      <c r="C906" s="35" t="s">
        <v>4854</v>
      </c>
      <c r="D906" s="34">
        <v>2400</v>
      </c>
      <c r="E906" s="35" t="s">
        <v>49</v>
      </c>
      <c r="F906" s="35" t="s">
        <v>189</v>
      </c>
      <c r="G906" s="35" t="s">
        <v>1420</v>
      </c>
    </row>
    <row r="907" spans="1:7" ht="16.8" x14ac:dyDescent="0.4">
      <c r="A907" s="34">
        <v>125831</v>
      </c>
      <c r="B907" s="35" t="s">
        <v>2473</v>
      </c>
      <c r="C907" s="35" t="s">
        <v>4854</v>
      </c>
      <c r="D907" s="34">
        <v>2400</v>
      </c>
      <c r="E907" s="35" t="s">
        <v>49</v>
      </c>
      <c r="F907" s="35" t="s">
        <v>189</v>
      </c>
      <c r="G907" s="35" t="s">
        <v>1420</v>
      </c>
    </row>
    <row r="908" spans="1:7" ht="16.8" x14ac:dyDescent="0.4">
      <c r="A908" s="34">
        <v>125849</v>
      </c>
      <c r="B908" s="35" t="s">
        <v>2474</v>
      </c>
      <c r="C908" s="35" t="s">
        <v>4824</v>
      </c>
      <c r="D908" s="34">
        <v>3600</v>
      </c>
      <c r="E908" s="35" t="s">
        <v>77</v>
      </c>
      <c r="F908" s="35" t="s">
        <v>2577</v>
      </c>
      <c r="G908" s="35" t="s">
        <v>2578</v>
      </c>
    </row>
    <row r="909" spans="1:7" ht="16.8" x14ac:dyDescent="0.4">
      <c r="A909" s="34">
        <v>125914</v>
      </c>
      <c r="B909" s="35" t="s">
        <v>5388</v>
      </c>
      <c r="C909" s="35" t="s">
        <v>4855</v>
      </c>
      <c r="D909" s="34">
        <v>2300</v>
      </c>
      <c r="E909" s="35" t="s">
        <v>47</v>
      </c>
      <c r="F909" s="35" t="s">
        <v>5293</v>
      </c>
      <c r="G909" s="35" t="s">
        <v>1847</v>
      </c>
    </row>
    <row r="910" spans="1:7" ht="16.8" x14ac:dyDescent="0.4">
      <c r="A910" s="34">
        <v>125922</v>
      </c>
      <c r="B910" s="35" t="s">
        <v>2231</v>
      </c>
      <c r="C910" s="35" t="s">
        <v>4856</v>
      </c>
      <c r="D910" s="34">
        <v>1140</v>
      </c>
      <c r="E910" s="35" t="s">
        <v>18</v>
      </c>
      <c r="F910" s="35" t="s">
        <v>1421</v>
      </c>
      <c r="G910" s="35" t="s">
        <v>4857</v>
      </c>
    </row>
    <row r="911" spans="1:7" ht="16.8" x14ac:dyDescent="0.4">
      <c r="A911" s="34">
        <v>125948</v>
      </c>
      <c r="B911" s="35" t="s">
        <v>1764</v>
      </c>
      <c r="C911" s="35" t="s">
        <v>4858</v>
      </c>
      <c r="D911" s="34">
        <v>9160</v>
      </c>
      <c r="E911" s="35" t="s">
        <v>123</v>
      </c>
      <c r="F911" s="35" t="s">
        <v>1422</v>
      </c>
      <c r="G911" s="35" t="s">
        <v>1765</v>
      </c>
    </row>
    <row r="912" spans="1:7" ht="16.8" x14ac:dyDescent="0.4">
      <c r="A912" s="34">
        <v>125963</v>
      </c>
      <c r="B912" s="35" t="s">
        <v>2232</v>
      </c>
      <c r="C912" s="35" t="s">
        <v>4859</v>
      </c>
      <c r="D912" s="34">
        <v>2600</v>
      </c>
      <c r="E912" s="35" t="s">
        <v>1632</v>
      </c>
      <c r="F912" s="35" t="s">
        <v>1423</v>
      </c>
      <c r="G912" s="35" t="s">
        <v>2233</v>
      </c>
    </row>
    <row r="913" spans="1:7" ht="16.8" x14ac:dyDescent="0.4">
      <c r="A913" s="34">
        <v>125971</v>
      </c>
      <c r="B913" s="35" t="s">
        <v>2234</v>
      </c>
      <c r="C913" s="35" t="s">
        <v>4549</v>
      </c>
      <c r="D913" s="34">
        <v>2300</v>
      </c>
      <c r="E913" s="35" t="s">
        <v>47</v>
      </c>
      <c r="F913" s="35" t="s">
        <v>1424</v>
      </c>
      <c r="G913" s="35" t="s">
        <v>1714</v>
      </c>
    </row>
    <row r="914" spans="1:7" ht="16.8" x14ac:dyDescent="0.4">
      <c r="A914" s="34">
        <v>125997</v>
      </c>
      <c r="B914" s="35" t="s">
        <v>497</v>
      </c>
      <c r="C914" s="35" t="s">
        <v>4405</v>
      </c>
      <c r="D914" s="34">
        <v>9300</v>
      </c>
      <c r="E914" s="35" t="s">
        <v>127</v>
      </c>
      <c r="F914" s="35" t="s">
        <v>770</v>
      </c>
      <c r="G914" s="35" t="s">
        <v>1425</v>
      </c>
    </row>
    <row r="915" spans="1:7" ht="16.8" x14ac:dyDescent="0.4">
      <c r="A915" s="34">
        <v>126003</v>
      </c>
      <c r="B915" s="35" t="s">
        <v>1426</v>
      </c>
      <c r="C915" s="35" t="s">
        <v>4860</v>
      </c>
      <c r="D915" s="34">
        <v>2570</v>
      </c>
      <c r="E915" s="35" t="s">
        <v>57</v>
      </c>
      <c r="F915" s="35" t="s">
        <v>1427</v>
      </c>
      <c r="G915" s="35" t="s">
        <v>4861</v>
      </c>
    </row>
    <row r="916" spans="1:7" ht="16.8" x14ac:dyDescent="0.4">
      <c r="A916" s="34">
        <v>126011</v>
      </c>
      <c r="B916" s="35" t="s">
        <v>1428</v>
      </c>
      <c r="C916" s="35" t="s">
        <v>4860</v>
      </c>
      <c r="D916" s="34">
        <v>2570</v>
      </c>
      <c r="E916" s="35" t="s">
        <v>57</v>
      </c>
      <c r="F916" s="35" t="s">
        <v>1427</v>
      </c>
      <c r="G916" s="35" t="s">
        <v>4861</v>
      </c>
    </row>
    <row r="917" spans="1:7" ht="16.8" x14ac:dyDescent="0.4">
      <c r="A917" s="34">
        <v>126029</v>
      </c>
      <c r="B917" s="35" t="s">
        <v>1429</v>
      </c>
      <c r="C917" s="35" t="s">
        <v>4862</v>
      </c>
      <c r="D917" s="34">
        <v>1070</v>
      </c>
      <c r="E917" s="35" t="s">
        <v>145</v>
      </c>
      <c r="F917" s="35" t="s">
        <v>203</v>
      </c>
      <c r="G917" s="35" t="s">
        <v>5389</v>
      </c>
    </row>
    <row r="918" spans="1:7" ht="16.8" x14ac:dyDescent="0.4">
      <c r="A918" s="34">
        <v>126037</v>
      </c>
      <c r="B918" s="35" t="s">
        <v>2235</v>
      </c>
      <c r="C918" s="35" t="s">
        <v>4862</v>
      </c>
      <c r="D918" s="34">
        <v>1070</v>
      </c>
      <c r="E918" s="35" t="s">
        <v>145</v>
      </c>
      <c r="F918" s="35" t="s">
        <v>203</v>
      </c>
      <c r="G918" s="35" t="s">
        <v>5389</v>
      </c>
    </row>
    <row r="919" spans="1:7" ht="16.8" x14ac:dyDescent="0.4">
      <c r="A919" s="34">
        <v>126045</v>
      </c>
      <c r="B919" s="35" t="s">
        <v>1430</v>
      </c>
      <c r="C919" s="35" t="s">
        <v>4836</v>
      </c>
      <c r="D919" s="34">
        <v>8500</v>
      </c>
      <c r="E919" s="35" t="s">
        <v>106</v>
      </c>
      <c r="F919" s="35" t="s">
        <v>1375</v>
      </c>
      <c r="G919" s="35" t="s">
        <v>1376</v>
      </c>
    </row>
    <row r="920" spans="1:7" ht="16.8" x14ac:dyDescent="0.4">
      <c r="A920" s="34">
        <v>126052</v>
      </c>
      <c r="B920" s="35" t="s">
        <v>1431</v>
      </c>
      <c r="C920" s="35" t="s">
        <v>4836</v>
      </c>
      <c r="D920" s="34">
        <v>8500</v>
      </c>
      <c r="E920" s="35" t="s">
        <v>106</v>
      </c>
      <c r="F920" s="35" t="s">
        <v>1375</v>
      </c>
      <c r="G920" s="35" t="s">
        <v>2236</v>
      </c>
    </row>
    <row r="921" spans="1:7" ht="16.8" x14ac:dyDescent="0.4">
      <c r="A921" s="34">
        <v>126061</v>
      </c>
      <c r="B921" s="35" t="s">
        <v>1594</v>
      </c>
      <c r="C921" s="35" t="s">
        <v>4863</v>
      </c>
      <c r="D921" s="34">
        <v>9100</v>
      </c>
      <c r="E921" s="35" t="s">
        <v>62</v>
      </c>
      <c r="F921" s="35" t="s">
        <v>1432</v>
      </c>
      <c r="G921" s="35" t="s">
        <v>1433</v>
      </c>
    </row>
    <row r="922" spans="1:7" ht="16.8" x14ac:dyDescent="0.4">
      <c r="A922" s="34">
        <v>126094</v>
      </c>
      <c r="B922" s="35" t="s">
        <v>2237</v>
      </c>
      <c r="C922" s="35" t="s">
        <v>4300</v>
      </c>
      <c r="D922" s="34">
        <v>3000</v>
      </c>
      <c r="E922" s="35" t="s">
        <v>165</v>
      </c>
      <c r="F922" s="35" t="s">
        <v>574</v>
      </c>
      <c r="G922" s="35" t="s">
        <v>575</v>
      </c>
    </row>
    <row r="923" spans="1:7" ht="16.8" x14ac:dyDescent="0.4">
      <c r="A923" s="34">
        <v>126102</v>
      </c>
      <c r="B923" s="35" t="s">
        <v>1840</v>
      </c>
      <c r="C923" s="35" t="s">
        <v>4823</v>
      </c>
      <c r="D923" s="34">
        <v>2590</v>
      </c>
      <c r="E923" s="35" t="s">
        <v>58</v>
      </c>
      <c r="F923" s="35" t="s">
        <v>1341</v>
      </c>
      <c r="G923" s="35" t="s">
        <v>1842</v>
      </c>
    </row>
    <row r="924" spans="1:7" ht="16.8" x14ac:dyDescent="0.4">
      <c r="A924" s="34">
        <v>126111</v>
      </c>
      <c r="B924" s="35" t="s">
        <v>1434</v>
      </c>
      <c r="C924" s="35" t="s">
        <v>4489</v>
      </c>
      <c r="D924" s="34">
        <v>3530</v>
      </c>
      <c r="E924" s="35" t="s">
        <v>1683</v>
      </c>
      <c r="F924" s="35" t="s">
        <v>907</v>
      </c>
      <c r="G924" s="35" t="s">
        <v>908</v>
      </c>
    </row>
    <row r="925" spans="1:7" ht="16.8" x14ac:dyDescent="0.4">
      <c r="A925" s="34">
        <v>126151</v>
      </c>
      <c r="B925" s="35" t="s">
        <v>2238</v>
      </c>
      <c r="C925" s="35" t="s">
        <v>4435</v>
      </c>
      <c r="D925" s="34">
        <v>9308</v>
      </c>
      <c r="E925" s="35" t="s">
        <v>1672</v>
      </c>
      <c r="F925" s="35" t="s">
        <v>815</v>
      </c>
      <c r="G925" s="35" t="s">
        <v>2549</v>
      </c>
    </row>
    <row r="926" spans="1:7" ht="16.8" x14ac:dyDescent="0.4">
      <c r="A926" s="34">
        <v>126169</v>
      </c>
      <c r="B926" s="35" t="s">
        <v>2239</v>
      </c>
      <c r="C926" s="35" t="s">
        <v>4299</v>
      </c>
      <c r="D926" s="34">
        <v>3000</v>
      </c>
      <c r="E926" s="35" t="s">
        <v>165</v>
      </c>
      <c r="F926" s="35" t="s">
        <v>573</v>
      </c>
      <c r="G926" s="35" t="s">
        <v>2475</v>
      </c>
    </row>
    <row r="927" spans="1:7" ht="16.8" x14ac:dyDescent="0.4">
      <c r="A927" s="34">
        <v>126177</v>
      </c>
      <c r="B927" s="35" t="s">
        <v>1435</v>
      </c>
      <c r="C927" s="35" t="s">
        <v>4453</v>
      </c>
      <c r="D927" s="34">
        <v>9051</v>
      </c>
      <c r="E927" s="35" t="s">
        <v>1679</v>
      </c>
      <c r="F927" s="35" t="s">
        <v>849</v>
      </c>
      <c r="G927" s="35" t="s">
        <v>5390</v>
      </c>
    </row>
    <row r="928" spans="1:7" ht="16.8" x14ac:dyDescent="0.4">
      <c r="A928" s="34">
        <v>126185</v>
      </c>
      <c r="B928" s="35" t="s">
        <v>1436</v>
      </c>
      <c r="C928" s="35" t="s">
        <v>4759</v>
      </c>
      <c r="D928" s="34">
        <v>2800</v>
      </c>
      <c r="E928" s="35" t="s">
        <v>63</v>
      </c>
      <c r="F928" s="35" t="s">
        <v>1590</v>
      </c>
      <c r="G928" s="35" t="s">
        <v>1228</v>
      </c>
    </row>
    <row r="929" spans="1:7" ht="16.8" x14ac:dyDescent="0.4">
      <c r="A929" s="34">
        <v>126193</v>
      </c>
      <c r="B929" s="35" t="s">
        <v>1437</v>
      </c>
      <c r="C929" s="35" t="s">
        <v>4869</v>
      </c>
      <c r="D929" s="34">
        <v>3910</v>
      </c>
      <c r="E929" s="35" t="s">
        <v>2314</v>
      </c>
      <c r="F929" s="35" t="s">
        <v>273</v>
      </c>
      <c r="G929" s="35" t="s">
        <v>5391</v>
      </c>
    </row>
    <row r="930" spans="1:7" ht="16.8" x14ac:dyDescent="0.4">
      <c r="A930" s="34">
        <v>126201</v>
      </c>
      <c r="B930" s="35" t="s">
        <v>1438</v>
      </c>
      <c r="C930" s="35" t="s">
        <v>4867</v>
      </c>
      <c r="D930" s="34">
        <v>3910</v>
      </c>
      <c r="E930" s="35" t="s">
        <v>2314</v>
      </c>
      <c r="F930" s="35" t="s">
        <v>273</v>
      </c>
      <c r="G930" s="35" t="s">
        <v>1861</v>
      </c>
    </row>
    <row r="931" spans="1:7" ht="16.8" x14ac:dyDescent="0.4">
      <c r="A931" s="34">
        <v>126219</v>
      </c>
      <c r="B931" s="35" t="s">
        <v>1439</v>
      </c>
      <c r="C931" s="35" t="s">
        <v>4865</v>
      </c>
      <c r="D931" s="34">
        <v>3920</v>
      </c>
      <c r="E931" s="35" t="s">
        <v>85</v>
      </c>
      <c r="F931" s="35" t="s">
        <v>1440</v>
      </c>
      <c r="G931" s="35" t="s">
        <v>4866</v>
      </c>
    </row>
    <row r="932" spans="1:7" ht="16.8" x14ac:dyDescent="0.4">
      <c r="A932" s="34">
        <v>126227</v>
      </c>
      <c r="B932" s="35" t="s">
        <v>1441</v>
      </c>
      <c r="C932" s="35" t="s">
        <v>4865</v>
      </c>
      <c r="D932" s="34">
        <v>3920</v>
      </c>
      <c r="E932" s="35" t="s">
        <v>85</v>
      </c>
      <c r="F932" s="35" t="s">
        <v>1440</v>
      </c>
      <c r="G932" s="35" t="s">
        <v>4866</v>
      </c>
    </row>
    <row r="933" spans="1:7" ht="16.8" x14ac:dyDescent="0.4">
      <c r="A933" s="34">
        <v>126235</v>
      </c>
      <c r="B933" s="35" t="s">
        <v>1442</v>
      </c>
      <c r="C933" s="35" t="s">
        <v>4867</v>
      </c>
      <c r="D933" s="34">
        <v>3910</v>
      </c>
      <c r="E933" s="35" t="s">
        <v>2314</v>
      </c>
      <c r="F933" s="35" t="s">
        <v>1443</v>
      </c>
      <c r="G933" s="35" t="s">
        <v>4868</v>
      </c>
    </row>
    <row r="934" spans="1:7" ht="16.8" x14ac:dyDescent="0.4">
      <c r="A934" s="34">
        <v>126243</v>
      </c>
      <c r="B934" s="35" t="s">
        <v>1444</v>
      </c>
      <c r="C934" s="35" t="s">
        <v>4867</v>
      </c>
      <c r="D934" s="34">
        <v>3910</v>
      </c>
      <c r="E934" s="35" t="s">
        <v>2314</v>
      </c>
      <c r="F934" s="35" t="s">
        <v>1443</v>
      </c>
      <c r="G934" s="35" t="s">
        <v>4864</v>
      </c>
    </row>
    <row r="935" spans="1:7" ht="16.8" x14ac:dyDescent="0.4">
      <c r="A935" s="34">
        <v>126251</v>
      </c>
      <c r="B935" s="35" t="s">
        <v>1445</v>
      </c>
      <c r="C935" s="35" t="s">
        <v>4869</v>
      </c>
      <c r="D935" s="34">
        <v>3910</v>
      </c>
      <c r="E935" s="35" t="s">
        <v>2314</v>
      </c>
      <c r="F935" s="35" t="s">
        <v>1446</v>
      </c>
      <c r="G935" s="35" t="s">
        <v>4864</v>
      </c>
    </row>
    <row r="936" spans="1:7" ht="16.8" x14ac:dyDescent="0.4">
      <c r="A936" s="34">
        <v>126268</v>
      </c>
      <c r="B936" s="35" t="s">
        <v>1447</v>
      </c>
      <c r="C936" s="35" t="s">
        <v>4869</v>
      </c>
      <c r="D936" s="34">
        <v>3910</v>
      </c>
      <c r="E936" s="35" t="s">
        <v>2314</v>
      </c>
      <c r="F936" s="35" t="s">
        <v>1446</v>
      </c>
      <c r="G936" s="35" t="s">
        <v>4864</v>
      </c>
    </row>
    <row r="937" spans="1:7" ht="16.8" x14ac:dyDescent="0.4">
      <c r="A937" s="34">
        <v>126276</v>
      </c>
      <c r="B937" s="35" t="s">
        <v>1448</v>
      </c>
      <c r="C937" s="35" t="s">
        <v>4870</v>
      </c>
      <c r="D937" s="34">
        <v>3290</v>
      </c>
      <c r="E937" s="35" t="s">
        <v>68</v>
      </c>
      <c r="F937" s="35" t="s">
        <v>1449</v>
      </c>
      <c r="G937" s="35" t="s">
        <v>2584</v>
      </c>
    </row>
    <row r="938" spans="1:7" ht="16.8" x14ac:dyDescent="0.4">
      <c r="A938" s="34">
        <v>126284</v>
      </c>
      <c r="B938" s="35" t="s">
        <v>1450</v>
      </c>
      <c r="C938" s="35" t="s">
        <v>4870</v>
      </c>
      <c r="D938" s="34">
        <v>3290</v>
      </c>
      <c r="E938" s="35" t="s">
        <v>68</v>
      </c>
      <c r="F938" s="35" t="s">
        <v>1449</v>
      </c>
      <c r="G938" s="35" t="s">
        <v>2585</v>
      </c>
    </row>
    <row r="939" spans="1:7" ht="16.8" x14ac:dyDescent="0.4">
      <c r="A939" s="34">
        <v>126292</v>
      </c>
      <c r="B939" s="35" t="s">
        <v>2240</v>
      </c>
      <c r="C939" s="35" t="s">
        <v>4870</v>
      </c>
      <c r="D939" s="34">
        <v>3290</v>
      </c>
      <c r="E939" s="35" t="s">
        <v>68</v>
      </c>
      <c r="F939" s="35" t="s">
        <v>1449</v>
      </c>
      <c r="G939" s="35" t="s">
        <v>1645</v>
      </c>
    </row>
    <row r="940" spans="1:7" ht="16.8" x14ac:dyDescent="0.4">
      <c r="A940" s="34">
        <v>126383</v>
      </c>
      <c r="B940" s="35" t="s">
        <v>3998</v>
      </c>
      <c r="C940" s="35" t="s">
        <v>4871</v>
      </c>
      <c r="D940" s="34">
        <v>9890</v>
      </c>
      <c r="E940" s="35" t="s">
        <v>7</v>
      </c>
      <c r="F940" s="35" t="s">
        <v>1451</v>
      </c>
      <c r="G940" s="35" t="s">
        <v>1452</v>
      </c>
    </row>
    <row r="941" spans="1:7" ht="16.8" x14ac:dyDescent="0.4">
      <c r="A941" s="34">
        <v>126409</v>
      </c>
      <c r="B941" s="35" t="s">
        <v>5392</v>
      </c>
      <c r="C941" s="35" t="s">
        <v>4872</v>
      </c>
      <c r="D941" s="34">
        <v>8500</v>
      </c>
      <c r="E941" s="35" t="s">
        <v>106</v>
      </c>
      <c r="F941" s="35" t="s">
        <v>1595</v>
      </c>
      <c r="G941" s="35" t="s">
        <v>5393</v>
      </c>
    </row>
    <row r="942" spans="1:7" ht="16.8" x14ac:dyDescent="0.4">
      <c r="A942" s="34">
        <v>126433</v>
      </c>
      <c r="B942" s="35" t="s">
        <v>5129</v>
      </c>
      <c r="C942" s="35" t="s">
        <v>4873</v>
      </c>
      <c r="D942" s="34">
        <v>9050</v>
      </c>
      <c r="E942" s="35" t="s">
        <v>1715</v>
      </c>
      <c r="F942" s="35" t="s">
        <v>1453</v>
      </c>
      <c r="G942" s="35" t="s">
        <v>1454</v>
      </c>
    </row>
    <row r="943" spans="1:7" ht="16.8" x14ac:dyDescent="0.4">
      <c r="A943" s="34">
        <v>126441</v>
      </c>
      <c r="B943" s="35" t="s">
        <v>2241</v>
      </c>
      <c r="C943" s="35" t="s">
        <v>4873</v>
      </c>
      <c r="D943" s="34">
        <v>9050</v>
      </c>
      <c r="E943" s="35" t="s">
        <v>1715</v>
      </c>
      <c r="F943" s="35" t="s">
        <v>1455</v>
      </c>
      <c r="G943" s="35" t="s">
        <v>5394</v>
      </c>
    </row>
    <row r="944" spans="1:7" ht="16.8" x14ac:dyDescent="0.4">
      <c r="A944" s="34">
        <v>126466</v>
      </c>
      <c r="B944" s="35" t="s">
        <v>913</v>
      </c>
      <c r="C944" s="35" t="s">
        <v>4874</v>
      </c>
      <c r="D944" s="34">
        <v>1970</v>
      </c>
      <c r="E944" s="35" t="s">
        <v>151</v>
      </c>
      <c r="F944" s="35" t="s">
        <v>1456</v>
      </c>
      <c r="G944" s="35" t="s">
        <v>4875</v>
      </c>
    </row>
    <row r="945" spans="1:7" ht="16.8" x14ac:dyDescent="0.4">
      <c r="A945" s="34">
        <v>126474</v>
      </c>
      <c r="B945" s="35" t="s">
        <v>913</v>
      </c>
      <c r="C945" s="35" t="s">
        <v>4874</v>
      </c>
      <c r="D945" s="34">
        <v>1970</v>
      </c>
      <c r="E945" s="35" t="s">
        <v>151</v>
      </c>
      <c r="F945" s="35" t="s">
        <v>1456</v>
      </c>
      <c r="G945" s="35" t="s">
        <v>4876</v>
      </c>
    </row>
    <row r="946" spans="1:7" ht="16.8" x14ac:dyDescent="0.4">
      <c r="A946" s="34">
        <v>126491</v>
      </c>
      <c r="B946" s="35" t="s">
        <v>2242</v>
      </c>
      <c r="C946" s="35" t="s">
        <v>4877</v>
      </c>
      <c r="D946" s="34">
        <v>2140</v>
      </c>
      <c r="E946" s="35" t="s">
        <v>1631</v>
      </c>
      <c r="F946" s="35" t="s">
        <v>1596</v>
      </c>
      <c r="G946" s="35" t="s">
        <v>1848</v>
      </c>
    </row>
    <row r="947" spans="1:7" ht="16.8" x14ac:dyDescent="0.4">
      <c r="A947" s="34">
        <v>126649</v>
      </c>
      <c r="B947" s="35" t="s">
        <v>1457</v>
      </c>
      <c r="C947" s="35" t="s">
        <v>4430</v>
      </c>
      <c r="D947" s="34">
        <v>9000</v>
      </c>
      <c r="E947" s="35" t="s">
        <v>120</v>
      </c>
      <c r="F947" s="35" t="s">
        <v>805</v>
      </c>
      <c r="G947" s="35" t="s">
        <v>1571</v>
      </c>
    </row>
    <row r="948" spans="1:7" ht="16.8" x14ac:dyDescent="0.4">
      <c r="A948" s="34">
        <v>126656</v>
      </c>
      <c r="B948" s="35" t="s">
        <v>2243</v>
      </c>
      <c r="C948" s="35" t="s">
        <v>4287</v>
      </c>
      <c r="D948" s="34">
        <v>3001</v>
      </c>
      <c r="E948" s="35" t="s">
        <v>1606</v>
      </c>
      <c r="F948" s="35" t="s">
        <v>550</v>
      </c>
      <c r="G948" s="35" t="s">
        <v>1781</v>
      </c>
    </row>
    <row r="949" spans="1:7" ht="16.8" x14ac:dyDescent="0.4">
      <c r="A949" s="34">
        <v>126664</v>
      </c>
      <c r="B949" s="35" t="s">
        <v>2244</v>
      </c>
      <c r="C949" s="35" t="s">
        <v>4287</v>
      </c>
      <c r="D949" s="34">
        <v>3001</v>
      </c>
      <c r="E949" s="35" t="s">
        <v>1606</v>
      </c>
      <c r="F949" s="35" t="s">
        <v>550</v>
      </c>
      <c r="G949" s="35" t="s">
        <v>1781</v>
      </c>
    </row>
    <row r="950" spans="1:7" ht="16.8" x14ac:dyDescent="0.4">
      <c r="A950" s="34">
        <v>126672</v>
      </c>
      <c r="B950" s="35" t="s">
        <v>2245</v>
      </c>
      <c r="C950" s="35" t="s">
        <v>4287</v>
      </c>
      <c r="D950" s="34">
        <v>3001</v>
      </c>
      <c r="E950" s="35" t="s">
        <v>1606</v>
      </c>
      <c r="F950" s="35" t="s">
        <v>550</v>
      </c>
      <c r="G950" s="35" t="s">
        <v>1781</v>
      </c>
    </row>
    <row r="951" spans="1:7" ht="16.8" x14ac:dyDescent="0.4">
      <c r="A951" s="34">
        <v>126706</v>
      </c>
      <c r="B951" s="35" t="s">
        <v>2246</v>
      </c>
      <c r="C951" s="35" t="s">
        <v>4345</v>
      </c>
      <c r="D951" s="34">
        <v>8470</v>
      </c>
      <c r="E951" s="35" t="s">
        <v>96</v>
      </c>
      <c r="F951" s="35" t="s">
        <v>668</v>
      </c>
      <c r="G951" s="35" t="s">
        <v>669</v>
      </c>
    </row>
    <row r="952" spans="1:7" ht="16.8" x14ac:dyDescent="0.4">
      <c r="A952" s="34">
        <v>126714</v>
      </c>
      <c r="B952" s="35" t="s">
        <v>1363</v>
      </c>
      <c r="C952" s="35" t="s">
        <v>4405</v>
      </c>
      <c r="D952" s="34">
        <v>9300</v>
      </c>
      <c r="E952" s="35" t="s">
        <v>127</v>
      </c>
      <c r="F952" s="35" t="s">
        <v>770</v>
      </c>
      <c r="G952" s="35" t="s">
        <v>5130</v>
      </c>
    </row>
    <row r="953" spans="1:7" ht="16.8" x14ac:dyDescent="0.4">
      <c r="A953" s="34">
        <v>126731</v>
      </c>
      <c r="B953" s="35" t="s">
        <v>1458</v>
      </c>
      <c r="C953" s="35" t="s">
        <v>4878</v>
      </c>
      <c r="D953" s="34">
        <v>3090</v>
      </c>
      <c r="E953" s="35" t="s">
        <v>33</v>
      </c>
      <c r="F953" s="35" t="s">
        <v>1460</v>
      </c>
      <c r="G953" s="35" t="s">
        <v>4879</v>
      </c>
    </row>
    <row r="954" spans="1:7" ht="16.8" x14ac:dyDescent="0.4">
      <c r="A954" s="34">
        <v>126748</v>
      </c>
      <c r="B954" s="35" t="s">
        <v>1459</v>
      </c>
      <c r="C954" s="35" t="s">
        <v>4878</v>
      </c>
      <c r="D954" s="34">
        <v>3090</v>
      </c>
      <c r="E954" s="35" t="s">
        <v>33</v>
      </c>
      <c r="F954" s="35" t="s">
        <v>1460</v>
      </c>
      <c r="G954" s="35" t="s">
        <v>4879</v>
      </c>
    </row>
    <row r="955" spans="1:7" ht="16.8" x14ac:dyDescent="0.4">
      <c r="A955" s="34">
        <v>126797</v>
      </c>
      <c r="B955" s="35" t="s">
        <v>1461</v>
      </c>
      <c r="C955" s="35" t="s">
        <v>4474</v>
      </c>
      <c r="D955" s="34">
        <v>3960</v>
      </c>
      <c r="E955" s="35" t="s">
        <v>81</v>
      </c>
      <c r="F955" s="35" t="s">
        <v>881</v>
      </c>
      <c r="G955" s="35" t="s">
        <v>882</v>
      </c>
    </row>
    <row r="956" spans="1:7" ht="16.8" x14ac:dyDescent="0.4">
      <c r="A956" s="34">
        <v>126805</v>
      </c>
      <c r="B956" s="35" t="s">
        <v>2476</v>
      </c>
      <c r="C956" s="35" t="s">
        <v>4372</v>
      </c>
      <c r="D956" s="34">
        <v>8400</v>
      </c>
      <c r="E956" s="35" t="s">
        <v>100</v>
      </c>
      <c r="F956" s="35" t="s">
        <v>727</v>
      </c>
      <c r="G956" s="35" t="s">
        <v>5332</v>
      </c>
    </row>
    <row r="957" spans="1:7" ht="16.8" x14ac:dyDescent="0.4">
      <c r="A957" s="34">
        <v>126847</v>
      </c>
      <c r="B957" s="35" t="s">
        <v>1462</v>
      </c>
      <c r="C957" s="35" t="s">
        <v>4451</v>
      </c>
      <c r="D957" s="34">
        <v>9700</v>
      </c>
      <c r="E957" s="35" t="s">
        <v>138</v>
      </c>
      <c r="F957" s="35" t="s">
        <v>845</v>
      </c>
      <c r="G957" s="35" t="s">
        <v>846</v>
      </c>
    </row>
    <row r="958" spans="1:7" ht="16.8" x14ac:dyDescent="0.4">
      <c r="A958" s="34">
        <v>126854</v>
      </c>
      <c r="B958" s="35" t="s">
        <v>1597</v>
      </c>
      <c r="C958" s="35" t="s">
        <v>4175</v>
      </c>
      <c r="D958" s="34">
        <v>2020</v>
      </c>
      <c r="E958" s="35" t="s">
        <v>1546</v>
      </c>
      <c r="F958" s="35" t="s">
        <v>1463</v>
      </c>
      <c r="G958" s="35" t="s">
        <v>2247</v>
      </c>
    </row>
    <row r="959" spans="1:7" ht="16.8" x14ac:dyDescent="0.4">
      <c r="A959" s="34">
        <v>126871</v>
      </c>
      <c r="B959" s="35" t="s">
        <v>1464</v>
      </c>
      <c r="C959" s="35" t="s">
        <v>4798</v>
      </c>
      <c r="D959" s="34">
        <v>2860</v>
      </c>
      <c r="E959" s="35" t="s">
        <v>159</v>
      </c>
      <c r="F959" s="35" t="s">
        <v>1298</v>
      </c>
      <c r="G959" s="35" t="s">
        <v>4880</v>
      </c>
    </row>
    <row r="960" spans="1:7" ht="16.8" x14ac:dyDescent="0.4">
      <c r="A960" s="34">
        <v>126888</v>
      </c>
      <c r="B960" s="35" t="s">
        <v>2248</v>
      </c>
      <c r="C960" s="35" t="s">
        <v>4881</v>
      </c>
      <c r="D960" s="34">
        <v>3000</v>
      </c>
      <c r="E960" s="35" t="s">
        <v>165</v>
      </c>
      <c r="F960" s="35" t="s">
        <v>1465</v>
      </c>
      <c r="G960" s="35" t="s">
        <v>1466</v>
      </c>
    </row>
    <row r="961" spans="1:7" ht="16.8" x14ac:dyDescent="0.4">
      <c r="A961" s="34">
        <v>126896</v>
      </c>
      <c r="B961" s="35" t="s">
        <v>2249</v>
      </c>
      <c r="C961" s="35" t="s">
        <v>4881</v>
      </c>
      <c r="D961" s="34">
        <v>3000</v>
      </c>
      <c r="E961" s="35" t="s">
        <v>165</v>
      </c>
      <c r="F961" s="35" t="s">
        <v>1465</v>
      </c>
      <c r="G961" s="35" t="s">
        <v>1466</v>
      </c>
    </row>
    <row r="962" spans="1:7" ht="16.8" x14ac:dyDescent="0.4">
      <c r="A962" s="34">
        <v>126904</v>
      </c>
      <c r="B962" s="35" t="s">
        <v>1467</v>
      </c>
      <c r="C962" s="35" t="s">
        <v>4882</v>
      </c>
      <c r="D962" s="34">
        <v>3001</v>
      </c>
      <c r="E962" s="35" t="s">
        <v>1606</v>
      </c>
      <c r="F962" s="35" t="s">
        <v>1468</v>
      </c>
      <c r="G962" s="35" t="s">
        <v>5131</v>
      </c>
    </row>
    <row r="963" spans="1:7" ht="16.8" x14ac:dyDescent="0.4">
      <c r="A963" s="34">
        <v>126921</v>
      </c>
      <c r="B963" s="35" t="s">
        <v>2250</v>
      </c>
      <c r="C963" s="35" t="s">
        <v>4883</v>
      </c>
      <c r="D963" s="34">
        <v>9300</v>
      </c>
      <c r="E963" s="35" t="s">
        <v>127</v>
      </c>
      <c r="F963" s="35" t="s">
        <v>1247</v>
      </c>
      <c r="G963" s="35" t="s">
        <v>1248</v>
      </c>
    </row>
    <row r="964" spans="1:7" ht="16.8" x14ac:dyDescent="0.4">
      <c r="A964" s="34">
        <v>126938</v>
      </c>
      <c r="B964" s="35" t="s">
        <v>2251</v>
      </c>
      <c r="C964" s="35" t="s">
        <v>4884</v>
      </c>
      <c r="D964" s="34">
        <v>9300</v>
      </c>
      <c r="E964" s="35" t="s">
        <v>127</v>
      </c>
      <c r="F964" s="35" t="s">
        <v>1247</v>
      </c>
      <c r="G964" s="35" t="s">
        <v>1248</v>
      </c>
    </row>
    <row r="965" spans="1:7" ht="16.8" x14ac:dyDescent="0.4">
      <c r="A965" s="34">
        <v>126946</v>
      </c>
      <c r="B965" s="35" t="s">
        <v>1469</v>
      </c>
      <c r="C965" s="35" t="s">
        <v>4885</v>
      </c>
      <c r="D965" s="34">
        <v>2861</v>
      </c>
      <c r="E965" s="35" t="s">
        <v>1716</v>
      </c>
      <c r="F965" s="35" t="s">
        <v>1470</v>
      </c>
      <c r="G965" s="35" t="s">
        <v>1471</v>
      </c>
    </row>
    <row r="966" spans="1:7" ht="16.8" x14ac:dyDescent="0.4">
      <c r="A966" s="34">
        <v>126953</v>
      </c>
      <c r="B966" s="35" t="s">
        <v>1472</v>
      </c>
      <c r="C966" s="35" t="s">
        <v>4885</v>
      </c>
      <c r="D966" s="34">
        <v>2861</v>
      </c>
      <c r="E966" s="35" t="s">
        <v>1716</v>
      </c>
      <c r="F966" s="35" t="s">
        <v>1470</v>
      </c>
      <c r="G966" s="35" t="s">
        <v>1471</v>
      </c>
    </row>
    <row r="967" spans="1:7" ht="16.8" x14ac:dyDescent="0.4">
      <c r="A967" s="34">
        <v>126961</v>
      </c>
      <c r="B967" s="35" t="s">
        <v>1473</v>
      </c>
      <c r="C967" s="35" t="s">
        <v>4885</v>
      </c>
      <c r="D967" s="34">
        <v>2861</v>
      </c>
      <c r="E967" s="35" t="s">
        <v>1716</v>
      </c>
      <c r="F967" s="35" t="s">
        <v>1470</v>
      </c>
      <c r="G967" s="35" t="s">
        <v>1471</v>
      </c>
    </row>
    <row r="968" spans="1:7" ht="16.8" x14ac:dyDescent="0.4">
      <c r="A968" s="34">
        <v>126987</v>
      </c>
      <c r="B968" s="35" t="s">
        <v>2586</v>
      </c>
      <c r="C968" s="35" t="s">
        <v>4407</v>
      </c>
      <c r="D968" s="34">
        <v>9300</v>
      </c>
      <c r="E968" s="35" t="s">
        <v>127</v>
      </c>
      <c r="F968" s="35" t="s">
        <v>772</v>
      </c>
      <c r="G968" s="35" t="s">
        <v>1474</v>
      </c>
    </row>
    <row r="969" spans="1:7" ht="16.8" x14ac:dyDescent="0.4">
      <c r="A969" s="34">
        <v>126995</v>
      </c>
      <c r="B969" s="35" t="s">
        <v>2477</v>
      </c>
      <c r="C969" s="35" t="s">
        <v>4407</v>
      </c>
      <c r="D969" s="34">
        <v>9300</v>
      </c>
      <c r="E969" s="35" t="s">
        <v>127</v>
      </c>
      <c r="F969" s="35" t="s">
        <v>772</v>
      </c>
      <c r="G969" s="35" t="s">
        <v>1849</v>
      </c>
    </row>
    <row r="970" spans="1:7" ht="16.8" x14ac:dyDescent="0.4">
      <c r="A970" s="34">
        <v>127159</v>
      </c>
      <c r="B970" s="35" t="s">
        <v>2253</v>
      </c>
      <c r="C970" s="35" t="s">
        <v>4360</v>
      </c>
      <c r="D970" s="34">
        <v>8610</v>
      </c>
      <c r="E970" s="35" t="s">
        <v>3</v>
      </c>
      <c r="F970" s="35" t="s">
        <v>708</v>
      </c>
      <c r="G970" s="35" t="s">
        <v>709</v>
      </c>
    </row>
    <row r="971" spans="1:7" ht="16.8" x14ac:dyDescent="0.4">
      <c r="A971" s="34">
        <v>127423</v>
      </c>
      <c r="B971" s="35" t="s">
        <v>1475</v>
      </c>
      <c r="C971" s="35" t="s">
        <v>4230</v>
      </c>
      <c r="D971" s="34">
        <v>2800</v>
      </c>
      <c r="E971" s="35" t="s">
        <v>63</v>
      </c>
      <c r="F971" s="35" t="s">
        <v>443</v>
      </c>
      <c r="G971" s="35" t="s">
        <v>5312</v>
      </c>
    </row>
    <row r="972" spans="1:7" ht="16.8" x14ac:dyDescent="0.4">
      <c r="A972" s="34">
        <v>127431</v>
      </c>
      <c r="B972" s="35" t="s">
        <v>1476</v>
      </c>
      <c r="C972" s="35" t="s">
        <v>4829</v>
      </c>
      <c r="D972" s="34">
        <v>8930</v>
      </c>
      <c r="E972" s="35" t="s">
        <v>174</v>
      </c>
      <c r="F972" s="35" t="s">
        <v>1356</v>
      </c>
      <c r="G972" s="35" t="s">
        <v>5132</v>
      </c>
    </row>
    <row r="973" spans="1:7" ht="16.8" x14ac:dyDescent="0.4">
      <c r="A973" s="34">
        <v>127449</v>
      </c>
      <c r="B973" s="35" t="s">
        <v>1477</v>
      </c>
      <c r="C973" s="35" t="s">
        <v>4187</v>
      </c>
      <c r="D973" s="34">
        <v>2140</v>
      </c>
      <c r="E973" s="35" t="s">
        <v>1631</v>
      </c>
      <c r="F973" s="35" t="s">
        <v>1728</v>
      </c>
      <c r="G973" s="35" t="s">
        <v>1729</v>
      </c>
    </row>
    <row r="974" spans="1:7" ht="16.8" x14ac:dyDescent="0.4">
      <c r="A974" s="34">
        <v>127456</v>
      </c>
      <c r="B974" s="35" t="s">
        <v>5034</v>
      </c>
      <c r="C974" s="35" t="s">
        <v>4171</v>
      </c>
      <c r="D974" s="34">
        <v>2000</v>
      </c>
      <c r="E974" s="35" t="s">
        <v>1546</v>
      </c>
      <c r="F974" s="35" t="s">
        <v>184</v>
      </c>
      <c r="G974" s="35" t="s">
        <v>4172</v>
      </c>
    </row>
    <row r="975" spans="1:7" ht="16.8" x14ac:dyDescent="0.4">
      <c r="A975" s="34">
        <v>127464</v>
      </c>
      <c r="B975" s="35" t="s">
        <v>2254</v>
      </c>
      <c r="C975" s="35" t="s">
        <v>4278</v>
      </c>
      <c r="D975" s="34">
        <v>1020</v>
      </c>
      <c r="E975" s="35" t="s">
        <v>1643</v>
      </c>
      <c r="F975" s="35" t="s">
        <v>533</v>
      </c>
      <c r="G975" s="35" t="s">
        <v>2532</v>
      </c>
    </row>
    <row r="976" spans="1:7" ht="16.8" x14ac:dyDescent="0.4">
      <c r="A976" s="34">
        <v>127472</v>
      </c>
      <c r="B976" s="35" t="s">
        <v>1478</v>
      </c>
      <c r="C976" s="35" t="s">
        <v>4886</v>
      </c>
      <c r="D976" s="34">
        <v>2000</v>
      </c>
      <c r="E976" s="35" t="s">
        <v>1546</v>
      </c>
      <c r="F976" s="35" t="s">
        <v>183</v>
      </c>
      <c r="G976" s="35" t="s">
        <v>5395</v>
      </c>
    </row>
    <row r="977" spans="1:7" ht="16.8" x14ac:dyDescent="0.4">
      <c r="A977" s="34">
        <v>127481</v>
      </c>
      <c r="B977" s="35" t="s">
        <v>449</v>
      </c>
      <c r="C977" s="35" t="s">
        <v>4886</v>
      </c>
      <c r="D977" s="34">
        <v>2000</v>
      </c>
      <c r="E977" s="35" t="s">
        <v>1546</v>
      </c>
      <c r="F977" s="35" t="s">
        <v>183</v>
      </c>
      <c r="G977" s="35" t="s">
        <v>1598</v>
      </c>
    </row>
    <row r="978" spans="1:7" ht="16.8" x14ac:dyDescent="0.4">
      <c r="A978" s="34">
        <v>127514</v>
      </c>
      <c r="B978" s="35" t="s">
        <v>1479</v>
      </c>
      <c r="C978" s="35" t="s">
        <v>4887</v>
      </c>
      <c r="D978" s="34">
        <v>2300</v>
      </c>
      <c r="E978" s="35" t="s">
        <v>47</v>
      </c>
      <c r="F978" s="35" t="s">
        <v>1480</v>
      </c>
      <c r="G978" s="35" t="s">
        <v>1850</v>
      </c>
    </row>
    <row r="979" spans="1:7" ht="16.8" x14ac:dyDescent="0.4">
      <c r="A979" s="34">
        <v>127522</v>
      </c>
      <c r="B979" s="35" t="s">
        <v>1481</v>
      </c>
      <c r="C979" s="35" t="s">
        <v>4887</v>
      </c>
      <c r="D979" s="34">
        <v>2300</v>
      </c>
      <c r="E979" s="35" t="s">
        <v>47</v>
      </c>
      <c r="F979" s="35" t="s">
        <v>1480</v>
      </c>
      <c r="G979" s="35" t="s">
        <v>1850</v>
      </c>
    </row>
    <row r="980" spans="1:7" ht="16.8" x14ac:dyDescent="0.4">
      <c r="A980" s="34">
        <v>127531</v>
      </c>
      <c r="B980" s="35" t="s">
        <v>1482</v>
      </c>
      <c r="C980" s="35" t="s">
        <v>4888</v>
      </c>
      <c r="D980" s="34">
        <v>9000</v>
      </c>
      <c r="E980" s="35" t="s">
        <v>120</v>
      </c>
      <c r="F980" s="35" t="s">
        <v>1483</v>
      </c>
      <c r="G980" s="35" t="s">
        <v>1484</v>
      </c>
    </row>
    <row r="981" spans="1:7" ht="16.8" x14ac:dyDescent="0.4">
      <c r="A981" s="34">
        <v>127548</v>
      </c>
      <c r="B981" s="35" t="s">
        <v>1485</v>
      </c>
      <c r="C981" s="35" t="s">
        <v>4888</v>
      </c>
      <c r="D981" s="34">
        <v>9000</v>
      </c>
      <c r="E981" s="35" t="s">
        <v>120</v>
      </c>
      <c r="F981" s="35" t="s">
        <v>1483</v>
      </c>
      <c r="G981" s="35" t="s">
        <v>1484</v>
      </c>
    </row>
    <row r="982" spans="1:7" ht="16.8" x14ac:dyDescent="0.4">
      <c r="A982" s="34">
        <v>127563</v>
      </c>
      <c r="B982" s="35" t="s">
        <v>1486</v>
      </c>
      <c r="C982" s="35" t="s">
        <v>4889</v>
      </c>
      <c r="D982" s="34">
        <v>3530</v>
      </c>
      <c r="E982" s="35" t="s">
        <v>73</v>
      </c>
      <c r="F982" s="35" t="s">
        <v>1488</v>
      </c>
      <c r="G982" s="35" t="s">
        <v>1487</v>
      </c>
    </row>
    <row r="983" spans="1:7" ht="16.8" x14ac:dyDescent="0.4">
      <c r="A983" s="34">
        <v>127571</v>
      </c>
      <c r="B983" s="35" t="s">
        <v>1486</v>
      </c>
      <c r="C983" s="35" t="s">
        <v>4889</v>
      </c>
      <c r="D983" s="34">
        <v>3530</v>
      </c>
      <c r="E983" s="35" t="s">
        <v>73</v>
      </c>
      <c r="F983" s="35" t="s">
        <v>1488</v>
      </c>
      <c r="G983" s="35" t="s">
        <v>1487</v>
      </c>
    </row>
    <row r="984" spans="1:7" ht="16.8" x14ac:dyDescent="0.4">
      <c r="A984" s="34">
        <v>127597</v>
      </c>
      <c r="B984" s="35" t="s">
        <v>1489</v>
      </c>
      <c r="C984" s="35" t="s">
        <v>4241</v>
      </c>
      <c r="D984" s="34">
        <v>2390</v>
      </c>
      <c r="E984" s="35" t="s">
        <v>205</v>
      </c>
      <c r="F984" s="35" t="s">
        <v>461</v>
      </c>
      <c r="G984" s="35" t="s">
        <v>4890</v>
      </c>
    </row>
    <row r="985" spans="1:7" ht="16.8" x14ac:dyDescent="0.4">
      <c r="A985" s="34">
        <v>127605</v>
      </c>
      <c r="B985" s="35" t="s">
        <v>2587</v>
      </c>
      <c r="C985" s="35" t="s">
        <v>4399</v>
      </c>
      <c r="D985" s="34">
        <v>8790</v>
      </c>
      <c r="E985" s="35" t="s">
        <v>115</v>
      </c>
      <c r="F985" s="35" t="s">
        <v>761</v>
      </c>
      <c r="G985" s="35" t="s">
        <v>2539</v>
      </c>
    </row>
    <row r="986" spans="1:7" ht="16.8" x14ac:dyDescent="0.4">
      <c r="A986" s="34">
        <v>127613</v>
      </c>
      <c r="B986" s="35" t="s">
        <v>2255</v>
      </c>
      <c r="C986" s="35" t="s">
        <v>4776</v>
      </c>
      <c r="D986" s="34">
        <v>3500</v>
      </c>
      <c r="E986" s="35" t="s">
        <v>71</v>
      </c>
      <c r="F986" s="35" t="s">
        <v>1255</v>
      </c>
      <c r="G986" s="35" t="s">
        <v>5133</v>
      </c>
    </row>
    <row r="987" spans="1:7" ht="16.8" x14ac:dyDescent="0.4">
      <c r="A987" s="34">
        <v>127621</v>
      </c>
      <c r="B987" s="35" t="s">
        <v>2256</v>
      </c>
      <c r="C987" s="35" t="s">
        <v>4776</v>
      </c>
      <c r="D987" s="34">
        <v>3500</v>
      </c>
      <c r="E987" s="35" t="s">
        <v>71</v>
      </c>
      <c r="F987" s="35" t="s">
        <v>1255</v>
      </c>
      <c r="G987" s="35" t="s">
        <v>5396</v>
      </c>
    </row>
    <row r="988" spans="1:7" ht="16.8" x14ac:dyDescent="0.4">
      <c r="A988" s="34">
        <v>127639</v>
      </c>
      <c r="B988" s="35" t="s">
        <v>1490</v>
      </c>
      <c r="C988" s="35" t="s">
        <v>4487</v>
      </c>
      <c r="D988" s="34">
        <v>3500</v>
      </c>
      <c r="E988" s="35" t="s">
        <v>71</v>
      </c>
      <c r="F988" s="35" t="s">
        <v>903</v>
      </c>
      <c r="G988" s="35" t="s">
        <v>5397</v>
      </c>
    </row>
    <row r="989" spans="1:7" ht="16.8" x14ac:dyDescent="0.4">
      <c r="A989" s="34">
        <v>127647</v>
      </c>
      <c r="B989" s="35" t="s">
        <v>2257</v>
      </c>
      <c r="C989" s="35" t="s">
        <v>4756</v>
      </c>
      <c r="D989" s="34">
        <v>3680</v>
      </c>
      <c r="E989" s="35" t="s">
        <v>80</v>
      </c>
      <c r="F989" s="35" t="s">
        <v>1220</v>
      </c>
      <c r="G989" s="35" t="s">
        <v>2175</v>
      </c>
    </row>
    <row r="990" spans="1:7" ht="16.8" x14ac:dyDescent="0.4">
      <c r="A990" s="34">
        <v>127654</v>
      </c>
      <c r="B990" s="35" t="s">
        <v>2258</v>
      </c>
      <c r="C990" s="35" t="s">
        <v>4491</v>
      </c>
      <c r="D990" s="34">
        <v>3680</v>
      </c>
      <c r="E990" s="35" t="s">
        <v>80</v>
      </c>
      <c r="F990" s="35" t="s">
        <v>912</v>
      </c>
      <c r="G990" s="35" t="s">
        <v>2059</v>
      </c>
    </row>
    <row r="991" spans="1:7" ht="16.8" x14ac:dyDescent="0.4">
      <c r="A991" s="34">
        <v>127662</v>
      </c>
      <c r="B991" s="35" t="s">
        <v>2259</v>
      </c>
      <c r="C991" s="35" t="s">
        <v>4501</v>
      </c>
      <c r="D991" s="34">
        <v>3680</v>
      </c>
      <c r="E991" s="35" t="s">
        <v>80</v>
      </c>
      <c r="F991" s="35" t="s">
        <v>912</v>
      </c>
      <c r="G991" s="35" t="s">
        <v>2059</v>
      </c>
    </row>
    <row r="992" spans="1:7" ht="16.8" x14ac:dyDescent="0.4">
      <c r="A992" s="34">
        <v>127671</v>
      </c>
      <c r="B992" s="35" t="s">
        <v>2260</v>
      </c>
      <c r="C992" s="35" t="s">
        <v>4777</v>
      </c>
      <c r="D992" s="34">
        <v>3640</v>
      </c>
      <c r="E992" s="35" t="s">
        <v>171</v>
      </c>
      <c r="F992" s="35" t="s">
        <v>1256</v>
      </c>
      <c r="G992" s="35" t="s">
        <v>2187</v>
      </c>
    </row>
    <row r="993" spans="1:7" ht="16.8" x14ac:dyDescent="0.4">
      <c r="A993" s="34">
        <v>127688</v>
      </c>
      <c r="B993" s="35" t="s">
        <v>1491</v>
      </c>
      <c r="C993" s="35" t="s">
        <v>4891</v>
      </c>
      <c r="D993" s="34">
        <v>9000</v>
      </c>
      <c r="E993" s="35" t="s">
        <v>120</v>
      </c>
      <c r="F993" s="35" t="s">
        <v>1492</v>
      </c>
      <c r="G993" s="35" t="s">
        <v>1493</v>
      </c>
    </row>
    <row r="994" spans="1:7" ht="16.8" x14ac:dyDescent="0.4">
      <c r="A994" s="34">
        <v>127696</v>
      </c>
      <c r="B994" s="35" t="s">
        <v>1231</v>
      </c>
      <c r="C994" s="35" t="s">
        <v>4891</v>
      </c>
      <c r="D994" s="34">
        <v>9000</v>
      </c>
      <c r="E994" s="35" t="s">
        <v>120</v>
      </c>
      <c r="F994" s="35" t="s">
        <v>1492</v>
      </c>
      <c r="G994" s="35" t="s">
        <v>2478</v>
      </c>
    </row>
    <row r="995" spans="1:7" ht="16.8" x14ac:dyDescent="0.4">
      <c r="A995" s="34">
        <v>127704</v>
      </c>
      <c r="B995" s="35" t="s">
        <v>1494</v>
      </c>
      <c r="C995" s="35" t="s">
        <v>4892</v>
      </c>
      <c r="D995" s="34">
        <v>9041</v>
      </c>
      <c r="E995" s="35" t="s">
        <v>1610</v>
      </c>
      <c r="F995" s="35" t="s">
        <v>1495</v>
      </c>
      <c r="G995" s="35" t="s">
        <v>1496</v>
      </c>
    </row>
    <row r="996" spans="1:7" ht="16.8" x14ac:dyDescent="0.4">
      <c r="A996" s="34">
        <v>127712</v>
      </c>
      <c r="B996" s="35" t="s">
        <v>1497</v>
      </c>
      <c r="C996" s="35" t="s">
        <v>5398</v>
      </c>
      <c r="D996" s="34">
        <v>9041</v>
      </c>
      <c r="E996" s="35" t="s">
        <v>1610</v>
      </c>
      <c r="F996" s="35" t="s">
        <v>1498</v>
      </c>
      <c r="G996" s="35" t="s">
        <v>1499</v>
      </c>
    </row>
    <row r="997" spans="1:7" ht="16.8" x14ac:dyDescent="0.4">
      <c r="A997" s="34">
        <v>127721</v>
      </c>
      <c r="B997" s="35" t="s">
        <v>1500</v>
      </c>
      <c r="C997" s="35" t="s">
        <v>5398</v>
      </c>
      <c r="D997" s="34">
        <v>9041</v>
      </c>
      <c r="E997" s="35" t="s">
        <v>1610</v>
      </c>
      <c r="F997" s="35" t="s">
        <v>1498</v>
      </c>
      <c r="G997" s="35" t="s">
        <v>1499</v>
      </c>
    </row>
    <row r="998" spans="1:7" ht="16.8" x14ac:dyDescent="0.4">
      <c r="A998" s="34">
        <v>127738</v>
      </c>
      <c r="B998" s="35" t="s">
        <v>2261</v>
      </c>
      <c r="C998" s="35" t="s">
        <v>4893</v>
      </c>
      <c r="D998" s="34">
        <v>8800</v>
      </c>
      <c r="E998" s="35" t="s">
        <v>116</v>
      </c>
      <c r="F998" s="35" t="s">
        <v>1501</v>
      </c>
      <c r="G998" s="35" t="s">
        <v>2262</v>
      </c>
    </row>
    <row r="999" spans="1:7" ht="16.8" x14ac:dyDescent="0.4">
      <c r="A999" s="34">
        <v>127746</v>
      </c>
      <c r="B999" s="35" t="s">
        <v>2263</v>
      </c>
      <c r="C999" s="35" t="s">
        <v>4893</v>
      </c>
      <c r="D999" s="34">
        <v>8800</v>
      </c>
      <c r="E999" s="35" t="s">
        <v>116</v>
      </c>
      <c r="F999" s="35" t="s">
        <v>1501</v>
      </c>
      <c r="G999" s="35" t="s">
        <v>1851</v>
      </c>
    </row>
    <row r="1000" spans="1:7" ht="16.8" x14ac:dyDescent="0.4">
      <c r="A1000" s="34">
        <v>127753</v>
      </c>
      <c r="B1000" s="35" t="s">
        <v>2264</v>
      </c>
      <c r="C1000" s="35" t="s">
        <v>4894</v>
      </c>
      <c r="D1000" s="34">
        <v>8800</v>
      </c>
      <c r="E1000" s="35" t="s">
        <v>116</v>
      </c>
      <c r="F1000" s="35" t="s">
        <v>1502</v>
      </c>
      <c r="G1000" s="35" t="s">
        <v>5134</v>
      </c>
    </row>
    <row r="1001" spans="1:7" ht="16.8" x14ac:dyDescent="0.4">
      <c r="A1001" s="34">
        <v>127761</v>
      </c>
      <c r="B1001" s="35" t="s">
        <v>2265</v>
      </c>
      <c r="C1001" s="35" t="s">
        <v>4894</v>
      </c>
      <c r="D1001" s="34">
        <v>8800</v>
      </c>
      <c r="E1001" s="35" t="s">
        <v>116</v>
      </c>
      <c r="F1001" s="35" t="s">
        <v>1502</v>
      </c>
      <c r="G1001" s="35" t="s">
        <v>4895</v>
      </c>
    </row>
    <row r="1002" spans="1:7" ht="16.8" x14ac:dyDescent="0.4">
      <c r="A1002" s="34">
        <v>127779</v>
      </c>
      <c r="B1002" s="35" t="s">
        <v>2266</v>
      </c>
      <c r="C1002" s="35" t="s">
        <v>4778</v>
      </c>
      <c r="D1002" s="34">
        <v>8800</v>
      </c>
      <c r="E1002" s="35" t="s">
        <v>116</v>
      </c>
      <c r="F1002" s="35" t="s">
        <v>1258</v>
      </c>
      <c r="G1002" s="35" t="s">
        <v>1852</v>
      </c>
    </row>
    <row r="1003" spans="1:7" ht="16.8" x14ac:dyDescent="0.4">
      <c r="A1003" s="34">
        <v>127787</v>
      </c>
      <c r="B1003" s="35" t="s">
        <v>1503</v>
      </c>
      <c r="C1003" s="35" t="s">
        <v>4778</v>
      </c>
      <c r="D1003" s="34">
        <v>8800</v>
      </c>
      <c r="E1003" s="35" t="s">
        <v>116</v>
      </c>
      <c r="F1003" s="35" t="s">
        <v>1258</v>
      </c>
      <c r="G1003" s="35" t="s">
        <v>1717</v>
      </c>
    </row>
    <row r="1004" spans="1:7" ht="16.8" x14ac:dyDescent="0.4">
      <c r="A1004" s="34">
        <v>127795</v>
      </c>
      <c r="B1004" s="35" t="s">
        <v>2267</v>
      </c>
      <c r="C1004" s="35" t="s">
        <v>4896</v>
      </c>
      <c r="D1004" s="34">
        <v>8850</v>
      </c>
      <c r="E1004" s="35" t="s">
        <v>176</v>
      </c>
      <c r="F1004" s="35" t="s">
        <v>1504</v>
      </c>
      <c r="G1004" s="35" t="s">
        <v>2479</v>
      </c>
    </row>
    <row r="1005" spans="1:7" ht="16.8" x14ac:dyDescent="0.4">
      <c r="A1005" s="34">
        <v>127803</v>
      </c>
      <c r="B1005" s="35" t="s">
        <v>2268</v>
      </c>
      <c r="C1005" s="35" t="s">
        <v>4896</v>
      </c>
      <c r="D1005" s="34">
        <v>8850</v>
      </c>
      <c r="E1005" s="35" t="s">
        <v>176</v>
      </c>
      <c r="F1005" s="35" t="s">
        <v>1504</v>
      </c>
      <c r="G1005" s="35" t="s">
        <v>1505</v>
      </c>
    </row>
    <row r="1006" spans="1:7" ht="16.8" x14ac:dyDescent="0.4">
      <c r="A1006" s="34">
        <v>127811</v>
      </c>
      <c r="B1006" s="35" t="s">
        <v>1506</v>
      </c>
      <c r="C1006" s="35" t="s">
        <v>4897</v>
      </c>
      <c r="D1006" s="34">
        <v>3000</v>
      </c>
      <c r="E1006" s="35" t="s">
        <v>165</v>
      </c>
      <c r="F1006" s="35" t="s">
        <v>1507</v>
      </c>
      <c r="G1006" s="35" t="s">
        <v>1508</v>
      </c>
    </row>
    <row r="1007" spans="1:7" ht="16.8" x14ac:dyDescent="0.4">
      <c r="A1007" s="34">
        <v>127829</v>
      </c>
      <c r="B1007" s="35" t="s">
        <v>1509</v>
      </c>
      <c r="C1007" s="35" t="s">
        <v>4897</v>
      </c>
      <c r="D1007" s="34">
        <v>3000</v>
      </c>
      <c r="E1007" s="35" t="s">
        <v>165</v>
      </c>
      <c r="F1007" s="35" t="s">
        <v>1507</v>
      </c>
      <c r="G1007" s="35" t="s">
        <v>1508</v>
      </c>
    </row>
    <row r="1008" spans="1:7" ht="16.8" x14ac:dyDescent="0.4">
      <c r="A1008" s="34">
        <v>127837</v>
      </c>
      <c r="B1008" s="35" t="s">
        <v>3286</v>
      </c>
      <c r="C1008" s="35" t="s">
        <v>4898</v>
      </c>
      <c r="D1008" s="34">
        <v>3900</v>
      </c>
      <c r="E1008" s="35" t="s">
        <v>2314</v>
      </c>
      <c r="F1008" s="35" t="s">
        <v>1510</v>
      </c>
      <c r="G1008" s="35" t="s">
        <v>4864</v>
      </c>
    </row>
    <row r="1009" spans="1:7" ht="16.8" x14ac:dyDescent="0.4">
      <c r="A1009" s="34">
        <v>127845</v>
      </c>
      <c r="B1009" s="35" t="s">
        <v>4012</v>
      </c>
      <c r="C1009" s="35" t="s">
        <v>4899</v>
      </c>
      <c r="D1009" s="34">
        <v>3900</v>
      </c>
      <c r="E1009" s="35" t="s">
        <v>2314</v>
      </c>
      <c r="F1009" s="35" t="s">
        <v>1510</v>
      </c>
      <c r="G1009" s="35" t="s">
        <v>4864</v>
      </c>
    </row>
    <row r="1010" spans="1:7" ht="16.8" x14ac:dyDescent="0.4">
      <c r="A1010" s="34">
        <v>127852</v>
      </c>
      <c r="B1010" s="35" t="s">
        <v>2269</v>
      </c>
      <c r="C1010" s="35" t="s">
        <v>4192</v>
      </c>
      <c r="D1010" s="34">
        <v>2930</v>
      </c>
      <c r="E1010" s="35" t="s">
        <v>40</v>
      </c>
      <c r="F1010" s="35" t="s">
        <v>360</v>
      </c>
      <c r="G1010" s="35" t="s">
        <v>361</v>
      </c>
    </row>
    <row r="1011" spans="1:7" ht="16.8" x14ac:dyDescent="0.4">
      <c r="A1011" s="34">
        <v>127861</v>
      </c>
      <c r="B1011" s="35" t="s">
        <v>1511</v>
      </c>
      <c r="C1011" s="35" t="s">
        <v>4860</v>
      </c>
      <c r="D1011" s="34">
        <v>2570</v>
      </c>
      <c r="E1011" s="35" t="s">
        <v>57</v>
      </c>
      <c r="F1011" s="35" t="s">
        <v>1427</v>
      </c>
      <c r="G1011" s="35" t="s">
        <v>4861</v>
      </c>
    </row>
    <row r="1012" spans="1:7" ht="16.8" x14ac:dyDescent="0.4">
      <c r="A1012" s="34">
        <v>127878</v>
      </c>
      <c r="B1012" s="35" t="s">
        <v>1512</v>
      </c>
      <c r="C1012" s="35" t="s">
        <v>4900</v>
      </c>
      <c r="D1012" s="34">
        <v>1020</v>
      </c>
      <c r="E1012" s="35" t="s">
        <v>1643</v>
      </c>
      <c r="F1012" s="35" t="s">
        <v>522</v>
      </c>
      <c r="G1012" s="35" t="s">
        <v>523</v>
      </c>
    </row>
    <row r="1013" spans="1:7" ht="16.8" x14ac:dyDescent="0.4">
      <c r="A1013" s="34">
        <v>127886</v>
      </c>
      <c r="B1013" s="35" t="s">
        <v>2480</v>
      </c>
      <c r="C1013" s="35" t="s">
        <v>4769</v>
      </c>
      <c r="D1013" s="34">
        <v>3300</v>
      </c>
      <c r="E1013" s="35" t="s">
        <v>69</v>
      </c>
      <c r="F1013" s="35" t="s">
        <v>1513</v>
      </c>
      <c r="G1013" s="35" t="s">
        <v>2179</v>
      </c>
    </row>
    <row r="1014" spans="1:7" ht="16.8" x14ac:dyDescent="0.4">
      <c r="A1014" s="34">
        <v>127894</v>
      </c>
      <c r="B1014" s="35" t="s">
        <v>5135</v>
      </c>
      <c r="C1014" s="35" t="s">
        <v>4901</v>
      </c>
      <c r="D1014" s="34">
        <v>9040</v>
      </c>
      <c r="E1014" s="35" t="s">
        <v>1705</v>
      </c>
      <c r="F1014" s="35" t="s">
        <v>1514</v>
      </c>
      <c r="G1014" s="35" t="s">
        <v>5136</v>
      </c>
    </row>
    <row r="1015" spans="1:7" ht="16.8" x14ac:dyDescent="0.4">
      <c r="A1015" s="34">
        <v>127902</v>
      </c>
      <c r="B1015" s="35" t="s">
        <v>5137</v>
      </c>
      <c r="C1015" s="35" t="s">
        <v>4902</v>
      </c>
      <c r="D1015" s="34">
        <v>9040</v>
      </c>
      <c r="E1015" s="35" t="s">
        <v>1705</v>
      </c>
      <c r="F1015" s="35" t="s">
        <v>1599</v>
      </c>
      <c r="G1015" s="35" t="s">
        <v>5138</v>
      </c>
    </row>
    <row r="1016" spans="1:7" ht="16.8" x14ac:dyDescent="0.4">
      <c r="A1016" s="34">
        <v>127911</v>
      </c>
      <c r="B1016" s="35" t="s">
        <v>2270</v>
      </c>
      <c r="C1016" s="35" t="s">
        <v>4463</v>
      </c>
      <c r="D1016" s="34">
        <v>9100</v>
      </c>
      <c r="E1016" s="35" t="s">
        <v>62</v>
      </c>
      <c r="F1016" s="35" t="s">
        <v>864</v>
      </c>
      <c r="G1016" s="35" t="s">
        <v>1790</v>
      </c>
    </row>
    <row r="1017" spans="1:7" ht="16.8" x14ac:dyDescent="0.4">
      <c r="A1017" s="34">
        <v>127928</v>
      </c>
      <c r="B1017" s="35" t="s">
        <v>1515</v>
      </c>
      <c r="C1017" s="35" t="s">
        <v>4243</v>
      </c>
      <c r="D1017" s="34">
        <v>2900</v>
      </c>
      <c r="E1017" s="35" t="s">
        <v>39</v>
      </c>
      <c r="F1017" s="35" t="s">
        <v>466</v>
      </c>
      <c r="G1017" s="35" t="s">
        <v>467</v>
      </c>
    </row>
    <row r="1018" spans="1:7" ht="16.8" x14ac:dyDescent="0.4">
      <c r="A1018" s="34">
        <v>127936</v>
      </c>
      <c r="B1018" s="35" t="s">
        <v>552</v>
      </c>
      <c r="C1018" s="35" t="s">
        <v>4288</v>
      </c>
      <c r="D1018" s="34">
        <v>1090</v>
      </c>
      <c r="E1018" s="35" t="s">
        <v>146</v>
      </c>
      <c r="F1018" s="35" t="s">
        <v>553</v>
      </c>
      <c r="G1018" s="35" t="s">
        <v>554</v>
      </c>
    </row>
    <row r="1019" spans="1:7" ht="16.8" x14ac:dyDescent="0.4">
      <c r="A1019" s="34">
        <v>127944</v>
      </c>
      <c r="B1019" s="35" t="s">
        <v>2271</v>
      </c>
      <c r="C1019" s="35" t="s">
        <v>4903</v>
      </c>
      <c r="D1019" s="34">
        <v>2650</v>
      </c>
      <c r="E1019" s="35" t="s">
        <v>54</v>
      </c>
      <c r="F1019" s="35" t="s">
        <v>1516</v>
      </c>
      <c r="G1019" s="35" t="s">
        <v>1853</v>
      </c>
    </row>
    <row r="1020" spans="1:7" ht="16.8" x14ac:dyDescent="0.4">
      <c r="A1020" s="34">
        <v>127951</v>
      </c>
      <c r="B1020" s="35" t="s">
        <v>2272</v>
      </c>
      <c r="C1020" s="35" t="s">
        <v>4903</v>
      </c>
      <c r="D1020" s="34">
        <v>2650</v>
      </c>
      <c r="E1020" s="35" t="s">
        <v>54</v>
      </c>
      <c r="F1020" s="35" t="s">
        <v>1516</v>
      </c>
      <c r="G1020" s="35" t="s">
        <v>1854</v>
      </c>
    </row>
    <row r="1021" spans="1:7" ht="16.8" x14ac:dyDescent="0.4">
      <c r="A1021" s="34">
        <v>127969</v>
      </c>
      <c r="B1021" s="35" t="s">
        <v>1517</v>
      </c>
      <c r="C1021" s="35" t="s">
        <v>4904</v>
      </c>
      <c r="D1021" s="34">
        <v>9880</v>
      </c>
      <c r="E1021" s="35" t="s">
        <v>141</v>
      </c>
      <c r="F1021" s="35" t="s">
        <v>1766</v>
      </c>
      <c r="G1021" s="35" t="s">
        <v>5399</v>
      </c>
    </row>
    <row r="1022" spans="1:7" ht="16.8" x14ac:dyDescent="0.4">
      <c r="A1022" s="34">
        <v>127977</v>
      </c>
      <c r="B1022" s="35" t="s">
        <v>1518</v>
      </c>
      <c r="C1022" s="35" t="s">
        <v>4904</v>
      </c>
      <c r="D1022" s="34">
        <v>9880</v>
      </c>
      <c r="E1022" s="35" t="s">
        <v>141</v>
      </c>
      <c r="F1022" s="35" t="s">
        <v>1766</v>
      </c>
      <c r="G1022" s="35" t="s">
        <v>5399</v>
      </c>
    </row>
    <row r="1023" spans="1:7" ht="16.8" x14ac:dyDescent="0.4">
      <c r="A1023" s="34">
        <v>127985</v>
      </c>
      <c r="B1023" s="35" t="s">
        <v>1718</v>
      </c>
      <c r="C1023" s="35" t="s">
        <v>4905</v>
      </c>
      <c r="D1023" s="34">
        <v>9800</v>
      </c>
      <c r="E1023" s="35" t="s">
        <v>140</v>
      </c>
      <c r="F1023" s="35" t="s">
        <v>1519</v>
      </c>
      <c r="G1023" s="35" t="s">
        <v>4906</v>
      </c>
    </row>
    <row r="1024" spans="1:7" ht="16.8" x14ac:dyDescent="0.4">
      <c r="A1024" s="34">
        <v>127993</v>
      </c>
      <c r="B1024" s="35" t="s">
        <v>1520</v>
      </c>
      <c r="C1024" s="35" t="s">
        <v>4907</v>
      </c>
      <c r="D1024" s="34">
        <v>9840</v>
      </c>
      <c r="E1024" s="35" t="s">
        <v>139</v>
      </c>
      <c r="F1024" s="35" t="s">
        <v>1521</v>
      </c>
      <c r="G1024" s="35" t="s">
        <v>4908</v>
      </c>
    </row>
    <row r="1025" spans="1:7" ht="16.8" x14ac:dyDescent="0.4">
      <c r="A1025" s="34">
        <v>128017</v>
      </c>
      <c r="B1025" s="35" t="s">
        <v>1522</v>
      </c>
      <c r="C1025" s="35" t="s">
        <v>4349</v>
      </c>
      <c r="D1025" s="34">
        <v>8900</v>
      </c>
      <c r="E1025" s="35" t="s">
        <v>118</v>
      </c>
      <c r="F1025" s="35" t="s">
        <v>685</v>
      </c>
      <c r="G1025" s="35" t="s">
        <v>686</v>
      </c>
    </row>
    <row r="1026" spans="1:7" ht="16.8" x14ac:dyDescent="0.4">
      <c r="A1026" s="34">
        <v>128025</v>
      </c>
      <c r="B1026" s="35" t="s">
        <v>2273</v>
      </c>
      <c r="C1026" s="35" t="s">
        <v>4429</v>
      </c>
      <c r="D1026" s="34">
        <v>9000</v>
      </c>
      <c r="E1026" s="35" t="s">
        <v>120</v>
      </c>
      <c r="F1026" s="35" t="s">
        <v>802</v>
      </c>
      <c r="G1026" s="35" t="s">
        <v>5400</v>
      </c>
    </row>
    <row r="1027" spans="1:7" ht="16.8" x14ac:dyDescent="0.4">
      <c r="A1027" s="34">
        <v>128108</v>
      </c>
      <c r="B1027" s="35" t="s">
        <v>5139</v>
      </c>
      <c r="C1027" s="35" t="s">
        <v>5140</v>
      </c>
      <c r="D1027" s="34">
        <v>1930</v>
      </c>
      <c r="E1027" s="35" t="s">
        <v>34</v>
      </c>
      <c r="F1027" s="35" t="s">
        <v>1523</v>
      </c>
      <c r="G1027" s="35" t="s">
        <v>5141</v>
      </c>
    </row>
    <row r="1028" spans="1:7" ht="16.8" x14ac:dyDescent="0.4">
      <c r="A1028" s="34">
        <v>128447</v>
      </c>
      <c r="B1028" s="35" t="s">
        <v>1524</v>
      </c>
      <c r="C1028" s="35" t="s">
        <v>4836</v>
      </c>
      <c r="D1028" s="34">
        <v>8500</v>
      </c>
      <c r="E1028" s="35" t="s">
        <v>106</v>
      </c>
      <c r="F1028" s="35" t="s">
        <v>1375</v>
      </c>
      <c r="G1028" s="35" t="s">
        <v>1376</v>
      </c>
    </row>
    <row r="1029" spans="1:7" ht="16.8" x14ac:dyDescent="0.4">
      <c r="A1029" s="34">
        <v>128538</v>
      </c>
      <c r="B1029" s="35" t="s">
        <v>2274</v>
      </c>
      <c r="C1029" s="35" t="s">
        <v>4909</v>
      </c>
      <c r="D1029" s="34">
        <v>2800</v>
      </c>
      <c r="E1029" s="35" t="s">
        <v>63</v>
      </c>
      <c r="F1029" s="35" t="s">
        <v>1719</v>
      </c>
      <c r="G1029" s="35" t="s">
        <v>1855</v>
      </c>
    </row>
    <row r="1030" spans="1:7" ht="16.8" x14ac:dyDescent="0.4">
      <c r="A1030" s="34">
        <v>128546</v>
      </c>
      <c r="B1030" s="35" t="s">
        <v>887</v>
      </c>
      <c r="C1030" s="35" t="s">
        <v>4909</v>
      </c>
      <c r="D1030" s="34">
        <v>2800</v>
      </c>
      <c r="E1030" s="35" t="s">
        <v>63</v>
      </c>
      <c r="F1030" s="35" t="s">
        <v>1719</v>
      </c>
      <c r="G1030" s="35" t="s">
        <v>1767</v>
      </c>
    </row>
    <row r="1031" spans="1:7" ht="16.8" x14ac:dyDescent="0.4">
      <c r="A1031" s="34">
        <v>128553</v>
      </c>
      <c r="B1031" s="35" t="s">
        <v>1856</v>
      </c>
      <c r="C1031" s="35" t="s">
        <v>4910</v>
      </c>
      <c r="D1031" s="34">
        <v>3960</v>
      </c>
      <c r="E1031" s="35" t="s">
        <v>81</v>
      </c>
      <c r="F1031" s="35" t="s">
        <v>1526</v>
      </c>
      <c r="G1031" s="35" t="s">
        <v>2481</v>
      </c>
    </row>
    <row r="1032" spans="1:7" ht="16.8" x14ac:dyDescent="0.4">
      <c r="A1032" s="34">
        <v>128561</v>
      </c>
      <c r="B1032" s="35" t="s">
        <v>2275</v>
      </c>
      <c r="C1032" s="35" t="s">
        <v>4910</v>
      </c>
      <c r="D1032" s="34">
        <v>3960</v>
      </c>
      <c r="E1032" s="35" t="s">
        <v>81</v>
      </c>
      <c r="F1032" s="35" t="s">
        <v>1526</v>
      </c>
      <c r="G1032" s="35" t="s">
        <v>1857</v>
      </c>
    </row>
    <row r="1033" spans="1:7" ht="16.8" x14ac:dyDescent="0.4">
      <c r="A1033" s="34">
        <v>128967</v>
      </c>
      <c r="B1033" s="35" t="s">
        <v>1858</v>
      </c>
      <c r="C1033" s="35" t="s">
        <v>4911</v>
      </c>
      <c r="D1033" s="34">
        <v>2330</v>
      </c>
      <c r="E1033" s="35" t="s">
        <v>155</v>
      </c>
      <c r="F1033" s="35" t="s">
        <v>1527</v>
      </c>
      <c r="G1033" s="35" t="s">
        <v>1859</v>
      </c>
    </row>
    <row r="1034" spans="1:7" ht="16.8" x14ac:dyDescent="0.4">
      <c r="A1034" s="34">
        <v>128975</v>
      </c>
      <c r="B1034" s="35" t="s">
        <v>2276</v>
      </c>
      <c r="C1034" s="35" t="s">
        <v>4912</v>
      </c>
      <c r="D1034" s="34">
        <v>2360</v>
      </c>
      <c r="E1034" s="35" t="s">
        <v>156</v>
      </c>
      <c r="F1034" s="35" t="s">
        <v>5293</v>
      </c>
      <c r="G1034" s="35" t="s">
        <v>1528</v>
      </c>
    </row>
    <row r="1035" spans="1:7" ht="16.8" x14ac:dyDescent="0.4">
      <c r="A1035" s="34">
        <v>128983</v>
      </c>
      <c r="B1035" s="35" t="s">
        <v>1529</v>
      </c>
      <c r="C1035" s="35" t="s">
        <v>4913</v>
      </c>
      <c r="D1035" s="34">
        <v>3300</v>
      </c>
      <c r="E1035" s="35" t="s">
        <v>69</v>
      </c>
      <c r="F1035" s="35" t="s">
        <v>1530</v>
      </c>
      <c r="G1035" s="35" t="s">
        <v>2277</v>
      </c>
    </row>
    <row r="1036" spans="1:7" ht="16.8" x14ac:dyDescent="0.4">
      <c r="A1036" s="34">
        <v>129411</v>
      </c>
      <c r="B1036" s="35" t="s">
        <v>4914</v>
      </c>
      <c r="C1036" s="35" t="s">
        <v>4915</v>
      </c>
      <c r="D1036" s="34">
        <v>2640</v>
      </c>
      <c r="E1036" s="35" t="s">
        <v>53</v>
      </c>
      <c r="F1036" s="35" t="s">
        <v>1531</v>
      </c>
      <c r="G1036" s="35" t="s">
        <v>2278</v>
      </c>
    </row>
    <row r="1037" spans="1:7" ht="16.8" x14ac:dyDescent="0.4">
      <c r="A1037" s="34">
        <v>129429</v>
      </c>
      <c r="B1037" s="35" t="s">
        <v>2279</v>
      </c>
      <c r="C1037" s="35" t="s">
        <v>4916</v>
      </c>
      <c r="D1037" s="34">
        <v>2030</v>
      </c>
      <c r="E1037" s="35" t="s">
        <v>1546</v>
      </c>
      <c r="F1037" s="35" t="s">
        <v>245</v>
      </c>
      <c r="G1037" s="35" t="s">
        <v>5401</v>
      </c>
    </row>
    <row r="1038" spans="1:7" ht="16.8" x14ac:dyDescent="0.4">
      <c r="A1038" s="34">
        <v>129916</v>
      </c>
      <c r="B1038" s="35" t="s">
        <v>616</v>
      </c>
      <c r="C1038" s="35" t="s">
        <v>4917</v>
      </c>
      <c r="D1038" s="34">
        <v>8940</v>
      </c>
      <c r="E1038" s="35" t="s">
        <v>110</v>
      </c>
      <c r="F1038" s="35" t="s">
        <v>1532</v>
      </c>
      <c r="G1038" s="35" t="s">
        <v>1720</v>
      </c>
    </row>
    <row r="1039" spans="1:7" ht="16.8" x14ac:dyDescent="0.4">
      <c r="A1039" s="34">
        <v>129957</v>
      </c>
      <c r="B1039" s="35" t="s">
        <v>2280</v>
      </c>
      <c r="C1039" s="35" t="s">
        <v>4918</v>
      </c>
      <c r="D1039" s="34">
        <v>8000</v>
      </c>
      <c r="E1039" s="35" t="s">
        <v>90</v>
      </c>
      <c r="F1039" s="35" t="s">
        <v>5142</v>
      </c>
      <c r="G1039" s="35" t="s">
        <v>4734</v>
      </c>
    </row>
    <row r="1040" spans="1:7" ht="16.8" x14ac:dyDescent="0.4">
      <c r="A1040" s="34">
        <v>129965</v>
      </c>
      <c r="B1040" s="35" t="s">
        <v>2281</v>
      </c>
      <c r="C1040" s="35" t="s">
        <v>4158</v>
      </c>
      <c r="D1040" s="34">
        <v>9700</v>
      </c>
      <c r="E1040" s="35" t="s">
        <v>138</v>
      </c>
      <c r="F1040" s="35" t="s">
        <v>318</v>
      </c>
      <c r="G1040" s="35" t="s">
        <v>5031</v>
      </c>
    </row>
    <row r="1041" spans="1:7" ht="16.8" x14ac:dyDescent="0.4">
      <c r="A1041" s="34">
        <v>130773</v>
      </c>
      <c r="B1041" s="35" t="s">
        <v>5402</v>
      </c>
      <c r="C1041" s="35" t="s">
        <v>4919</v>
      </c>
      <c r="D1041" s="34">
        <v>2020</v>
      </c>
      <c r="E1041" s="35" t="s">
        <v>1546</v>
      </c>
      <c r="F1041" s="35" t="s">
        <v>1600</v>
      </c>
      <c r="G1041" s="35" t="s">
        <v>1861</v>
      </c>
    </row>
    <row r="1042" spans="1:7" ht="16.8" x14ac:dyDescent="0.4">
      <c r="A1042" s="34">
        <v>130781</v>
      </c>
      <c r="B1042" s="35" t="s">
        <v>5143</v>
      </c>
      <c r="C1042" s="35" t="s">
        <v>4298</v>
      </c>
      <c r="D1042" s="34">
        <v>3000</v>
      </c>
      <c r="E1042" s="35" t="s">
        <v>165</v>
      </c>
      <c r="F1042" s="35" t="s">
        <v>1601</v>
      </c>
      <c r="G1042" s="35" t="s">
        <v>1602</v>
      </c>
    </row>
    <row r="1043" spans="1:7" ht="16.8" x14ac:dyDescent="0.4">
      <c r="A1043" s="34">
        <v>130799</v>
      </c>
      <c r="B1043" s="35" t="s">
        <v>5403</v>
      </c>
      <c r="C1043" s="35" t="s">
        <v>4920</v>
      </c>
      <c r="D1043" s="34">
        <v>9000</v>
      </c>
      <c r="E1043" s="35" t="s">
        <v>120</v>
      </c>
      <c r="F1043" s="35" t="s">
        <v>2282</v>
      </c>
      <c r="G1043" s="35" t="s">
        <v>2588</v>
      </c>
    </row>
    <row r="1044" spans="1:7" ht="16.8" x14ac:dyDescent="0.4">
      <c r="A1044" s="34">
        <v>130807</v>
      </c>
      <c r="B1044" s="35" t="s">
        <v>2109</v>
      </c>
      <c r="C1044" s="35" t="s">
        <v>4921</v>
      </c>
      <c r="D1044" s="34">
        <v>8400</v>
      </c>
      <c r="E1044" s="35" t="s">
        <v>100</v>
      </c>
      <c r="F1044" s="35" t="s">
        <v>1197</v>
      </c>
      <c r="G1044" s="35" t="s">
        <v>2482</v>
      </c>
    </row>
    <row r="1045" spans="1:7" ht="16.8" x14ac:dyDescent="0.4">
      <c r="A1045" s="34">
        <v>131268</v>
      </c>
      <c r="B1045" s="35" t="s">
        <v>2283</v>
      </c>
      <c r="C1045" s="35" t="s">
        <v>4922</v>
      </c>
      <c r="D1045" s="34">
        <v>8200</v>
      </c>
      <c r="E1045" s="35" t="s">
        <v>1623</v>
      </c>
      <c r="F1045" s="35" t="s">
        <v>1721</v>
      </c>
      <c r="G1045" s="35" t="s">
        <v>5144</v>
      </c>
    </row>
    <row r="1046" spans="1:7" ht="16.8" x14ac:dyDescent="0.4">
      <c r="A1046" s="34">
        <v>131276</v>
      </c>
      <c r="B1046" s="35" t="s">
        <v>1722</v>
      </c>
      <c r="C1046" s="35" t="s">
        <v>4882</v>
      </c>
      <c r="D1046" s="34">
        <v>3001</v>
      </c>
      <c r="E1046" s="35" t="s">
        <v>1606</v>
      </c>
      <c r="F1046" s="35" t="s">
        <v>1468</v>
      </c>
      <c r="G1046" s="35" t="s">
        <v>4923</v>
      </c>
    </row>
    <row r="1047" spans="1:7" ht="16.8" x14ac:dyDescent="0.4">
      <c r="A1047" s="34">
        <v>131326</v>
      </c>
      <c r="B1047" s="35" t="s">
        <v>1860</v>
      </c>
      <c r="C1047" s="35" t="s">
        <v>4924</v>
      </c>
      <c r="D1047" s="34">
        <v>3200</v>
      </c>
      <c r="E1047" s="35" t="s">
        <v>67</v>
      </c>
      <c r="F1047" s="35" t="s">
        <v>4925</v>
      </c>
      <c r="G1047" s="35" t="s">
        <v>5145</v>
      </c>
    </row>
    <row r="1048" spans="1:7" ht="16.8" x14ac:dyDescent="0.4">
      <c r="A1048" s="34">
        <v>131334</v>
      </c>
      <c r="B1048" s="35" t="s">
        <v>2284</v>
      </c>
      <c r="C1048" s="35" t="s">
        <v>4926</v>
      </c>
      <c r="D1048" s="34">
        <v>3980</v>
      </c>
      <c r="E1048" s="35" t="s">
        <v>89</v>
      </c>
      <c r="F1048" s="35" t="s">
        <v>1127</v>
      </c>
      <c r="G1048" s="35" t="s">
        <v>2483</v>
      </c>
    </row>
    <row r="1049" spans="1:7" ht="16.8" x14ac:dyDescent="0.4">
      <c r="A1049" s="34">
        <v>131342</v>
      </c>
      <c r="B1049" s="35" t="s">
        <v>2484</v>
      </c>
      <c r="C1049" s="35" t="s">
        <v>4927</v>
      </c>
      <c r="D1049" s="34">
        <v>8380</v>
      </c>
      <c r="E1049" s="35" t="s">
        <v>2485</v>
      </c>
      <c r="F1049" s="35" t="s">
        <v>2486</v>
      </c>
      <c r="G1049" s="35" t="s">
        <v>2589</v>
      </c>
    </row>
    <row r="1050" spans="1:7" ht="16.8" x14ac:dyDescent="0.4">
      <c r="A1050" s="34">
        <v>131391</v>
      </c>
      <c r="B1050" s="35" t="s">
        <v>2285</v>
      </c>
      <c r="C1050" s="35" t="s">
        <v>4928</v>
      </c>
      <c r="D1050" s="34">
        <v>8000</v>
      </c>
      <c r="E1050" s="35" t="s">
        <v>90</v>
      </c>
      <c r="F1050" s="35" t="s">
        <v>644</v>
      </c>
      <c r="G1050" s="35" t="s">
        <v>4929</v>
      </c>
    </row>
    <row r="1051" spans="1:7" ht="16.8" x14ac:dyDescent="0.4">
      <c r="A1051" s="34">
        <v>131409</v>
      </c>
      <c r="B1051" s="35" t="s">
        <v>2286</v>
      </c>
      <c r="C1051" s="35" t="s">
        <v>4928</v>
      </c>
      <c r="D1051" s="34">
        <v>8000</v>
      </c>
      <c r="E1051" s="35" t="s">
        <v>90</v>
      </c>
      <c r="F1051" s="35" t="s">
        <v>644</v>
      </c>
      <c r="G1051" s="35" t="s">
        <v>2287</v>
      </c>
    </row>
    <row r="1052" spans="1:7" ht="16.8" x14ac:dyDescent="0.4">
      <c r="A1052" s="34">
        <v>131805</v>
      </c>
      <c r="B1052" s="35" t="s">
        <v>1768</v>
      </c>
      <c r="C1052" s="35" t="s">
        <v>4930</v>
      </c>
      <c r="D1052" s="34">
        <v>9100</v>
      </c>
      <c r="E1052" s="35" t="s">
        <v>62</v>
      </c>
      <c r="F1052" s="35" t="s">
        <v>4931</v>
      </c>
      <c r="G1052" s="35" t="s">
        <v>4932</v>
      </c>
    </row>
    <row r="1053" spans="1:7" ht="16.8" x14ac:dyDescent="0.4">
      <c r="A1053" s="34">
        <v>131813</v>
      </c>
      <c r="B1053" s="35" t="s">
        <v>2288</v>
      </c>
      <c r="C1053" s="35" t="s">
        <v>4113</v>
      </c>
      <c r="D1053" s="34">
        <v>3990</v>
      </c>
      <c r="E1053" s="35" t="s">
        <v>1620</v>
      </c>
      <c r="F1053" s="35" t="s">
        <v>271</v>
      </c>
      <c r="G1053" s="35" t="s">
        <v>272</v>
      </c>
    </row>
    <row r="1054" spans="1:7" ht="16.8" x14ac:dyDescent="0.4">
      <c r="A1054" s="34">
        <v>131821</v>
      </c>
      <c r="B1054" s="35" t="s">
        <v>2289</v>
      </c>
      <c r="C1054" s="35" t="s">
        <v>4075</v>
      </c>
      <c r="D1054" s="34">
        <v>2018</v>
      </c>
      <c r="E1054" s="35" t="s">
        <v>1546</v>
      </c>
      <c r="F1054" s="35" t="s">
        <v>240</v>
      </c>
      <c r="G1054" s="35" t="s">
        <v>1612</v>
      </c>
    </row>
    <row r="1055" spans="1:7" ht="16.8" x14ac:dyDescent="0.4">
      <c r="A1055" s="34">
        <v>131839</v>
      </c>
      <c r="B1055" s="35" t="s">
        <v>2290</v>
      </c>
      <c r="C1055" s="35" t="s">
        <v>4125</v>
      </c>
      <c r="D1055" s="34">
        <v>3560</v>
      </c>
      <c r="E1055" s="35" t="s">
        <v>87</v>
      </c>
      <c r="F1055" s="35" t="s">
        <v>282</v>
      </c>
      <c r="G1055" s="35" t="s">
        <v>4933</v>
      </c>
    </row>
    <row r="1056" spans="1:7" ht="16.8" x14ac:dyDescent="0.4">
      <c r="A1056" s="34">
        <v>131847</v>
      </c>
      <c r="B1056" s="35" t="s">
        <v>1669</v>
      </c>
      <c r="C1056" s="35" t="s">
        <v>4440</v>
      </c>
      <c r="D1056" s="34">
        <v>9160</v>
      </c>
      <c r="E1056" s="35" t="s">
        <v>123</v>
      </c>
      <c r="F1056" s="35" t="s">
        <v>1418</v>
      </c>
      <c r="G1056" s="35" t="s">
        <v>2466</v>
      </c>
    </row>
    <row r="1057" spans="1:7" ht="16.8" x14ac:dyDescent="0.4">
      <c r="A1057" s="34">
        <v>131854</v>
      </c>
      <c r="B1057" s="35" t="s">
        <v>2488</v>
      </c>
      <c r="C1057" s="35" t="s">
        <v>4779</v>
      </c>
      <c r="D1057" s="34">
        <v>8500</v>
      </c>
      <c r="E1057" s="35" t="s">
        <v>106</v>
      </c>
      <c r="F1057" s="35" t="s">
        <v>1259</v>
      </c>
      <c r="G1057" s="35" t="s">
        <v>5067</v>
      </c>
    </row>
    <row r="1058" spans="1:7" ht="16.8" x14ac:dyDescent="0.4">
      <c r="A1058" s="34">
        <v>131862</v>
      </c>
      <c r="B1058" s="35" t="s">
        <v>2489</v>
      </c>
      <c r="C1058" s="35" t="s">
        <v>4779</v>
      </c>
      <c r="D1058" s="34">
        <v>8500</v>
      </c>
      <c r="E1058" s="35" t="s">
        <v>106</v>
      </c>
      <c r="F1058" s="35" t="s">
        <v>1259</v>
      </c>
      <c r="G1058" s="35" t="s">
        <v>5067</v>
      </c>
    </row>
    <row r="1059" spans="1:7" ht="16.8" x14ac:dyDescent="0.4">
      <c r="A1059" s="34">
        <v>132175</v>
      </c>
      <c r="B1059" s="35" t="s">
        <v>2291</v>
      </c>
      <c r="C1059" s="35" t="s">
        <v>4733</v>
      </c>
      <c r="D1059" s="34">
        <v>8000</v>
      </c>
      <c r="E1059" s="35" t="s">
        <v>90</v>
      </c>
      <c r="F1059" s="35" t="s">
        <v>5142</v>
      </c>
      <c r="G1059" s="35" t="s">
        <v>4734</v>
      </c>
    </row>
    <row r="1060" spans="1:7" ht="16.8" x14ac:dyDescent="0.4">
      <c r="A1060" s="34">
        <v>132183</v>
      </c>
      <c r="B1060" s="35" t="s">
        <v>2292</v>
      </c>
      <c r="C1060" s="35" t="s">
        <v>4934</v>
      </c>
      <c r="D1060" s="34">
        <v>1070</v>
      </c>
      <c r="E1060" s="35" t="s">
        <v>145</v>
      </c>
      <c r="F1060" s="35" t="s">
        <v>1544</v>
      </c>
      <c r="G1060" s="35" t="s">
        <v>1545</v>
      </c>
    </row>
    <row r="1061" spans="1:7" ht="16.8" x14ac:dyDescent="0.4">
      <c r="A1061" s="34">
        <v>132191</v>
      </c>
      <c r="B1061" s="35" t="s">
        <v>1663</v>
      </c>
      <c r="C1061" s="35" t="s">
        <v>4935</v>
      </c>
      <c r="D1061" s="34">
        <v>8500</v>
      </c>
      <c r="E1061" s="35" t="s">
        <v>106</v>
      </c>
      <c r="F1061" s="35" t="s">
        <v>2490</v>
      </c>
      <c r="G1061" s="35" t="s">
        <v>2491</v>
      </c>
    </row>
    <row r="1062" spans="1:7" ht="16.8" x14ac:dyDescent="0.4">
      <c r="A1062" s="34">
        <v>132209</v>
      </c>
      <c r="B1062" s="35" t="s">
        <v>1661</v>
      </c>
      <c r="C1062" s="35" t="s">
        <v>4936</v>
      </c>
      <c r="D1062" s="34">
        <v>8500</v>
      </c>
      <c r="E1062" s="35" t="s">
        <v>106</v>
      </c>
      <c r="F1062" s="35" t="s">
        <v>2492</v>
      </c>
      <c r="G1062" s="35" t="s">
        <v>2293</v>
      </c>
    </row>
    <row r="1063" spans="1:7" ht="16.8" x14ac:dyDescent="0.4">
      <c r="A1063" s="34">
        <v>132225</v>
      </c>
      <c r="B1063" s="35" t="s">
        <v>1862</v>
      </c>
      <c r="C1063" s="35" t="s">
        <v>4937</v>
      </c>
      <c r="D1063" s="34">
        <v>2890</v>
      </c>
      <c r="E1063" s="35" t="s">
        <v>2308</v>
      </c>
      <c r="F1063" s="35" t="s">
        <v>2294</v>
      </c>
      <c r="G1063" s="35" t="s">
        <v>4938</v>
      </c>
    </row>
    <row r="1064" spans="1:7" ht="16.8" x14ac:dyDescent="0.4">
      <c r="A1064" s="34">
        <v>133331</v>
      </c>
      <c r="B1064" s="35" t="s">
        <v>2494</v>
      </c>
      <c r="C1064" s="35" t="s">
        <v>4939</v>
      </c>
      <c r="D1064" s="34">
        <v>3000</v>
      </c>
      <c r="E1064" s="35" t="s">
        <v>165</v>
      </c>
      <c r="F1064" s="35" t="s">
        <v>2295</v>
      </c>
      <c r="G1064" s="35" t="s">
        <v>4940</v>
      </c>
    </row>
    <row r="1065" spans="1:7" ht="16.8" x14ac:dyDescent="0.4">
      <c r="A1065" s="34">
        <v>133348</v>
      </c>
      <c r="B1065" s="35" t="s">
        <v>5404</v>
      </c>
      <c r="C1065" s="35" t="s">
        <v>4681</v>
      </c>
      <c r="D1065" s="34">
        <v>3800</v>
      </c>
      <c r="E1065" s="35" t="s">
        <v>84</v>
      </c>
      <c r="F1065" s="35" t="s">
        <v>1125</v>
      </c>
      <c r="G1065" s="35" t="s">
        <v>2495</v>
      </c>
    </row>
    <row r="1066" spans="1:7" ht="16.8" x14ac:dyDescent="0.4">
      <c r="A1066" s="34">
        <v>137349</v>
      </c>
      <c r="B1066" s="35" t="s">
        <v>2496</v>
      </c>
      <c r="C1066" s="35" t="s">
        <v>4056</v>
      </c>
      <c r="D1066" s="34">
        <v>8400</v>
      </c>
      <c r="E1066" s="35" t="s">
        <v>100</v>
      </c>
      <c r="F1066" s="35" t="s">
        <v>4941</v>
      </c>
      <c r="G1066" s="35" t="s">
        <v>5405</v>
      </c>
    </row>
    <row r="1067" spans="1:7" ht="16.8" x14ac:dyDescent="0.4">
      <c r="A1067" s="34">
        <v>137364</v>
      </c>
      <c r="B1067" s="35" t="s">
        <v>2497</v>
      </c>
      <c r="C1067" s="35" t="s">
        <v>5146</v>
      </c>
      <c r="D1067" s="34">
        <v>3390</v>
      </c>
      <c r="E1067" s="35" t="s">
        <v>5147</v>
      </c>
      <c r="F1067" s="35" t="s">
        <v>5406</v>
      </c>
      <c r="G1067" s="35" t="s">
        <v>5148</v>
      </c>
    </row>
    <row r="1068" spans="1:7" ht="16.8" x14ac:dyDescent="0.4">
      <c r="A1068" s="34">
        <v>137381</v>
      </c>
      <c r="B1068" s="35" t="s">
        <v>2498</v>
      </c>
      <c r="C1068" s="35" t="s">
        <v>4942</v>
      </c>
      <c r="D1068" s="34">
        <v>1190</v>
      </c>
      <c r="E1068" s="35" t="s">
        <v>2499</v>
      </c>
      <c r="F1068" s="35" t="s">
        <v>5149</v>
      </c>
      <c r="G1068" s="35" t="s">
        <v>2590</v>
      </c>
    </row>
    <row r="1069" spans="1:7" ht="16.8" x14ac:dyDescent="0.4">
      <c r="A1069" s="34">
        <v>137398</v>
      </c>
      <c r="B1069" s="35" t="s">
        <v>1669</v>
      </c>
      <c r="C1069" s="35" t="s">
        <v>4943</v>
      </c>
      <c r="D1069" s="34">
        <v>9160</v>
      </c>
      <c r="E1069" s="35" t="s">
        <v>123</v>
      </c>
      <c r="F1069" s="35" t="s">
        <v>1418</v>
      </c>
      <c r="G1069" s="35" t="s">
        <v>2500</v>
      </c>
    </row>
    <row r="1070" spans="1:7" ht="16.8" x14ac:dyDescent="0.4">
      <c r="A1070" s="34">
        <v>137422</v>
      </c>
      <c r="B1070" s="35" t="s">
        <v>2501</v>
      </c>
      <c r="C1070" s="35" t="s">
        <v>4944</v>
      </c>
      <c r="D1070" s="34">
        <v>3300</v>
      </c>
      <c r="E1070" s="35" t="s">
        <v>69</v>
      </c>
      <c r="F1070" s="35" t="s">
        <v>2502</v>
      </c>
      <c r="G1070" s="35" t="s">
        <v>2503</v>
      </c>
    </row>
    <row r="1071" spans="1:7" ht="16.8" x14ac:dyDescent="0.4">
      <c r="A1071" s="34">
        <v>137431</v>
      </c>
      <c r="B1071" s="35" t="s">
        <v>2504</v>
      </c>
      <c r="C1071" s="35" t="s">
        <v>4068</v>
      </c>
      <c r="D1071" s="34">
        <v>1200</v>
      </c>
      <c r="E1071" s="35" t="s">
        <v>22</v>
      </c>
      <c r="F1071" s="35" t="s">
        <v>4945</v>
      </c>
      <c r="G1071" s="35" t="s">
        <v>2505</v>
      </c>
    </row>
    <row r="1072" spans="1:7" ht="16.8" x14ac:dyDescent="0.4">
      <c r="A1072" s="34">
        <v>137448</v>
      </c>
      <c r="B1072" s="35" t="s">
        <v>2506</v>
      </c>
      <c r="C1072" s="35" t="s">
        <v>4099</v>
      </c>
      <c r="D1072" s="34">
        <v>9100</v>
      </c>
      <c r="E1072" s="35" t="s">
        <v>62</v>
      </c>
      <c r="F1072" s="35" t="s">
        <v>258</v>
      </c>
      <c r="G1072" s="35" t="s">
        <v>2507</v>
      </c>
    </row>
    <row r="1073" spans="1:7" ht="16.8" x14ac:dyDescent="0.4">
      <c r="A1073" s="34">
        <v>137455</v>
      </c>
      <c r="B1073" s="35" t="s">
        <v>2508</v>
      </c>
      <c r="C1073" s="35" t="s">
        <v>4946</v>
      </c>
      <c r="D1073" s="34">
        <v>8200</v>
      </c>
      <c r="E1073" s="35" t="s">
        <v>1607</v>
      </c>
      <c r="F1073" s="35" t="s">
        <v>2509</v>
      </c>
      <c r="G1073" s="35" t="s">
        <v>2510</v>
      </c>
    </row>
    <row r="1074" spans="1:7" ht="16.8" x14ac:dyDescent="0.4">
      <c r="A1074" s="34">
        <v>137778</v>
      </c>
      <c r="B1074" s="35" t="s">
        <v>2511</v>
      </c>
      <c r="C1074" s="35" t="s">
        <v>4099</v>
      </c>
      <c r="D1074" s="34">
        <v>9100</v>
      </c>
      <c r="E1074" s="35" t="s">
        <v>62</v>
      </c>
      <c r="F1074" s="35" t="s">
        <v>258</v>
      </c>
      <c r="G1074" s="35" t="s">
        <v>2507</v>
      </c>
    </row>
    <row r="1075" spans="1:7" ht="16.8" x14ac:dyDescent="0.4">
      <c r="A1075" s="34">
        <v>138248</v>
      </c>
      <c r="B1075" s="35" t="s">
        <v>1976</v>
      </c>
      <c r="C1075" s="35" t="s">
        <v>4947</v>
      </c>
      <c r="D1075" s="34">
        <v>2940</v>
      </c>
      <c r="E1075" s="35" t="s">
        <v>37</v>
      </c>
      <c r="F1075" s="35" t="s">
        <v>475</v>
      </c>
      <c r="G1075" s="35" t="s">
        <v>4948</v>
      </c>
    </row>
    <row r="1076" spans="1:7" ht="16.8" x14ac:dyDescent="0.4">
      <c r="A1076" s="34">
        <v>138255</v>
      </c>
      <c r="B1076" s="35" t="s">
        <v>2591</v>
      </c>
      <c r="C1076" s="35" t="s">
        <v>4949</v>
      </c>
      <c r="D1076" s="34">
        <v>9100</v>
      </c>
      <c r="E1076" s="35" t="s">
        <v>62</v>
      </c>
      <c r="F1076" s="35" t="s">
        <v>2592</v>
      </c>
      <c r="G1076" s="35" t="s">
        <v>5150</v>
      </c>
    </row>
    <row r="1077" spans="1:7" ht="16.8" x14ac:dyDescent="0.4">
      <c r="A1077" s="34">
        <v>138263</v>
      </c>
      <c r="B1077" s="35" t="s">
        <v>2593</v>
      </c>
      <c r="C1077" s="35" t="s">
        <v>4825</v>
      </c>
      <c r="D1077" s="34">
        <v>1070</v>
      </c>
      <c r="E1077" s="35" t="s">
        <v>145</v>
      </c>
      <c r="F1077" s="35" t="s">
        <v>2594</v>
      </c>
      <c r="G1077" s="35" t="s">
        <v>2595</v>
      </c>
    </row>
    <row r="1078" spans="1:7" ht="16.8" x14ac:dyDescent="0.4">
      <c r="A1078" s="34">
        <v>138271</v>
      </c>
      <c r="B1078" s="35" t="s">
        <v>2596</v>
      </c>
      <c r="C1078" s="35" t="s">
        <v>4088</v>
      </c>
      <c r="D1078" s="34">
        <v>2960</v>
      </c>
      <c r="E1078" s="35" t="s">
        <v>1616</v>
      </c>
      <c r="F1078" s="35" t="s">
        <v>250</v>
      </c>
      <c r="G1078" s="35" t="s">
        <v>4950</v>
      </c>
    </row>
    <row r="1079" spans="1:7" ht="16.8" x14ac:dyDescent="0.4">
      <c r="A1079" s="34">
        <v>138289</v>
      </c>
      <c r="B1079" s="35" t="s">
        <v>2597</v>
      </c>
      <c r="C1079" s="35" t="s">
        <v>4871</v>
      </c>
      <c r="D1079" s="34">
        <v>9890</v>
      </c>
      <c r="E1079" s="35" t="s">
        <v>7</v>
      </c>
      <c r="F1079" s="35" t="s">
        <v>2598</v>
      </c>
      <c r="G1079" s="35" t="s">
        <v>1452</v>
      </c>
    </row>
    <row r="1080" spans="1:7" ht="16.8" x14ac:dyDescent="0.4">
      <c r="A1080" s="34">
        <v>138321</v>
      </c>
      <c r="B1080" s="35" t="s">
        <v>1669</v>
      </c>
      <c r="C1080" s="35" t="s">
        <v>4943</v>
      </c>
      <c r="D1080" s="34">
        <v>9160</v>
      </c>
      <c r="E1080" s="35" t="s">
        <v>123</v>
      </c>
      <c r="F1080" s="35" t="s">
        <v>1418</v>
      </c>
      <c r="G1080" s="35" t="s">
        <v>2500</v>
      </c>
    </row>
    <row r="1081" spans="1:7" ht="16.8" x14ac:dyDescent="0.4">
      <c r="A1081" s="34">
        <v>138354</v>
      </c>
      <c r="B1081" s="35" t="s">
        <v>2599</v>
      </c>
      <c r="C1081" s="35" t="s">
        <v>4951</v>
      </c>
      <c r="D1081" s="34">
        <v>9255</v>
      </c>
      <c r="E1081" s="35" t="s">
        <v>130</v>
      </c>
      <c r="F1081" s="35" t="s">
        <v>316</v>
      </c>
      <c r="G1081" s="35" t="s">
        <v>4952</v>
      </c>
    </row>
    <row r="1082" spans="1:7" ht="16.8" x14ac:dyDescent="0.4">
      <c r="A1082" s="34">
        <v>138362</v>
      </c>
      <c r="B1082" s="35" t="s">
        <v>5151</v>
      </c>
      <c r="C1082" s="35" t="s">
        <v>5152</v>
      </c>
      <c r="D1082" s="34">
        <v>2300</v>
      </c>
      <c r="E1082" s="35" t="s">
        <v>47</v>
      </c>
      <c r="F1082" s="35" t="s">
        <v>4953</v>
      </c>
      <c r="G1082" s="35" t="s">
        <v>5407</v>
      </c>
    </row>
    <row r="1083" spans="1:7" ht="16.8" x14ac:dyDescent="0.4">
      <c r="A1083" s="34">
        <v>138669</v>
      </c>
      <c r="B1083" s="35" t="s">
        <v>2600</v>
      </c>
      <c r="C1083" s="35" t="s">
        <v>4954</v>
      </c>
      <c r="D1083" s="34">
        <v>9000</v>
      </c>
      <c r="E1083" s="35" t="s">
        <v>120</v>
      </c>
      <c r="F1083" s="35" t="s">
        <v>4955</v>
      </c>
      <c r="G1083" s="35" t="s">
        <v>4956</v>
      </c>
    </row>
    <row r="1084" spans="1:7" ht="16.8" x14ac:dyDescent="0.4">
      <c r="A1084" s="34">
        <v>138677</v>
      </c>
      <c r="B1084" s="35" t="s">
        <v>2601</v>
      </c>
      <c r="C1084" s="35" t="s">
        <v>4138</v>
      </c>
      <c r="D1084" s="34">
        <v>8830</v>
      </c>
      <c r="E1084" s="35" t="s">
        <v>1626</v>
      </c>
      <c r="F1084" s="35" t="s">
        <v>2602</v>
      </c>
      <c r="G1084" s="35" t="s">
        <v>4139</v>
      </c>
    </row>
    <row r="1085" spans="1:7" ht="16.8" x14ac:dyDescent="0.4">
      <c r="A1085" s="34">
        <v>138743</v>
      </c>
      <c r="B1085" s="35" t="s">
        <v>2603</v>
      </c>
      <c r="C1085" s="35" t="s">
        <v>4957</v>
      </c>
      <c r="D1085" s="34">
        <v>8500</v>
      </c>
      <c r="E1085" s="35" t="s">
        <v>106</v>
      </c>
      <c r="F1085" s="35" t="s">
        <v>2604</v>
      </c>
      <c r="G1085" s="35" t="s">
        <v>4958</v>
      </c>
    </row>
    <row r="1086" spans="1:7" ht="16.8" x14ac:dyDescent="0.4">
      <c r="A1086" s="34">
        <v>143628</v>
      </c>
      <c r="B1086" s="35" t="s">
        <v>4959</v>
      </c>
      <c r="C1086" s="35" t="s">
        <v>4460</v>
      </c>
      <c r="D1086" s="34">
        <v>9100</v>
      </c>
      <c r="E1086" s="35" t="s">
        <v>62</v>
      </c>
      <c r="F1086" s="35" t="s">
        <v>858</v>
      </c>
      <c r="G1086" s="35" t="s">
        <v>1788</v>
      </c>
    </row>
    <row r="1087" spans="1:7" ht="16.8" x14ac:dyDescent="0.4">
      <c r="A1087" s="34">
        <v>143644</v>
      </c>
      <c r="B1087" s="35" t="s">
        <v>4960</v>
      </c>
      <c r="C1087" s="35" t="s">
        <v>4961</v>
      </c>
      <c r="D1087" s="34">
        <v>9190</v>
      </c>
      <c r="E1087" s="35" t="s">
        <v>4962</v>
      </c>
      <c r="F1087" s="35" t="s">
        <v>4963</v>
      </c>
      <c r="G1087" s="35" t="s">
        <v>5153</v>
      </c>
    </row>
    <row r="1088" spans="1:7" ht="16.8" x14ac:dyDescent="0.4">
      <c r="A1088" s="34">
        <v>143651</v>
      </c>
      <c r="B1088" s="35" t="s">
        <v>4964</v>
      </c>
      <c r="C1088" s="35" t="s">
        <v>4462</v>
      </c>
      <c r="D1088" s="34">
        <v>9100</v>
      </c>
      <c r="E1088" s="35" t="s">
        <v>62</v>
      </c>
      <c r="F1088" s="35" t="s">
        <v>862</v>
      </c>
      <c r="G1088" s="35" t="s">
        <v>863</v>
      </c>
    </row>
    <row r="1089" spans="1:7" ht="16.8" x14ac:dyDescent="0.4">
      <c r="A1089" s="34">
        <v>143669</v>
      </c>
      <c r="B1089" s="35" t="s">
        <v>4965</v>
      </c>
      <c r="C1089" s="35" t="s">
        <v>4457</v>
      </c>
      <c r="D1089" s="34">
        <v>9100</v>
      </c>
      <c r="E1089" s="35" t="s">
        <v>62</v>
      </c>
      <c r="F1089" s="35" t="s">
        <v>853</v>
      </c>
      <c r="G1089" s="35" t="s">
        <v>4966</v>
      </c>
    </row>
    <row r="1090" spans="1:7" ht="16.8" x14ac:dyDescent="0.4">
      <c r="A1090" s="34">
        <v>143677</v>
      </c>
      <c r="B1090" s="35" t="s">
        <v>1189</v>
      </c>
      <c r="C1090" s="35" t="s">
        <v>4735</v>
      </c>
      <c r="D1090" s="34">
        <v>9340</v>
      </c>
      <c r="E1090" s="35" t="s">
        <v>128</v>
      </c>
      <c r="F1090" s="35" t="s">
        <v>1190</v>
      </c>
      <c r="G1090" s="35" t="s">
        <v>1191</v>
      </c>
    </row>
    <row r="1091" spans="1:7" ht="16.8" x14ac:dyDescent="0.4">
      <c r="A1091" s="34">
        <v>143685</v>
      </c>
      <c r="B1091" s="35" t="s">
        <v>4967</v>
      </c>
      <c r="C1091" s="35" t="s">
        <v>4742</v>
      </c>
      <c r="D1091" s="34">
        <v>1930</v>
      </c>
      <c r="E1091" s="35" t="s">
        <v>34</v>
      </c>
      <c r="F1091" s="35" t="s">
        <v>1203</v>
      </c>
      <c r="G1091" s="35" t="s">
        <v>4968</v>
      </c>
    </row>
    <row r="1092" spans="1:7" ht="16.8" x14ac:dyDescent="0.4">
      <c r="A1092" s="34">
        <v>143693</v>
      </c>
      <c r="B1092" s="35" t="s">
        <v>4969</v>
      </c>
      <c r="C1092" s="35" t="s">
        <v>4970</v>
      </c>
      <c r="D1092" s="34">
        <v>1030</v>
      </c>
      <c r="E1092" s="35" t="s">
        <v>14</v>
      </c>
      <c r="F1092" s="35" t="s">
        <v>5408</v>
      </c>
      <c r="G1092" s="35" t="s">
        <v>5154</v>
      </c>
    </row>
    <row r="1093" spans="1:7" ht="16.8" x14ac:dyDescent="0.4">
      <c r="A1093" s="34">
        <v>143701</v>
      </c>
      <c r="B1093" s="35" t="s">
        <v>4971</v>
      </c>
      <c r="C1093" s="35" t="s">
        <v>4415</v>
      </c>
      <c r="D1093" s="34">
        <v>9200</v>
      </c>
      <c r="E1093" s="35" t="s">
        <v>129</v>
      </c>
      <c r="F1093" s="35" t="s">
        <v>2356</v>
      </c>
      <c r="G1093" s="35" t="s">
        <v>2357</v>
      </c>
    </row>
    <row r="1094" spans="1:7" ht="16.8" x14ac:dyDescent="0.4">
      <c r="A1094" s="34">
        <v>143801</v>
      </c>
      <c r="B1094" s="35" t="s">
        <v>5409</v>
      </c>
      <c r="C1094" s="35" t="s">
        <v>4972</v>
      </c>
      <c r="D1094" s="34">
        <v>8740</v>
      </c>
      <c r="E1094" s="35" t="s">
        <v>4973</v>
      </c>
      <c r="F1094" s="35" t="s">
        <v>5155</v>
      </c>
      <c r="G1094" s="35" t="s">
        <v>5410</v>
      </c>
    </row>
    <row r="1095" spans="1:7" ht="16.8" x14ac:dyDescent="0.4">
      <c r="A1095" s="34">
        <v>143818</v>
      </c>
      <c r="B1095" s="35" t="s">
        <v>4974</v>
      </c>
      <c r="C1095" s="35" t="s">
        <v>4975</v>
      </c>
      <c r="D1095" s="34">
        <v>8510</v>
      </c>
      <c r="E1095" s="35" t="s">
        <v>1608</v>
      </c>
      <c r="F1095" s="35" t="s">
        <v>5156</v>
      </c>
      <c r="G1095" s="35" t="s">
        <v>5157</v>
      </c>
    </row>
    <row r="1096" spans="1:7" ht="16.8" x14ac:dyDescent="0.4">
      <c r="A1096" s="34">
        <v>143826</v>
      </c>
      <c r="B1096" s="35" t="s">
        <v>4976</v>
      </c>
      <c r="C1096" s="35" t="s">
        <v>4977</v>
      </c>
      <c r="D1096" s="34">
        <v>2990</v>
      </c>
      <c r="E1096" s="35" t="s">
        <v>41</v>
      </c>
      <c r="F1096" s="35" t="s">
        <v>251</v>
      </c>
      <c r="G1096" s="35" t="s">
        <v>1726</v>
      </c>
    </row>
    <row r="1097" spans="1:7" ht="16.8" x14ac:dyDescent="0.4">
      <c r="A1097" s="34">
        <v>143909</v>
      </c>
      <c r="B1097" s="35" t="s">
        <v>5158</v>
      </c>
      <c r="C1097" s="35" t="s">
        <v>5159</v>
      </c>
      <c r="D1097" s="34">
        <v>9100</v>
      </c>
      <c r="E1097" s="35" t="s">
        <v>62</v>
      </c>
      <c r="F1097" s="35" t="s">
        <v>5160</v>
      </c>
      <c r="G1097" s="35" t="s">
        <v>5161</v>
      </c>
    </row>
    <row r="1098" spans="1:7" ht="16.8" x14ac:dyDescent="0.4">
      <c r="A1098" s="34">
        <v>144584</v>
      </c>
      <c r="B1098" s="35" t="s">
        <v>1189</v>
      </c>
      <c r="C1098" s="35" t="s">
        <v>4735</v>
      </c>
      <c r="D1098" s="34">
        <v>9340</v>
      </c>
      <c r="E1098" s="35" t="s">
        <v>128</v>
      </c>
      <c r="F1098" s="35" t="s">
        <v>1190</v>
      </c>
      <c r="G1098" s="35" t="s">
        <v>1191</v>
      </c>
    </row>
    <row r="1099" spans="1:7" ht="16.8" x14ac:dyDescent="0.4">
      <c r="A1099" s="34">
        <v>144592</v>
      </c>
      <c r="B1099" s="35" t="s">
        <v>5411</v>
      </c>
      <c r="C1099" s="35" t="s">
        <v>5162</v>
      </c>
      <c r="D1099" s="34">
        <v>3020</v>
      </c>
      <c r="E1099" s="35" t="s">
        <v>5163</v>
      </c>
      <c r="F1099" s="35" t="s">
        <v>550</v>
      </c>
      <c r="G1099" s="35" t="s">
        <v>5412</v>
      </c>
    </row>
    <row r="1100" spans="1:7" ht="16.8" x14ac:dyDescent="0.4">
      <c r="A1100" s="34">
        <v>144618</v>
      </c>
      <c r="B1100" s="35" t="s">
        <v>5164</v>
      </c>
      <c r="C1100" s="35" t="s">
        <v>4210</v>
      </c>
      <c r="D1100" s="34">
        <v>2660</v>
      </c>
      <c r="E1100" s="35" t="s">
        <v>1635</v>
      </c>
      <c r="F1100" s="35" t="s">
        <v>395</v>
      </c>
      <c r="G1100" s="35" t="s">
        <v>5413</v>
      </c>
    </row>
    <row r="1101" spans="1:7" ht="16.8" x14ac:dyDescent="0.4">
      <c r="A1101" s="34">
        <v>144626</v>
      </c>
      <c r="B1101" s="35" t="s">
        <v>5165</v>
      </c>
      <c r="C1101" s="35" t="s">
        <v>4488</v>
      </c>
      <c r="D1101" s="34">
        <v>3940</v>
      </c>
      <c r="E1101" s="35" t="s">
        <v>1682</v>
      </c>
      <c r="F1101" s="35" t="s">
        <v>905</v>
      </c>
      <c r="G1101" s="35" t="s">
        <v>906</v>
      </c>
    </row>
    <row r="1102" spans="1:7" ht="16.8" x14ac:dyDescent="0.4">
      <c r="A1102" s="34">
        <v>144642</v>
      </c>
      <c r="B1102" s="35" t="s">
        <v>5166</v>
      </c>
      <c r="C1102" s="35" t="s">
        <v>4516</v>
      </c>
      <c r="D1102" s="34">
        <v>8000</v>
      </c>
      <c r="E1102" s="35" t="s">
        <v>90</v>
      </c>
      <c r="F1102" s="35" t="s">
        <v>5167</v>
      </c>
      <c r="G1102" s="35" t="s">
        <v>5414</v>
      </c>
    </row>
    <row r="1103" spans="1:7" ht="16.8" x14ac:dyDescent="0.4">
      <c r="A1103" s="34">
        <v>144659</v>
      </c>
      <c r="B1103" s="35" t="s">
        <v>5168</v>
      </c>
      <c r="C1103" s="35" t="s">
        <v>4145</v>
      </c>
      <c r="D1103" s="34">
        <v>9000</v>
      </c>
      <c r="E1103" s="35" t="s">
        <v>120</v>
      </c>
      <c r="F1103" s="35" t="s">
        <v>5169</v>
      </c>
      <c r="G1103" s="35" t="s">
        <v>4956</v>
      </c>
    </row>
    <row r="1104" spans="1:7" ht="16.8" x14ac:dyDescent="0.4">
      <c r="A1104" s="34">
        <v>145151</v>
      </c>
      <c r="B1104" s="35" t="s">
        <v>5415</v>
      </c>
      <c r="C1104" s="35" t="s">
        <v>5801</v>
      </c>
      <c r="D1104" s="34">
        <v>1081</v>
      </c>
      <c r="E1104" s="35" t="s">
        <v>3868</v>
      </c>
      <c r="F1104" s="35" t="s">
        <v>5416</v>
      </c>
      <c r="G1104" s="35" t="s">
        <v>5417</v>
      </c>
    </row>
    <row r="1105" spans="1:7" ht="16.8" x14ac:dyDescent="0.4">
      <c r="A1105" s="34">
        <v>145193</v>
      </c>
      <c r="B1105" s="35" t="s">
        <v>5455</v>
      </c>
      <c r="C1105" s="35" t="s">
        <v>5802</v>
      </c>
      <c r="D1105" s="34">
        <v>1840</v>
      </c>
      <c r="E1105" s="35" t="s">
        <v>3694</v>
      </c>
      <c r="F1105" s="35" t="s">
        <v>579</v>
      </c>
      <c r="G1105" s="35" t="s">
        <v>580</v>
      </c>
    </row>
    <row r="1106" spans="1:7" ht="16.8" x14ac:dyDescent="0.4">
      <c r="A1106" s="34">
        <v>145235</v>
      </c>
      <c r="B1106" s="35" t="s">
        <v>5457</v>
      </c>
      <c r="C1106" s="35" t="s">
        <v>5803</v>
      </c>
      <c r="D1106" s="34">
        <v>1000</v>
      </c>
      <c r="E1106" s="35" t="s">
        <v>3536</v>
      </c>
      <c r="F1106" s="35" t="s">
        <v>524</v>
      </c>
      <c r="G1106" s="35" t="s">
        <v>1861</v>
      </c>
    </row>
    <row r="1107" spans="1:7" ht="16.8" x14ac:dyDescent="0.4">
      <c r="A1107" s="34">
        <v>145681</v>
      </c>
      <c r="B1107" s="35" t="s">
        <v>5458</v>
      </c>
      <c r="C1107" s="35" t="s">
        <v>5804</v>
      </c>
      <c r="D1107" s="34">
        <v>9600</v>
      </c>
      <c r="E1107" s="35" t="s">
        <v>3895</v>
      </c>
      <c r="F1107" s="35" t="s">
        <v>5805</v>
      </c>
      <c r="G1107" s="35" t="s">
        <v>5806</v>
      </c>
    </row>
    <row r="1108" spans="1:7" s="92" customFormat="1" ht="16.8" x14ac:dyDescent="0.4">
      <c r="A1108" s="34">
        <v>145698</v>
      </c>
      <c r="B1108" s="35" t="s">
        <v>5460</v>
      </c>
      <c r="C1108" s="35" t="s">
        <v>5807</v>
      </c>
      <c r="D1108" s="34">
        <v>2800</v>
      </c>
      <c r="E1108" s="35" t="s">
        <v>3585</v>
      </c>
      <c r="F1108" s="90" t="s">
        <v>5808</v>
      </c>
      <c r="G1108" s="91" t="s">
        <v>1861</v>
      </c>
    </row>
    <row r="1109" spans="1:7" s="92" customFormat="1" ht="16.8" x14ac:dyDescent="0.4">
      <c r="A1109" s="34">
        <v>145722</v>
      </c>
      <c r="B1109" s="35" t="s">
        <v>5418</v>
      </c>
      <c r="C1109" s="35" t="s">
        <v>5809</v>
      </c>
      <c r="D1109" s="34">
        <v>9620</v>
      </c>
      <c r="E1109" s="35" t="s">
        <v>3620</v>
      </c>
      <c r="F1109" s="35" t="s">
        <v>875</v>
      </c>
      <c r="G1109" s="35" t="s">
        <v>1861</v>
      </c>
    </row>
    <row r="1110" spans="1:7" s="92" customFormat="1" ht="16.8" x14ac:dyDescent="0.4">
      <c r="A1110" s="34">
        <v>145731</v>
      </c>
      <c r="B1110" s="35" t="s">
        <v>5461</v>
      </c>
      <c r="C1110" s="35" t="s">
        <v>5810</v>
      </c>
      <c r="D1110" s="34">
        <v>9100</v>
      </c>
      <c r="E1110" s="35" t="s">
        <v>3544</v>
      </c>
      <c r="F1110" s="35" t="s">
        <v>852</v>
      </c>
      <c r="G1110" s="35" t="s">
        <v>1861</v>
      </c>
    </row>
    <row r="1111" spans="1:7" s="92" customFormat="1" ht="16.8" x14ac:dyDescent="0.4">
      <c r="A1111" s="92">
        <v>145748</v>
      </c>
      <c r="B1111" s="92" t="s">
        <v>5462</v>
      </c>
      <c r="C1111" s="92" t="s">
        <v>5811</v>
      </c>
      <c r="D1111" s="92">
        <v>9100</v>
      </c>
      <c r="E1111" s="92" t="s">
        <v>3544</v>
      </c>
      <c r="F1111" s="92" t="s">
        <v>4963</v>
      </c>
      <c r="G1111" s="92" t="s">
        <v>1861</v>
      </c>
    </row>
    <row r="1112" spans="1:7" s="92" customFormat="1" ht="16.8" x14ac:dyDescent="0.4">
      <c r="A1112" s="92">
        <v>145755</v>
      </c>
      <c r="B1112" s="92" t="s">
        <v>346</v>
      </c>
      <c r="C1112" s="92" t="s">
        <v>5812</v>
      </c>
      <c r="D1112" s="92">
        <v>2370</v>
      </c>
      <c r="E1112" s="92" t="s">
        <v>3638</v>
      </c>
      <c r="F1112" s="92" t="s">
        <v>347</v>
      </c>
      <c r="G1112" s="92" t="s">
        <v>1861</v>
      </c>
    </row>
    <row r="1113" spans="1:7" s="92" customFormat="1" ht="16.8" x14ac:dyDescent="0.4">
      <c r="A1113" s="92">
        <v>145763</v>
      </c>
      <c r="B1113" s="92" t="s">
        <v>2367</v>
      </c>
      <c r="C1113" s="92" t="s">
        <v>5813</v>
      </c>
      <c r="D1113" s="92">
        <v>9240</v>
      </c>
      <c r="E1113" s="92" t="s">
        <v>3810</v>
      </c>
      <c r="F1113" s="92" t="s">
        <v>869</v>
      </c>
      <c r="G1113" s="92" t="s">
        <v>1861</v>
      </c>
    </row>
    <row r="1114" spans="1:7" s="92" customFormat="1" ht="16.8" x14ac:dyDescent="0.4">
      <c r="A1114" s="92">
        <v>145771</v>
      </c>
      <c r="B1114" s="92" t="s">
        <v>5463</v>
      </c>
      <c r="C1114" s="92" t="s">
        <v>5814</v>
      </c>
      <c r="D1114" s="92">
        <v>2320</v>
      </c>
      <c r="E1114" s="92" t="s">
        <v>3652</v>
      </c>
      <c r="F1114" s="92" t="s">
        <v>404</v>
      </c>
      <c r="G1114" s="92" t="s">
        <v>1861</v>
      </c>
    </row>
    <row r="1115" spans="1:7" s="92" customFormat="1" ht="16.8" x14ac:dyDescent="0.4">
      <c r="A1115" s="92">
        <v>145789</v>
      </c>
      <c r="B1115" s="92" t="s">
        <v>5464</v>
      </c>
      <c r="C1115" s="92" t="s">
        <v>5815</v>
      </c>
      <c r="D1115" s="92">
        <v>9100</v>
      </c>
      <c r="E1115" s="92" t="s">
        <v>3544</v>
      </c>
      <c r="F1115" s="92" t="s">
        <v>860</v>
      </c>
      <c r="G1115" s="92" t="s">
        <v>1861</v>
      </c>
    </row>
    <row r="1116" spans="1:7" s="92" customFormat="1" ht="16.8" x14ac:dyDescent="0.4">
      <c r="A1116" s="92">
        <v>145797</v>
      </c>
      <c r="B1116" s="92" t="s">
        <v>1669</v>
      </c>
      <c r="C1116" s="92" t="s">
        <v>5816</v>
      </c>
      <c r="D1116" s="92">
        <v>9160</v>
      </c>
      <c r="E1116" s="92" t="s">
        <v>3616</v>
      </c>
      <c r="F1116" s="92" t="s">
        <v>786</v>
      </c>
      <c r="G1116" s="92" t="s">
        <v>1861</v>
      </c>
    </row>
    <row r="1117" spans="1:7" s="92" customFormat="1" ht="16.8" x14ac:dyDescent="0.4">
      <c r="A1117" s="92">
        <v>145805</v>
      </c>
      <c r="B1117" s="92" t="s">
        <v>5465</v>
      </c>
      <c r="C1117" s="92" t="s">
        <v>5817</v>
      </c>
      <c r="D1117" s="92">
        <v>2320</v>
      </c>
      <c r="E1117" s="92" t="s">
        <v>3652</v>
      </c>
      <c r="F1117" s="92" t="s">
        <v>398</v>
      </c>
      <c r="G1117" s="92" t="s">
        <v>1861</v>
      </c>
    </row>
    <row r="1118" spans="1:7" s="92" customFormat="1" ht="16.8" x14ac:dyDescent="0.4">
      <c r="A1118" s="92">
        <v>145813</v>
      </c>
      <c r="B1118" s="92" t="s">
        <v>5466</v>
      </c>
      <c r="C1118" s="92" t="s">
        <v>5818</v>
      </c>
      <c r="D1118" s="92">
        <v>1800</v>
      </c>
      <c r="E1118" s="92" t="s">
        <v>3569</v>
      </c>
      <c r="F1118" s="92" t="s">
        <v>5819</v>
      </c>
      <c r="G1118" s="92" t="s">
        <v>1861</v>
      </c>
    </row>
    <row r="1119" spans="1:7" s="92" customFormat="1" ht="16.8" x14ac:dyDescent="0.4">
      <c r="A1119" s="92">
        <v>145821</v>
      </c>
      <c r="B1119" s="92" t="s">
        <v>5468</v>
      </c>
      <c r="C1119" s="92" t="s">
        <v>5820</v>
      </c>
      <c r="D1119" s="92">
        <v>9400</v>
      </c>
      <c r="E1119" s="92" t="s">
        <v>3560</v>
      </c>
      <c r="F1119" s="92" t="s">
        <v>1214</v>
      </c>
      <c r="G1119" s="92" t="s">
        <v>5373</v>
      </c>
    </row>
    <row r="1120" spans="1:7" s="92" customFormat="1" ht="16.8" x14ac:dyDescent="0.4">
      <c r="A1120" s="92">
        <v>145839</v>
      </c>
      <c r="B1120" s="92" t="s">
        <v>5470</v>
      </c>
      <c r="C1120" s="92" t="s">
        <v>5821</v>
      </c>
      <c r="D1120" s="92">
        <v>9400</v>
      </c>
      <c r="E1120" s="92" t="s">
        <v>3560</v>
      </c>
      <c r="F1120" s="92" t="s">
        <v>837</v>
      </c>
      <c r="G1120" s="92" t="s">
        <v>5822</v>
      </c>
    </row>
    <row r="1121" spans="1:7" s="92" customFormat="1" ht="16.8" x14ac:dyDescent="0.4">
      <c r="A1121" s="92">
        <v>145847</v>
      </c>
      <c r="B1121" s="92" t="s">
        <v>5471</v>
      </c>
      <c r="C1121" s="92" t="s">
        <v>5823</v>
      </c>
      <c r="D1121" s="92">
        <v>9470</v>
      </c>
      <c r="E1121" s="92" t="s">
        <v>3906</v>
      </c>
      <c r="F1121" s="92" t="s">
        <v>1157</v>
      </c>
      <c r="G1121" s="92" t="s">
        <v>1861</v>
      </c>
    </row>
    <row r="1122" spans="1:7" s="92" customFormat="1" ht="16.8" x14ac:dyDescent="0.4">
      <c r="A1122" s="92">
        <v>145854</v>
      </c>
      <c r="B1122" s="92" t="s">
        <v>5473</v>
      </c>
      <c r="C1122" s="92" t="s">
        <v>5824</v>
      </c>
      <c r="D1122" s="92">
        <v>9300</v>
      </c>
      <c r="E1122" s="92" t="s">
        <v>3559</v>
      </c>
      <c r="F1122" s="92" t="s">
        <v>771</v>
      </c>
      <c r="G1122" s="92" t="s">
        <v>1861</v>
      </c>
    </row>
    <row r="1123" spans="1:7" s="92" customFormat="1" ht="16.8" x14ac:dyDescent="0.4">
      <c r="A1123" s="92">
        <v>145862</v>
      </c>
      <c r="B1123" s="92" t="s">
        <v>1193</v>
      </c>
      <c r="C1123" s="92" t="s">
        <v>5825</v>
      </c>
      <c r="D1123" s="92">
        <v>9120</v>
      </c>
      <c r="E1123" s="92" t="s">
        <v>3766</v>
      </c>
      <c r="F1123" s="92" t="s">
        <v>1194</v>
      </c>
      <c r="G1123" s="92" t="s">
        <v>1861</v>
      </c>
    </row>
    <row r="1124" spans="1:7" s="92" customFormat="1" ht="16.8" x14ac:dyDescent="0.4">
      <c r="A1124" s="92">
        <v>145871</v>
      </c>
      <c r="B1124" s="92" t="s">
        <v>1193</v>
      </c>
      <c r="C1124" s="92" t="s">
        <v>5825</v>
      </c>
      <c r="D1124" s="92">
        <v>9120</v>
      </c>
      <c r="E1124" s="92" t="s">
        <v>3766</v>
      </c>
      <c r="F1124" s="92" t="s">
        <v>1194</v>
      </c>
      <c r="G1124" s="92" t="s">
        <v>1861</v>
      </c>
    </row>
    <row r="1125" spans="1:7" s="92" customFormat="1" ht="16.8" x14ac:dyDescent="0.4">
      <c r="A1125" s="92">
        <v>145888</v>
      </c>
      <c r="B1125" s="92" t="s">
        <v>525</v>
      </c>
      <c r="C1125" s="92" t="s">
        <v>5826</v>
      </c>
      <c r="D1125" s="92">
        <v>1000</v>
      </c>
      <c r="E1125" s="92" t="s">
        <v>3536</v>
      </c>
      <c r="F1125" s="92" t="s">
        <v>526</v>
      </c>
      <c r="G1125" s="92" t="s">
        <v>1861</v>
      </c>
    </row>
    <row r="1126" spans="1:7" s="92" customFormat="1" ht="16.8" x14ac:dyDescent="0.4">
      <c r="A1126" s="92">
        <v>145896</v>
      </c>
      <c r="B1126" s="92" t="s">
        <v>5474</v>
      </c>
      <c r="C1126" s="92" t="s">
        <v>5827</v>
      </c>
      <c r="D1126" s="92">
        <v>9200</v>
      </c>
      <c r="E1126" s="92" t="s">
        <v>3767</v>
      </c>
      <c r="F1126" s="92" t="s">
        <v>2356</v>
      </c>
      <c r="G1126" s="92" t="s">
        <v>1861</v>
      </c>
    </row>
    <row r="1127" spans="1:7" s="92" customFormat="1" ht="16.8" x14ac:dyDescent="0.4">
      <c r="A1127" s="92">
        <v>145904</v>
      </c>
      <c r="B1127" s="92" t="s">
        <v>5476</v>
      </c>
      <c r="C1127" s="92" t="s">
        <v>5828</v>
      </c>
      <c r="D1127" s="92">
        <v>2530</v>
      </c>
      <c r="E1127" s="92" t="s">
        <v>3992</v>
      </c>
      <c r="F1127" s="92" t="s">
        <v>1378</v>
      </c>
      <c r="G1127" s="92" t="s">
        <v>1861</v>
      </c>
    </row>
    <row r="1128" spans="1:7" s="92" customFormat="1" ht="16.8" x14ac:dyDescent="0.4">
      <c r="A1128" s="92">
        <v>145912</v>
      </c>
      <c r="B1128" s="92" t="s">
        <v>5478</v>
      </c>
      <c r="C1128" s="92" t="s">
        <v>5829</v>
      </c>
      <c r="D1128" s="92">
        <v>2870</v>
      </c>
      <c r="E1128" s="92" t="s">
        <v>3583</v>
      </c>
      <c r="F1128" s="92" t="s">
        <v>1200</v>
      </c>
      <c r="G1128" s="92" t="s">
        <v>1861</v>
      </c>
    </row>
    <row r="1129" spans="1:7" s="92" customFormat="1" ht="16.8" x14ac:dyDescent="0.4">
      <c r="A1129" s="92">
        <v>145921</v>
      </c>
      <c r="B1129" s="92" t="s">
        <v>5479</v>
      </c>
      <c r="C1129" s="92" t="s">
        <v>5830</v>
      </c>
      <c r="D1129" s="92">
        <v>3960</v>
      </c>
      <c r="E1129" s="92" t="s">
        <v>3813</v>
      </c>
      <c r="F1129" s="92" t="s">
        <v>883</v>
      </c>
      <c r="G1129" s="92" t="s">
        <v>1861</v>
      </c>
    </row>
    <row r="1130" spans="1:7" s="92" customFormat="1" ht="16.8" x14ac:dyDescent="0.4">
      <c r="A1130" s="92">
        <v>145938</v>
      </c>
      <c r="B1130" s="92" t="s">
        <v>1490</v>
      </c>
      <c r="C1130" s="92" t="s">
        <v>5831</v>
      </c>
      <c r="D1130" s="92">
        <v>3500</v>
      </c>
      <c r="E1130" s="92" t="s">
        <v>3548</v>
      </c>
      <c r="F1130" s="92" t="s">
        <v>903</v>
      </c>
      <c r="G1130" s="92" t="s">
        <v>1861</v>
      </c>
    </row>
    <row r="1131" spans="1:7" s="92" customFormat="1" ht="16.8" x14ac:dyDescent="0.4">
      <c r="A1131" s="92">
        <v>145946</v>
      </c>
      <c r="B1131" s="92" t="s">
        <v>2055</v>
      </c>
      <c r="C1131" s="92" t="s">
        <v>5832</v>
      </c>
      <c r="D1131" s="92">
        <v>3500</v>
      </c>
      <c r="E1131" s="92" t="s">
        <v>3548</v>
      </c>
      <c r="F1131" s="92" t="s">
        <v>899</v>
      </c>
      <c r="G1131" s="92" t="s">
        <v>1861</v>
      </c>
    </row>
    <row r="1132" spans="1:7" s="92" customFormat="1" ht="16.8" x14ac:dyDescent="0.4">
      <c r="A1132" s="92">
        <v>145979</v>
      </c>
      <c r="B1132" s="92" t="s">
        <v>5419</v>
      </c>
      <c r="C1132" s="92" t="s">
        <v>5833</v>
      </c>
      <c r="D1132" s="92">
        <v>2030</v>
      </c>
      <c r="E1132" s="92" t="s">
        <v>3571</v>
      </c>
      <c r="F1132" s="92" t="s">
        <v>5420</v>
      </c>
      <c r="G1132" s="92" t="s">
        <v>5421</v>
      </c>
    </row>
    <row r="1133" spans="1:7" s="92" customFormat="1" ht="16.8" x14ac:dyDescent="0.4">
      <c r="A1133" s="92">
        <v>145987</v>
      </c>
      <c r="B1133" s="92" t="s">
        <v>5422</v>
      </c>
      <c r="C1133" s="92" t="s">
        <v>5834</v>
      </c>
      <c r="D1133" s="92">
        <v>3360</v>
      </c>
      <c r="E1133" s="92" t="s">
        <v>5799</v>
      </c>
      <c r="F1133" s="92" t="s">
        <v>5423</v>
      </c>
      <c r="G1133" s="92" t="s">
        <v>5424</v>
      </c>
    </row>
    <row r="1134" spans="1:7" s="92" customFormat="1" ht="16.8" x14ac:dyDescent="0.4"/>
    <row r="1135" spans="1:7" s="92" customFormat="1" ht="16.8" x14ac:dyDescent="0.4"/>
    <row r="1136" spans="1:7" s="92" customFormat="1" ht="16.8" x14ac:dyDescent="0.4"/>
    <row r="1137" s="92" customFormat="1" ht="16.8" x14ac:dyDescent="0.4"/>
    <row r="1138" s="92" customFormat="1" ht="16.8" x14ac:dyDescent="0.4"/>
    <row r="1139" s="92" customFormat="1" ht="16.8" x14ac:dyDescent="0.4"/>
    <row r="1140" s="92" customFormat="1" ht="16.8" x14ac:dyDescent="0.4"/>
    <row r="1141" s="92" customFormat="1" ht="16.8" x14ac:dyDescent="0.4"/>
    <row r="1142" s="92" customFormat="1" ht="16.8" x14ac:dyDescent="0.4"/>
    <row r="1143" s="92" customFormat="1" ht="16.8" x14ac:dyDescent="0.4"/>
    <row r="1144" s="92" customFormat="1" ht="16.8" x14ac:dyDescent="0.4"/>
    <row r="1145" s="92" customFormat="1" ht="16.8" x14ac:dyDescent="0.4"/>
    <row r="1146" s="92" customFormat="1" ht="16.8" x14ac:dyDescent="0.4"/>
    <row r="1147" s="92" customFormat="1" ht="16.8" x14ac:dyDescent="0.4"/>
    <row r="1148" s="92" customFormat="1" ht="16.8" x14ac:dyDescent="0.4"/>
    <row r="1149" s="92" customFormat="1" ht="16.8" x14ac:dyDescent="0.4"/>
    <row r="1150" s="92" customFormat="1" ht="16.8" x14ac:dyDescent="0.4"/>
    <row r="1151" s="92" customFormat="1" ht="16.8" x14ac:dyDescent="0.4"/>
    <row r="1152" s="92" customFormat="1" ht="16.8" x14ac:dyDescent="0.4"/>
    <row r="1153" s="92" customFormat="1" ht="16.8" x14ac:dyDescent="0.4"/>
    <row r="1154" s="92" customFormat="1" ht="16.8" x14ac:dyDescent="0.4"/>
    <row r="1155" s="92" customFormat="1" ht="16.8" x14ac:dyDescent="0.4"/>
    <row r="1156" s="92" customFormat="1" ht="16.8" x14ac:dyDescent="0.4"/>
    <row r="1157" s="92" customFormat="1" ht="16.8" x14ac:dyDescent="0.4"/>
    <row r="1158" s="92" customFormat="1" ht="16.8" x14ac:dyDescent="0.4"/>
    <row r="1159" s="92" customFormat="1" ht="16.8" x14ac:dyDescent="0.4"/>
    <row r="1160" s="92" customFormat="1" ht="16.8" x14ac:dyDescent="0.4"/>
    <row r="1161" s="92" customFormat="1" ht="16.8" x14ac:dyDescent="0.4"/>
    <row r="1162" s="92" customFormat="1" ht="16.8" x14ac:dyDescent="0.4"/>
    <row r="1163" s="92" customFormat="1" ht="16.8" x14ac:dyDescent="0.4"/>
    <row r="1164" s="92" customFormat="1" ht="16.8" x14ac:dyDescent="0.4"/>
    <row r="1165" s="92" customFormat="1" ht="16.8" x14ac:dyDescent="0.4"/>
    <row r="1166" s="92" customFormat="1" ht="16.8" x14ac:dyDescent="0.4"/>
    <row r="1167" s="92" customFormat="1" ht="16.8" x14ac:dyDescent="0.4"/>
    <row r="1168" s="92" customFormat="1" ht="16.8" x14ac:dyDescent="0.4"/>
    <row r="1169" s="92" customFormat="1" ht="16.8" x14ac:dyDescent="0.4"/>
    <row r="1170" s="92" customFormat="1" ht="16.8" x14ac:dyDescent="0.4"/>
    <row r="1171" s="92" customFormat="1" ht="16.8" x14ac:dyDescent="0.4"/>
    <row r="1172" s="92" customFormat="1" ht="16.8" x14ac:dyDescent="0.4"/>
    <row r="1173" s="92" customFormat="1" ht="16.8" x14ac:dyDescent="0.4"/>
    <row r="1174" s="92" customFormat="1" ht="16.8" x14ac:dyDescent="0.4"/>
    <row r="1175" s="92" customFormat="1" ht="16.8" x14ac:dyDescent="0.4"/>
    <row r="1176" s="92" customFormat="1" ht="16.8" x14ac:dyDescent="0.4"/>
    <row r="1177" s="92" customFormat="1" ht="16.8" x14ac:dyDescent="0.4"/>
    <row r="1178" s="92" customFormat="1" ht="16.8" x14ac:dyDescent="0.4"/>
    <row r="1179" s="92" customFormat="1" ht="16.8" x14ac:dyDescent="0.4"/>
    <row r="1180" s="92" customFormat="1" ht="16.8" x14ac:dyDescent="0.4"/>
    <row r="1181" s="92" customFormat="1" ht="16.8" x14ac:dyDescent="0.4"/>
    <row r="1182" s="92" customFormat="1" ht="16.8" x14ac:dyDescent="0.4"/>
    <row r="1183" s="92" customFormat="1" ht="16.8" x14ac:dyDescent="0.4"/>
    <row r="1184" s="92" customFormat="1" ht="16.8" x14ac:dyDescent="0.4"/>
    <row r="1185" s="92" customFormat="1" ht="16.8" x14ac:dyDescent="0.4"/>
    <row r="1186" s="92" customFormat="1" ht="16.8" x14ac:dyDescent="0.4"/>
    <row r="1187" s="92" customFormat="1" ht="16.8" x14ac:dyDescent="0.4"/>
    <row r="1188" s="92" customFormat="1" ht="16.8" x14ac:dyDescent="0.4"/>
    <row r="1189" s="92" customFormat="1" ht="16.8" x14ac:dyDescent="0.4"/>
    <row r="1190" s="92" customFormat="1" ht="16.8" x14ac:dyDescent="0.4"/>
    <row r="1191" s="92" customFormat="1" ht="16.8" x14ac:dyDescent="0.4"/>
    <row r="1192" s="92" customFormat="1" ht="16.8" x14ac:dyDescent="0.4"/>
    <row r="1193" s="92" customFormat="1" ht="16.8" x14ac:dyDescent="0.4"/>
    <row r="1194" s="92" customFormat="1" ht="16.8" x14ac:dyDescent="0.4"/>
    <row r="1195" s="92" customFormat="1" ht="16.8" x14ac:dyDescent="0.4"/>
    <row r="1196" s="92" customFormat="1" ht="16.8" x14ac:dyDescent="0.4"/>
    <row r="1197" s="92" customFormat="1" ht="16.8" x14ac:dyDescent="0.4"/>
    <row r="1198" s="92" customFormat="1" ht="16.8" x14ac:dyDescent="0.4"/>
    <row r="1199" s="92" customFormat="1" ht="16.8" x14ac:dyDescent="0.4"/>
    <row r="1200" s="92" customFormat="1" ht="16.8" x14ac:dyDescent="0.4"/>
    <row r="1201" s="92" customFormat="1" ht="16.8" x14ac:dyDescent="0.4"/>
    <row r="1202" s="92" customFormat="1" ht="16.8" x14ac:dyDescent="0.4"/>
    <row r="1203" s="92" customFormat="1" ht="16.8" x14ac:dyDescent="0.4"/>
    <row r="1204" s="92" customFormat="1" ht="16.8" x14ac:dyDescent="0.4"/>
    <row r="1205" s="92" customFormat="1" ht="16.8" x14ac:dyDescent="0.4"/>
    <row r="1206" s="92" customFormat="1" ht="16.8" x14ac:dyDescent="0.4"/>
    <row r="1207" s="92" customFormat="1" ht="16.8" x14ac:dyDescent="0.4"/>
    <row r="1208" s="92" customFormat="1" ht="16.8" x14ac:dyDescent="0.4"/>
    <row r="1209" s="92" customFormat="1" ht="16.8" x14ac:dyDescent="0.4"/>
    <row r="1210" s="92" customFormat="1" ht="16.8" x14ac:dyDescent="0.4"/>
    <row r="1211" s="92" customFormat="1" ht="16.8" x14ac:dyDescent="0.4"/>
    <row r="1212" s="92" customFormat="1" ht="16.8" x14ac:dyDescent="0.4"/>
    <row r="1213" s="92" customFormat="1" ht="16.8" x14ac:dyDescent="0.4"/>
    <row r="1214" s="92" customFormat="1" ht="16.8" x14ac:dyDescent="0.4"/>
    <row r="1215" s="92" customFormat="1" ht="16.8" x14ac:dyDescent="0.4"/>
    <row r="1216" s="92" customFormat="1" ht="16.8" x14ac:dyDescent="0.4"/>
    <row r="1217" s="92" customFormat="1" ht="16.8" x14ac:dyDescent="0.4"/>
    <row r="1218" s="92" customFormat="1" ht="16.8" x14ac:dyDescent="0.4"/>
    <row r="1219" s="92" customFormat="1" ht="16.8" x14ac:dyDescent="0.4"/>
    <row r="1220" s="92" customFormat="1" ht="16.8" x14ac:dyDescent="0.4"/>
    <row r="1221" s="92" customFormat="1" ht="16.8" x14ac:dyDescent="0.4"/>
    <row r="1222" s="92" customFormat="1" ht="16.8" x14ac:dyDescent="0.4"/>
    <row r="1223" s="92" customFormat="1" ht="16.8" x14ac:dyDescent="0.4"/>
    <row r="1224" s="92" customFormat="1" ht="16.8" x14ac:dyDescent="0.4"/>
    <row r="1225" s="92" customFormat="1" ht="16.8" x14ac:dyDescent="0.4"/>
    <row r="1226" s="92" customFormat="1" ht="16.8" x14ac:dyDescent="0.4"/>
    <row r="1227" s="92" customFormat="1" ht="16.8" x14ac:dyDescent="0.4"/>
    <row r="1228" s="92" customFormat="1" ht="16.8" x14ac:dyDescent="0.4"/>
    <row r="1229" s="92" customFormat="1" ht="16.8" x14ac:dyDescent="0.4"/>
    <row r="1230" s="92" customFormat="1" ht="16.8" x14ac:dyDescent="0.4"/>
    <row r="1231" s="92" customFormat="1" ht="16.8" x14ac:dyDescent="0.4"/>
    <row r="1232" s="92" customFormat="1" ht="16.8" x14ac:dyDescent="0.4"/>
    <row r="1233" s="92" customFormat="1" ht="16.8" x14ac:dyDescent="0.4"/>
    <row r="1234" s="92" customFormat="1" ht="16.8" x14ac:dyDescent="0.4"/>
    <row r="1235" s="92" customFormat="1" ht="16.8" x14ac:dyDescent="0.4"/>
    <row r="1236" s="92" customFormat="1" ht="16.8" x14ac:dyDescent="0.4"/>
    <row r="1237" s="92" customFormat="1" ht="16.8" x14ac:dyDescent="0.4"/>
    <row r="1238" s="92" customFormat="1" ht="16.8" x14ac:dyDescent="0.4"/>
    <row r="1239" s="92" customFormat="1" ht="16.8" x14ac:dyDescent="0.4"/>
    <row r="1240" s="92" customFormat="1" ht="16.8" x14ac:dyDescent="0.4"/>
    <row r="1241" s="92" customFormat="1" ht="16.8" x14ac:dyDescent="0.4"/>
    <row r="1242" s="92" customFormat="1" ht="16.8" x14ac:dyDescent="0.4"/>
    <row r="1243" s="92" customFormat="1" ht="16.8" x14ac:dyDescent="0.4"/>
    <row r="1244" s="92" customFormat="1" ht="16.8" x14ac:dyDescent="0.4"/>
    <row r="1245" s="92" customFormat="1" ht="16.8" x14ac:dyDescent="0.4"/>
    <row r="1246" s="92" customFormat="1" ht="16.8" x14ac:dyDescent="0.4"/>
    <row r="1247" s="92" customFormat="1" ht="16.8" x14ac:dyDescent="0.4"/>
    <row r="1248" s="92" customFormat="1" ht="16.8" x14ac:dyDescent="0.4"/>
    <row r="1249" s="92" customFormat="1" ht="16.8" x14ac:dyDescent="0.4"/>
    <row r="1250" s="92" customFormat="1" ht="16.8" x14ac:dyDescent="0.4"/>
    <row r="1251" s="92" customFormat="1" ht="16.8" x14ac:dyDescent="0.4"/>
    <row r="1252" s="92" customFormat="1" ht="16.8" x14ac:dyDescent="0.4"/>
    <row r="1253" s="92" customFormat="1" ht="16.8" x14ac:dyDescent="0.4"/>
    <row r="1254" s="92" customFormat="1" ht="16.8" x14ac:dyDescent="0.4"/>
    <row r="1255" s="92" customFormat="1" ht="16.8" x14ac:dyDescent="0.4"/>
    <row r="1256" s="92" customFormat="1" ht="16.8" x14ac:dyDescent="0.4"/>
    <row r="1257" s="92" customFormat="1" ht="16.8" x14ac:dyDescent="0.4"/>
    <row r="1258" s="92" customFormat="1" ht="16.8" x14ac:dyDescent="0.4"/>
    <row r="1259" s="92" customFormat="1" ht="16.8" x14ac:dyDescent="0.4"/>
    <row r="1260" s="92" customFormat="1" ht="16.8" x14ac:dyDescent="0.4"/>
    <row r="1261" s="92" customFormat="1" ht="16.8" x14ac:dyDescent="0.4"/>
    <row r="1262" s="92" customFormat="1" ht="16.8" x14ac:dyDescent="0.4"/>
    <row r="1263" s="92" customFormat="1" ht="16.8" x14ac:dyDescent="0.4"/>
    <row r="1264" s="92" customFormat="1" ht="16.8" x14ac:dyDescent="0.4"/>
    <row r="1265" s="92" customFormat="1" ht="16.8" x14ac:dyDescent="0.4"/>
    <row r="1266" s="92" customFormat="1" ht="16.8" x14ac:dyDescent="0.4"/>
    <row r="1267" s="92" customFormat="1" ht="16.8" x14ac:dyDescent="0.4"/>
    <row r="1268" s="92" customFormat="1" ht="16.8" x14ac:dyDescent="0.4"/>
    <row r="1269" s="92" customFormat="1" ht="16.8" x14ac:dyDescent="0.4"/>
    <row r="1270" s="92" customFormat="1" ht="16.8" x14ac:dyDescent="0.4"/>
    <row r="1271" s="92" customFormat="1" ht="16.8" x14ac:dyDescent="0.4"/>
    <row r="1272" s="92" customFormat="1" ht="16.8" x14ac:dyDescent="0.4"/>
    <row r="1273" s="92" customFormat="1" ht="16.8" x14ac:dyDescent="0.4"/>
    <row r="1274" s="92" customFormat="1" ht="16.8" x14ac:dyDescent="0.4"/>
    <row r="1275" s="92" customFormat="1" ht="16.8" x14ac:dyDescent="0.4"/>
    <row r="1276" s="92" customFormat="1" ht="16.8" x14ac:dyDescent="0.4"/>
    <row r="1277" s="92" customFormat="1" ht="16.8" x14ac:dyDescent="0.4"/>
    <row r="1278" s="92" customFormat="1" ht="16.8" x14ac:dyDescent="0.4"/>
    <row r="1279" s="92" customFormat="1" ht="16.8" x14ac:dyDescent="0.4"/>
    <row r="1280" s="92" customFormat="1" ht="16.8" x14ac:dyDescent="0.4"/>
    <row r="1281" s="92" customFormat="1" ht="16.8" x14ac:dyDescent="0.4"/>
    <row r="1282" s="92" customFormat="1" ht="16.8" x14ac:dyDescent="0.4"/>
    <row r="1283" s="92" customFormat="1" ht="16.8" x14ac:dyDescent="0.4"/>
    <row r="1284" s="92" customFormat="1" ht="16.8" x14ac:dyDescent="0.4"/>
    <row r="1285" s="92" customFormat="1" ht="16.8" x14ac:dyDescent="0.4"/>
    <row r="1286" s="92" customFormat="1" ht="16.8" x14ac:dyDescent="0.4"/>
    <row r="1287" s="92" customFormat="1" ht="16.8" x14ac:dyDescent="0.4"/>
    <row r="1288" s="92" customFormat="1" ht="16.8" x14ac:dyDescent="0.4"/>
    <row r="1289" s="92" customFormat="1" ht="16.8" x14ac:dyDescent="0.4"/>
    <row r="1290" s="92" customFormat="1" ht="16.8" x14ac:dyDescent="0.4"/>
    <row r="1291" s="92" customFormat="1" ht="16.8" x14ac:dyDescent="0.4"/>
    <row r="1292" s="92" customFormat="1" ht="16.8" x14ac:dyDescent="0.4"/>
    <row r="1293" s="92" customFormat="1" ht="16.8" x14ac:dyDescent="0.4"/>
    <row r="1294" s="92" customFormat="1" ht="16.8" x14ac:dyDescent="0.4"/>
    <row r="1295" s="92" customFormat="1" ht="16.8" x14ac:dyDescent="0.4"/>
    <row r="1296" s="92" customFormat="1" ht="16.8" x14ac:dyDescent="0.4"/>
    <row r="1297" s="92" customFormat="1" ht="16.8" x14ac:dyDescent="0.4"/>
    <row r="1298" s="92" customFormat="1" ht="16.8" x14ac:dyDescent="0.4"/>
    <row r="1299" s="92" customFormat="1" ht="16.8" x14ac:dyDescent="0.4"/>
    <row r="1300" s="92" customFormat="1" ht="16.8" x14ac:dyDescent="0.4"/>
    <row r="1301" s="92" customFormat="1" ht="16.8" x14ac:dyDescent="0.4"/>
    <row r="1302" s="92" customFormat="1" ht="16.8" x14ac:dyDescent="0.4"/>
    <row r="1303" s="92" customFormat="1" ht="16.8" x14ac:dyDescent="0.4"/>
    <row r="1304" s="92" customFormat="1" ht="16.8" x14ac:dyDescent="0.4"/>
    <row r="1305" s="92" customFormat="1" ht="16.8" x14ac:dyDescent="0.4"/>
    <row r="1306" s="92" customFormat="1" ht="16.8" x14ac:dyDescent="0.4"/>
    <row r="1307" s="92" customFormat="1" ht="16.8" x14ac:dyDescent="0.4"/>
    <row r="1308" s="92" customFormat="1" ht="16.8" x14ac:dyDescent="0.4"/>
    <row r="1309" s="92" customFormat="1" ht="16.8" x14ac:dyDescent="0.4"/>
    <row r="1310" s="92" customFormat="1" ht="16.8" x14ac:dyDescent="0.4"/>
    <row r="1311" s="92" customFormat="1" ht="16.8" x14ac:dyDescent="0.4"/>
  </sheetData>
  <sheetProtection algorithmName="SHA-512" hashValue="GZZnPsoQsPyKloF/c+/cLQrs3edkw+vEtUIFEE7Xc2rceT8ZDngBF/x3z07o6N95hWL9+Nxqx11xfZmjAnxFkA==" saltValue="+CClZsFUSTPNGZp5TE/9LA==" spinCount="100000" sheet="1"/>
  <phoneticPr fontId="5" type="noConversion"/>
  <conditionalFormatting sqref="A1:A1048576">
    <cfRule type="duplicateValues" dxfId="1" priority="1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4C5A2-EF8A-4FE7-90AB-C1C174F19DD3}">
  <dimension ref="A1:L3535"/>
  <sheetViews>
    <sheetView workbookViewId="0"/>
  </sheetViews>
  <sheetFormatPr defaultRowHeight="13.2" x14ac:dyDescent="0.25"/>
  <cols>
    <col min="1" max="1" width="22.109375" bestFit="1" customWidth="1"/>
    <col min="2" max="2" width="89.5546875" bestFit="1" customWidth="1"/>
    <col min="3" max="3" width="42.33203125" bestFit="1" customWidth="1"/>
    <col min="4" max="4" width="20.77734375" bestFit="1" customWidth="1"/>
    <col min="5" max="6" width="20.77734375" customWidth="1"/>
    <col min="7" max="7" width="14.44140625" bestFit="1" customWidth="1"/>
    <col min="8" max="8" width="32.88671875" bestFit="1" customWidth="1"/>
    <col min="9" max="9" width="8.5546875" bestFit="1" customWidth="1"/>
    <col min="10" max="10" width="10.21875" bestFit="1" customWidth="1"/>
    <col min="11" max="11" width="16.5546875" bestFit="1" customWidth="1"/>
    <col min="12" max="12" width="24.5546875" bestFit="1" customWidth="1"/>
    <col min="13" max="16384" width="8.88671875" style="28"/>
  </cols>
  <sheetData>
    <row r="1" spans="1:12" ht="14.4" x14ac:dyDescent="0.25">
      <c r="A1" s="57" t="s">
        <v>2616</v>
      </c>
      <c r="B1" s="57" t="s">
        <v>5425</v>
      </c>
      <c r="C1" s="57" t="s">
        <v>3532</v>
      </c>
      <c r="D1" s="57" t="s">
        <v>2617</v>
      </c>
      <c r="E1" s="58" t="s">
        <v>2618</v>
      </c>
      <c r="F1" s="58" t="s">
        <v>2619</v>
      </c>
      <c r="G1" s="57" t="s">
        <v>2620</v>
      </c>
      <c r="H1" s="57" t="s">
        <v>3533</v>
      </c>
      <c r="I1" s="87" t="s">
        <v>3534</v>
      </c>
      <c r="J1" s="57" t="s">
        <v>3535</v>
      </c>
      <c r="K1" s="57" t="s">
        <v>2621</v>
      </c>
      <c r="L1" s="57" t="s">
        <v>2622</v>
      </c>
    </row>
    <row r="2" spans="1:12" ht="15" customHeight="1" x14ac:dyDescent="0.25">
      <c r="A2">
        <v>27193</v>
      </c>
      <c r="B2" t="s">
        <v>5426</v>
      </c>
      <c r="C2" t="s">
        <v>4045</v>
      </c>
      <c r="D2">
        <v>1</v>
      </c>
      <c r="E2" s="88" t="str">
        <f>A2&amp;K2&amp;D2</f>
        <v>2719311201</v>
      </c>
      <c r="F2" s="88" t="str">
        <f>A2&amp;D2</f>
        <v>271931</v>
      </c>
      <c r="G2">
        <v>1</v>
      </c>
      <c r="H2" s="89" t="s">
        <v>3225</v>
      </c>
      <c r="I2" t="s">
        <v>5480</v>
      </c>
      <c r="K2">
        <v>1120</v>
      </c>
      <c r="L2" t="s">
        <v>3536</v>
      </c>
    </row>
    <row r="3" spans="1:12" ht="15" customHeight="1" x14ac:dyDescent="0.25">
      <c r="A3">
        <v>27201</v>
      </c>
      <c r="B3" t="s">
        <v>2788</v>
      </c>
      <c r="C3" t="s">
        <v>1863</v>
      </c>
      <c r="D3">
        <v>1</v>
      </c>
      <c r="E3" s="88" t="str">
        <f t="shared" ref="E3:E66" si="0">A3&amp;K3&amp;D3</f>
        <v>2720129701</v>
      </c>
      <c r="F3" s="88" t="str">
        <f t="shared" ref="F3:F66" si="1">A3&amp;D3</f>
        <v>272011</v>
      </c>
      <c r="G3">
        <v>1</v>
      </c>
      <c r="H3" t="s">
        <v>3331</v>
      </c>
      <c r="I3" t="s">
        <v>5481</v>
      </c>
      <c r="K3">
        <v>2970</v>
      </c>
      <c r="L3" t="s">
        <v>3537</v>
      </c>
    </row>
    <row r="4" spans="1:12" ht="15" customHeight="1" x14ac:dyDescent="0.25">
      <c r="A4">
        <v>27201</v>
      </c>
      <c r="B4" t="s">
        <v>2788</v>
      </c>
      <c r="C4" t="s">
        <v>1863</v>
      </c>
      <c r="D4">
        <v>2</v>
      </c>
      <c r="E4" s="88" t="str">
        <f t="shared" si="0"/>
        <v>2720129302</v>
      </c>
      <c r="F4" s="88" t="str">
        <f t="shared" si="1"/>
        <v>272012</v>
      </c>
      <c r="G4">
        <v>2</v>
      </c>
      <c r="H4" t="s">
        <v>2789</v>
      </c>
      <c r="I4" t="s">
        <v>5482</v>
      </c>
      <c r="K4">
        <v>2930</v>
      </c>
      <c r="L4" t="s">
        <v>3538</v>
      </c>
    </row>
    <row r="5" spans="1:12" ht="15" customHeight="1" x14ac:dyDescent="0.25">
      <c r="A5">
        <v>27201</v>
      </c>
      <c r="B5" t="s">
        <v>2788</v>
      </c>
      <c r="C5" t="s">
        <v>1863</v>
      </c>
      <c r="D5">
        <v>3</v>
      </c>
      <c r="E5" s="88" t="str">
        <f t="shared" si="0"/>
        <v>2720129003</v>
      </c>
      <c r="F5" s="88" t="str">
        <f t="shared" si="1"/>
        <v>272013</v>
      </c>
      <c r="G5">
        <v>3</v>
      </c>
      <c r="H5" t="s">
        <v>3341</v>
      </c>
      <c r="I5" t="s">
        <v>5483</v>
      </c>
      <c r="K5">
        <v>2900</v>
      </c>
      <c r="L5" t="s">
        <v>3539</v>
      </c>
    </row>
    <row r="6" spans="1:12" ht="15" customHeight="1" x14ac:dyDescent="0.25">
      <c r="A6">
        <v>27219</v>
      </c>
      <c r="B6" t="s">
        <v>3047</v>
      </c>
      <c r="C6" t="s">
        <v>1864</v>
      </c>
      <c r="D6">
        <v>1</v>
      </c>
      <c r="E6" s="88" t="str">
        <f t="shared" si="0"/>
        <v>2721924601</v>
      </c>
      <c r="F6" s="88" t="str">
        <f t="shared" si="1"/>
        <v>272191</v>
      </c>
      <c r="G6">
        <v>1</v>
      </c>
      <c r="H6" t="s">
        <v>3048</v>
      </c>
      <c r="I6" t="s">
        <v>5484</v>
      </c>
      <c r="K6">
        <v>2460</v>
      </c>
      <c r="L6" t="s">
        <v>3540</v>
      </c>
    </row>
    <row r="7" spans="1:12" ht="15" customHeight="1" x14ac:dyDescent="0.25">
      <c r="A7">
        <v>27227</v>
      </c>
      <c r="B7" t="s">
        <v>2776</v>
      </c>
      <c r="C7" t="s">
        <v>1865</v>
      </c>
      <c r="D7">
        <v>1</v>
      </c>
      <c r="E7" s="88" t="str">
        <f t="shared" si="0"/>
        <v>2722728401</v>
      </c>
      <c r="F7" s="88" t="str">
        <f t="shared" si="1"/>
        <v>272271</v>
      </c>
      <c r="G7">
        <v>1</v>
      </c>
      <c r="H7" t="s">
        <v>3302</v>
      </c>
      <c r="I7" t="s">
        <v>5485</v>
      </c>
      <c r="K7">
        <v>2840</v>
      </c>
      <c r="L7" t="s">
        <v>3541</v>
      </c>
    </row>
    <row r="8" spans="1:12" ht="15" customHeight="1" x14ac:dyDescent="0.25">
      <c r="A8">
        <v>27227</v>
      </c>
      <c r="B8" t="s">
        <v>2776</v>
      </c>
      <c r="C8" t="s">
        <v>1865</v>
      </c>
      <c r="D8">
        <v>4</v>
      </c>
      <c r="E8" s="88" t="str">
        <f t="shared" si="0"/>
        <v>2722728454</v>
      </c>
      <c r="F8" s="88" t="str">
        <f t="shared" si="1"/>
        <v>272274</v>
      </c>
      <c r="G8">
        <v>3</v>
      </c>
      <c r="H8" t="s">
        <v>3226</v>
      </c>
      <c r="I8" t="s">
        <v>5486</v>
      </c>
      <c r="K8">
        <v>2845</v>
      </c>
      <c r="L8" t="s">
        <v>3543</v>
      </c>
    </row>
    <row r="9" spans="1:12" ht="15" customHeight="1" x14ac:dyDescent="0.25">
      <c r="A9">
        <v>27227</v>
      </c>
      <c r="B9" t="s">
        <v>2776</v>
      </c>
      <c r="C9" t="s">
        <v>1865</v>
      </c>
      <c r="D9">
        <v>5</v>
      </c>
      <c r="E9" s="88" t="str">
        <f t="shared" si="0"/>
        <v>2722728805</v>
      </c>
      <c r="F9" s="88" t="str">
        <f t="shared" si="1"/>
        <v>272275</v>
      </c>
      <c r="G9">
        <v>4</v>
      </c>
      <c r="H9" t="s">
        <v>2774</v>
      </c>
      <c r="I9" t="s">
        <v>2777</v>
      </c>
      <c r="K9">
        <v>2880</v>
      </c>
      <c r="L9" t="s">
        <v>3542</v>
      </c>
    </row>
    <row r="10" spans="1:12" ht="15" customHeight="1" x14ac:dyDescent="0.25">
      <c r="A10">
        <v>27235</v>
      </c>
      <c r="B10" t="s">
        <v>3392</v>
      </c>
      <c r="C10" t="s">
        <v>1867</v>
      </c>
      <c r="D10">
        <v>1</v>
      </c>
      <c r="E10" s="88" t="str">
        <f t="shared" si="0"/>
        <v>2723591001</v>
      </c>
      <c r="F10" s="88" t="str">
        <f t="shared" si="1"/>
        <v>272351</v>
      </c>
      <c r="G10">
        <v>1</v>
      </c>
      <c r="H10" t="s">
        <v>3393</v>
      </c>
      <c r="I10" t="s">
        <v>5487</v>
      </c>
      <c r="K10">
        <v>9100</v>
      </c>
      <c r="L10" t="s">
        <v>3544</v>
      </c>
    </row>
    <row r="11" spans="1:12" ht="15" customHeight="1" x14ac:dyDescent="0.25">
      <c r="A11">
        <v>27243</v>
      </c>
      <c r="B11" t="s">
        <v>5427</v>
      </c>
      <c r="C11" t="s">
        <v>5286</v>
      </c>
      <c r="D11">
        <v>1</v>
      </c>
      <c r="E11" s="88" t="str">
        <f t="shared" si="0"/>
        <v>2724330011</v>
      </c>
      <c r="F11" s="88" t="str">
        <f t="shared" si="1"/>
        <v>272431</v>
      </c>
      <c r="G11">
        <v>1</v>
      </c>
      <c r="H11" t="s">
        <v>3010</v>
      </c>
      <c r="I11" t="s">
        <v>5488</v>
      </c>
      <c r="K11">
        <v>3001</v>
      </c>
      <c r="L11" t="s">
        <v>3545</v>
      </c>
    </row>
    <row r="12" spans="1:12" ht="15" customHeight="1" x14ac:dyDescent="0.25">
      <c r="A12">
        <v>27243</v>
      </c>
      <c r="B12" t="s">
        <v>5427</v>
      </c>
      <c r="C12" t="s">
        <v>5286</v>
      </c>
      <c r="D12">
        <v>2</v>
      </c>
      <c r="E12" s="88" t="str">
        <f t="shared" si="0"/>
        <v>2724330002</v>
      </c>
      <c r="F12" s="88" t="str">
        <f t="shared" si="1"/>
        <v>272432</v>
      </c>
      <c r="G12">
        <v>2</v>
      </c>
      <c r="H12" t="s">
        <v>3122</v>
      </c>
      <c r="I12" t="s">
        <v>5489</v>
      </c>
      <c r="K12">
        <v>3000</v>
      </c>
      <c r="L12" t="s">
        <v>3545</v>
      </c>
    </row>
    <row r="13" spans="1:12" ht="15" customHeight="1" x14ac:dyDescent="0.25">
      <c r="A13">
        <v>27243</v>
      </c>
      <c r="B13" t="s">
        <v>5427</v>
      </c>
      <c r="C13" t="s">
        <v>5286</v>
      </c>
      <c r="D13">
        <v>5</v>
      </c>
      <c r="E13" s="88" t="str">
        <f t="shared" si="0"/>
        <v>2724330005</v>
      </c>
      <c r="F13" s="88" t="str">
        <f t="shared" si="1"/>
        <v>272435</v>
      </c>
      <c r="G13">
        <v>3</v>
      </c>
      <c r="H13" t="s">
        <v>3115</v>
      </c>
      <c r="I13" t="s">
        <v>5490</v>
      </c>
      <c r="K13">
        <v>3000</v>
      </c>
      <c r="L13" t="s">
        <v>3545</v>
      </c>
    </row>
    <row r="14" spans="1:12" ht="15" customHeight="1" x14ac:dyDescent="0.25">
      <c r="A14">
        <v>27251</v>
      </c>
      <c r="B14" t="s">
        <v>5178</v>
      </c>
      <c r="C14" t="s">
        <v>1868</v>
      </c>
      <c r="D14">
        <v>1</v>
      </c>
      <c r="E14" s="88" t="str">
        <f t="shared" si="0"/>
        <v>2725136001</v>
      </c>
      <c r="F14" s="88" t="str">
        <f t="shared" si="1"/>
        <v>272511</v>
      </c>
      <c r="G14">
        <v>1</v>
      </c>
      <c r="H14" t="s">
        <v>2908</v>
      </c>
      <c r="I14" t="s">
        <v>5491</v>
      </c>
      <c r="K14">
        <v>3600</v>
      </c>
      <c r="L14" t="s">
        <v>3546</v>
      </c>
    </row>
    <row r="15" spans="1:12" ht="15" customHeight="1" x14ac:dyDescent="0.25">
      <c r="A15">
        <v>27268</v>
      </c>
      <c r="B15" t="s">
        <v>2296</v>
      </c>
      <c r="C15" t="s">
        <v>2296</v>
      </c>
      <c r="D15">
        <v>4</v>
      </c>
      <c r="E15" s="88" t="str">
        <f t="shared" si="0"/>
        <v>2726835004</v>
      </c>
      <c r="F15" s="88" t="str">
        <f t="shared" si="1"/>
        <v>272684</v>
      </c>
      <c r="G15">
        <v>3</v>
      </c>
      <c r="H15" t="s">
        <v>2982</v>
      </c>
      <c r="I15" t="s">
        <v>5492</v>
      </c>
      <c r="K15">
        <v>3500</v>
      </c>
      <c r="L15" t="s">
        <v>3548</v>
      </c>
    </row>
    <row r="16" spans="1:12" ht="15" customHeight="1" x14ac:dyDescent="0.25">
      <c r="A16">
        <v>27268</v>
      </c>
      <c r="B16" t="s">
        <v>2296</v>
      </c>
      <c r="C16" t="s">
        <v>2296</v>
      </c>
      <c r="D16">
        <v>1</v>
      </c>
      <c r="E16" s="88" t="str">
        <f t="shared" si="0"/>
        <v>2726837201</v>
      </c>
      <c r="F16" s="88" t="str">
        <f t="shared" si="1"/>
        <v>272681</v>
      </c>
      <c r="G16">
        <v>1</v>
      </c>
      <c r="H16" t="s">
        <v>3071</v>
      </c>
      <c r="I16" t="s">
        <v>5493</v>
      </c>
      <c r="K16">
        <v>3720</v>
      </c>
      <c r="L16" t="s">
        <v>3547</v>
      </c>
    </row>
    <row r="17" spans="1:12" ht="15" customHeight="1" x14ac:dyDescent="0.25">
      <c r="A17">
        <v>27268</v>
      </c>
      <c r="B17" t="s">
        <v>2296</v>
      </c>
      <c r="C17" t="s">
        <v>2296</v>
      </c>
      <c r="D17">
        <v>3</v>
      </c>
      <c r="E17" s="88" t="str">
        <f t="shared" si="0"/>
        <v>2726837203</v>
      </c>
      <c r="F17" s="88" t="str">
        <f t="shared" si="1"/>
        <v>272683</v>
      </c>
      <c r="G17">
        <v>2</v>
      </c>
      <c r="H17" t="s">
        <v>3071</v>
      </c>
      <c r="I17" t="s">
        <v>5494</v>
      </c>
      <c r="K17">
        <v>3720</v>
      </c>
      <c r="L17" t="s">
        <v>3547</v>
      </c>
    </row>
    <row r="18" spans="1:12" ht="15" customHeight="1" x14ac:dyDescent="0.25">
      <c r="A18">
        <v>27276</v>
      </c>
      <c r="B18" t="s">
        <v>2298</v>
      </c>
      <c r="C18" t="s">
        <v>2298</v>
      </c>
      <c r="D18">
        <v>1</v>
      </c>
      <c r="E18" s="88" t="str">
        <f t="shared" si="0"/>
        <v>2727639201</v>
      </c>
      <c r="F18" s="88" t="str">
        <f t="shared" si="1"/>
        <v>272761</v>
      </c>
      <c r="G18">
        <v>1</v>
      </c>
      <c r="H18" t="s">
        <v>3150</v>
      </c>
      <c r="I18" t="s">
        <v>5495</v>
      </c>
      <c r="K18">
        <v>3920</v>
      </c>
      <c r="L18" t="s">
        <v>3549</v>
      </c>
    </row>
    <row r="19" spans="1:12" ht="15" customHeight="1" x14ac:dyDescent="0.25">
      <c r="A19">
        <v>27276</v>
      </c>
      <c r="B19" t="s">
        <v>2298</v>
      </c>
      <c r="C19" t="s">
        <v>2298</v>
      </c>
      <c r="D19">
        <v>2</v>
      </c>
      <c r="E19" s="88" t="str">
        <f t="shared" si="0"/>
        <v>2727639202</v>
      </c>
      <c r="F19" s="88" t="str">
        <f t="shared" si="1"/>
        <v>272762</v>
      </c>
      <c r="G19">
        <v>2</v>
      </c>
      <c r="H19" t="s">
        <v>3149</v>
      </c>
      <c r="I19" t="s">
        <v>5481</v>
      </c>
      <c r="K19">
        <v>3920</v>
      </c>
      <c r="L19" t="s">
        <v>3549</v>
      </c>
    </row>
    <row r="20" spans="1:12" ht="15" customHeight="1" x14ac:dyDescent="0.25">
      <c r="A20">
        <v>27276</v>
      </c>
      <c r="B20" t="s">
        <v>2298</v>
      </c>
      <c r="C20" t="s">
        <v>2298</v>
      </c>
      <c r="D20">
        <v>3</v>
      </c>
      <c r="E20" s="88" t="str">
        <f t="shared" si="0"/>
        <v>2727639203</v>
      </c>
      <c r="F20" s="88" t="str">
        <f t="shared" si="1"/>
        <v>272763</v>
      </c>
      <c r="G20">
        <v>3</v>
      </c>
      <c r="H20" t="s">
        <v>3147</v>
      </c>
      <c r="I20" t="s">
        <v>5496</v>
      </c>
      <c r="K20">
        <v>3920</v>
      </c>
      <c r="L20" t="s">
        <v>3549</v>
      </c>
    </row>
    <row r="21" spans="1:12" ht="15" customHeight="1" x14ac:dyDescent="0.25">
      <c r="A21">
        <v>27276</v>
      </c>
      <c r="B21" t="s">
        <v>2298</v>
      </c>
      <c r="C21" t="s">
        <v>2298</v>
      </c>
      <c r="D21">
        <v>4</v>
      </c>
      <c r="E21" s="88" t="str">
        <f t="shared" si="0"/>
        <v>2727639704</v>
      </c>
      <c r="F21" s="88" t="str">
        <f t="shared" si="1"/>
        <v>272764</v>
      </c>
      <c r="G21">
        <v>4</v>
      </c>
      <c r="H21" t="s">
        <v>3110</v>
      </c>
      <c r="I21" t="s">
        <v>5497</v>
      </c>
      <c r="K21">
        <v>3970</v>
      </c>
      <c r="L21" t="s">
        <v>3824</v>
      </c>
    </row>
    <row r="22" spans="1:12" ht="15" customHeight="1" x14ac:dyDescent="0.25">
      <c r="A22">
        <v>27284</v>
      </c>
      <c r="B22" t="s">
        <v>2648</v>
      </c>
      <c r="C22" t="s">
        <v>1869</v>
      </c>
      <c r="D22">
        <v>1</v>
      </c>
      <c r="E22" s="88" t="str">
        <f t="shared" si="0"/>
        <v>2728482001</v>
      </c>
      <c r="F22" s="88" t="str">
        <f t="shared" si="1"/>
        <v>272841</v>
      </c>
      <c r="G22">
        <v>1</v>
      </c>
      <c r="H22" t="s">
        <v>5498</v>
      </c>
      <c r="I22" t="s">
        <v>5491</v>
      </c>
      <c r="K22">
        <v>8200</v>
      </c>
      <c r="L22" t="s">
        <v>3550</v>
      </c>
    </row>
    <row r="23" spans="1:12" ht="15" customHeight="1" x14ac:dyDescent="0.25">
      <c r="A23">
        <v>27284</v>
      </c>
      <c r="B23" t="s">
        <v>2648</v>
      </c>
      <c r="C23" t="s">
        <v>1869</v>
      </c>
      <c r="D23">
        <v>2</v>
      </c>
      <c r="E23" s="88" t="str">
        <f t="shared" si="0"/>
        <v>2728482002</v>
      </c>
      <c r="F23" s="88" t="str">
        <f t="shared" si="1"/>
        <v>272842</v>
      </c>
      <c r="G23">
        <v>2</v>
      </c>
      <c r="H23" t="s">
        <v>3355</v>
      </c>
      <c r="I23" t="s">
        <v>5499</v>
      </c>
      <c r="K23">
        <v>8200</v>
      </c>
      <c r="L23" t="s">
        <v>3550</v>
      </c>
    </row>
    <row r="24" spans="1:12" ht="15" customHeight="1" x14ac:dyDescent="0.25">
      <c r="A24">
        <v>27292</v>
      </c>
      <c r="B24" t="s">
        <v>3208</v>
      </c>
      <c r="C24" t="s">
        <v>1871</v>
      </c>
      <c r="D24">
        <v>1</v>
      </c>
      <c r="E24" s="88" t="str">
        <f t="shared" si="0"/>
        <v>2729284001</v>
      </c>
      <c r="F24" s="88" t="str">
        <f t="shared" si="1"/>
        <v>272921</v>
      </c>
      <c r="G24">
        <v>1</v>
      </c>
      <c r="H24" t="s">
        <v>3258</v>
      </c>
      <c r="I24" t="s">
        <v>5482</v>
      </c>
      <c r="K24">
        <v>8400</v>
      </c>
      <c r="L24" t="s">
        <v>3552</v>
      </c>
    </row>
    <row r="25" spans="1:12" ht="15" customHeight="1" x14ac:dyDescent="0.25">
      <c r="A25">
        <v>27292</v>
      </c>
      <c r="B25" t="s">
        <v>3208</v>
      </c>
      <c r="C25" t="s">
        <v>1871</v>
      </c>
      <c r="D25">
        <v>3</v>
      </c>
      <c r="E25" s="88" t="str">
        <f t="shared" si="0"/>
        <v>2729284303</v>
      </c>
      <c r="F25" s="88" t="str">
        <f t="shared" si="1"/>
        <v>272923</v>
      </c>
      <c r="G25">
        <v>2</v>
      </c>
      <c r="H25" t="s">
        <v>3209</v>
      </c>
      <c r="I25" t="s">
        <v>5497</v>
      </c>
      <c r="K25">
        <v>8430</v>
      </c>
      <c r="L25" t="s">
        <v>3553</v>
      </c>
    </row>
    <row r="26" spans="1:12" ht="15" customHeight="1" x14ac:dyDescent="0.25">
      <c r="A26">
        <v>27301</v>
      </c>
      <c r="B26" t="s">
        <v>2300</v>
      </c>
      <c r="C26" t="s">
        <v>2300</v>
      </c>
      <c r="D26">
        <v>1</v>
      </c>
      <c r="E26" s="88" t="str">
        <f t="shared" si="0"/>
        <v>2730185101</v>
      </c>
      <c r="F26" s="88" t="str">
        <f t="shared" si="1"/>
        <v>273011</v>
      </c>
      <c r="G26">
        <v>1</v>
      </c>
      <c r="H26" t="s">
        <v>3176</v>
      </c>
      <c r="I26" t="s">
        <v>5500</v>
      </c>
      <c r="K26">
        <v>8510</v>
      </c>
      <c r="L26" t="s">
        <v>3554</v>
      </c>
    </row>
    <row r="27" spans="1:12" ht="15" customHeight="1" x14ac:dyDescent="0.25">
      <c r="A27">
        <v>27301</v>
      </c>
      <c r="B27" t="s">
        <v>2300</v>
      </c>
      <c r="C27" t="s">
        <v>2300</v>
      </c>
      <c r="D27">
        <v>2</v>
      </c>
      <c r="E27" s="88" t="str">
        <f t="shared" si="0"/>
        <v>2730185002</v>
      </c>
      <c r="F27" s="88" t="str">
        <f t="shared" si="1"/>
        <v>273012</v>
      </c>
      <c r="G27">
        <v>2</v>
      </c>
      <c r="H27" t="s">
        <v>3089</v>
      </c>
      <c r="I27" t="s">
        <v>5501</v>
      </c>
      <c r="K27">
        <v>8500</v>
      </c>
      <c r="L27" t="s">
        <v>3554</v>
      </c>
    </row>
    <row r="28" spans="1:12" ht="15" customHeight="1" x14ac:dyDescent="0.25">
      <c r="A28">
        <v>27318</v>
      </c>
      <c r="B28" t="s">
        <v>3001</v>
      </c>
      <c r="C28" t="s">
        <v>1872</v>
      </c>
      <c r="D28">
        <v>1</v>
      </c>
      <c r="E28" s="88" t="str">
        <f t="shared" si="0"/>
        <v>2731888001</v>
      </c>
      <c r="F28" s="88" t="str">
        <f t="shared" si="1"/>
        <v>273181</v>
      </c>
      <c r="G28">
        <v>1</v>
      </c>
      <c r="H28" t="s">
        <v>3319</v>
      </c>
      <c r="I28" t="s">
        <v>5500</v>
      </c>
      <c r="K28">
        <v>8800</v>
      </c>
      <c r="L28" t="s">
        <v>3555</v>
      </c>
    </row>
    <row r="29" spans="1:12" ht="15" customHeight="1" x14ac:dyDescent="0.25">
      <c r="A29">
        <v>27318</v>
      </c>
      <c r="B29" t="s">
        <v>3001</v>
      </c>
      <c r="C29" t="s">
        <v>1872</v>
      </c>
      <c r="D29">
        <v>2</v>
      </c>
      <c r="E29" s="88" t="str">
        <f t="shared" si="0"/>
        <v>2731888902</v>
      </c>
      <c r="F29" s="88" t="str">
        <f t="shared" si="1"/>
        <v>273182</v>
      </c>
      <c r="G29">
        <v>2</v>
      </c>
      <c r="H29" t="s">
        <v>3222</v>
      </c>
      <c r="I29" t="s">
        <v>5502</v>
      </c>
      <c r="K29">
        <v>8890</v>
      </c>
      <c r="L29" t="s">
        <v>3556</v>
      </c>
    </row>
    <row r="30" spans="1:12" ht="15" customHeight="1" x14ac:dyDescent="0.25">
      <c r="A30">
        <v>27318</v>
      </c>
      <c r="B30" t="s">
        <v>3001</v>
      </c>
      <c r="C30" t="s">
        <v>1872</v>
      </c>
      <c r="D30">
        <v>8</v>
      </c>
      <c r="E30" s="88" t="str">
        <f t="shared" si="0"/>
        <v>2731888408</v>
      </c>
      <c r="F30" s="88" t="str">
        <f t="shared" si="1"/>
        <v>273188</v>
      </c>
      <c r="G30">
        <v>5</v>
      </c>
      <c r="H30" t="s">
        <v>5179</v>
      </c>
      <c r="I30" t="s">
        <v>5503</v>
      </c>
      <c r="K30">
        <v>8840</v>
      </c>
      <c r="L30" t="s">
        <v>5180</v>
      </c>
    </row>
    <row r="31" spans="1:12" ht="15" customHeight="1" x14ac:dyDescent="0.25">
      <c r="A31">
        <v>27326</v>
      </c>
      <c r="B31" t="s">
        <v>5181</v>
      </c>
      <c r="C31" t="s">
        <v>5023</v>
      </c>
      <c r="D31">
        <v>3</v>
      </c>
      <c r="E31" s="88" t="str">
        <f t="shared" si="0"/>
        <v>2732690413</v>
      </c>
      <c r="F31" s="88" t="str">
        <f t="shared" si="1"/>
        <v>273263</v>
      </c>
      <c r="G31">
        <v>2</v>
      </c>
      <c r="H31" t="s">
        <v>3244</v>
      </c>
      <c r="I31" t="s">
        <v>5504</v>
      </c>
      <c r="K31">
        <v>9041</v>
      </c>
      <c r="L31" t="s">
        <v>3557</v>
      </c>
    </row>
    <row r="32" spans="1:12" ht="15" customHeight="1" x14ac:dyDescent="0.25">
      <c r="A32">
        <v>27326</v>
      </c>
      <c r="B32" t="s">
        <v>5181</v>
      </c>
      <c r="C32" t="s">
        <v>5023</v>
      </c>
      <c r="D32">
        <v>4</v>
      </c>
      <c r="E32" s="88" t="str">
        <f t="shared" si="0"/>
        <v>2732690414</v>
      </c>
      <c r="F32" s="88" t="str">
        <f t="shared" si="1"/>
        <v>273264</v>
      </c>
      <c r="G32">
        <v>1</v>
      </c>
      <c r="H32" t="s">
        <v>3243</v>
      </c>
      <c r="I32" t="s">
        <v>5505</v>
      </c>
      <c r="K32">
        <v>9041</v>
      </c>
      <c r="L32" t="s">
        <v>3557</v>
      </c>
    </row>
    <row r="33" spans="1:12" ht="15" customHeight="1" x14ac:dyDescent="0.25">
      <c r="A33">
        <v>27326</v>
      </c>
      <c r="B33" t="s">
        <v>5181</v>
      </c>
      <c r="C33" t="s">
        <v>5023</v>
      </c>
      <c r="D33">
        <v>5</v>
      </c>
      <c r="E33" s="88" t="str">
        <f t="shared" si="0"/>
        <v>2732690315</v>
      </c>
      <c r="F33" s="88" t="str">
        <f t="shared" si="1"/>
        <v>273265</v>
      </c>
      <c r="G33">
        <v>3</v>
      </c>
      <c r="H33" t="s">
        <v>2868</v>
      </c>
      <c r="I33" t="s">
        <v>5506</v>
      </c>
      <c r="K33">
        <v>9031</v>
      </c>
      <c r="L33" t="s">
        <v>3557</v>
      </c>
    </row>
    <row r="34" spans="1:12" ht="15" customHeight="1" x14ac:dyDescent="0.25">
      <c r="A34">
        <v>27326</v>
      </c>
      <c r="B34" t="s">
        <v>5181</v>
      </c>
      <c r="C34" t="s">
        <v>5023</v>
      </c>
      <c r="D34">
        <v>7</v>
      </c>
      <c r="E34" s="88" t="str">
        <f t="shared" si="0"/>
        <v>2732690407</v>
      </c>
      <c r="F34" s="88" t="str">
        <f t="shared" si="1"/>
        <v>273267</v>
      </c>
      <c r="G34">
        <v>5</v>
      </c>
      <c r="H34" t="s">
        <v>4013</v>
      </c>
      <c r="I34" t="s">
        <v>5503</v>
      </c>
      <c r="K34">
        <v>9040</v>
      </c>
      <c r="L34" t="s">
        <v>3557</v>
      </c>
    </row>
    <row r="35" spans="1:12" ht="15" customHeight="1" x14ac:dyDescent="0.25">
      <c r="A35">
        <v>27334</v>
      </c>
      <c r="B35" t="s">
        <v>2892</v>
      </c>
      <c r="C35" t="s">
        <v>1874</v>
      </c>
      <c r="D35">
        <v>1</v>
      </c>
      <c r="E35" s="88" t="str">
        <f t="shared" si="0"/>
        <v>2733499401</v>
      </c>
      <c r="F35" s="88" t="str">
        <f t="shared" si="1"/>
        <v>273341</v>
      </c>
      <c r="G35">
        <v>1</v>
      </c>
      <c r="H35" t="s">
        <v>2893</v>
      </c>
      <c r="I35" t="s">
        <v>5491</v>
      </c>
      <c r="K35">
        <v>9940</v>
      </c>
      <c r="L35" t="s">
        <v>3558</v>
      </c>
    </row>
    <row r="36" spans="1:12" ht="15" customHeight="1" x14ac:dyDescent="0.25">
      <c r="A36">
        <v>27334</v>
      </c>
      <c r="B36" t="s">
        <v>2892</v>
      </c>
      <c r="C36" t="s">
        <v>1874</v>
      </c>
      <c r="D36">
        <v>3</v>
      </c>
      <c r="E36" s="88" t="str">
        <f t="shared" si="0"/>
        <v>2733499403</v>
      </c>
      <c r="F36" s="88" t="str">
        <f t="shared" si="1"/>
        <v>273343</v>
      </c>
      <c r="G36">
        <v>2</v>
      </c>
      <c r="H36" t="s">
        <v>2891</v>
      </c>
      <c r="I36" t="s">
        <v>5507</v>
      </c>
      <c r="K36">
        <v>9940</v>
      </c>
      <c r="L36" t="s">
        <v>3558</v>
      </c>
    </row>
    <row r="37" spans="1:12" ht="15" customHeight="1" x14ac:dyDescent="0.25">
      <c r="A37">
        <v>27342</v>
      </c>
      <c r="B37" t="s">
        <v>4978</v>
      </c>
      <c r="C37" t="s">
        <v>1875</v>
      </c>
      <c r="D37">
        <v>1</v>
      </c>
      <c r="E37" s="88" t="str">
        <f t="shared" si="0"/>
        <v>2734293001</v>
      </c>
      <c r="F37" s="88" t="str">
        <f t="shared" si="1"/>
        <v>273421</v>
      </c>
      <c r="G37">
        <v>1</v>
      </c>
      <c r="H37" t="s">
        <v>2634</v>
      </c>
      <c r="I37" t="s">
        <v>5508</v>
      </c>
      <c r="K37">
        <v>9300</v>
      </c>
      <c r="L37" t="s">
        <v>3559</v>
      </c>
    </row>
    <row r="38" spans="1:12" ht="15" customHeight="1" x14ac:dyDescent="0.25">
      <c r="A38">
        <v>27342</v>
      </c>
      <c r="B38" t="s">
        <v>4978</v>
      </c>
      <c r="C38" t="s">
        <v>1875</v>
      </c>
      <c r="D38">
        <v>7</v>
      </c>
      <c r="E38" s="88" t="str">
        <f t="shared" si="0"/>
        <v>2734294007</v>
      </c>
      <c r="F38" s="88" t="str">
        <f t="shared" si="1"/>
        <v>273427</v>
      </c>
      <c r="G38">
        <v>2</v>
      </c>
      <c r="H38" t="s">
        <v>3238</v>
      </c>
      <c r="I38" t="s">
        <v>5509</v>
      </c>
      <c r="K38">
        <v>9400</v>
      </c>
      <c r="L38" t="s">
        <v>3560</v>
      </c>
    </row>
    <row r="39" spans="1:12" ht="15" customHeight="1" x14ac:dyDescent="0.25">
      <c r="A39">
        <v>27342</v>
      </c>
      <c r="B39" t="s">
        <v>4978</v>
      </c>
      <c r="C39" t="s">
        <v>1875</v>
      </c>
      <c r="D39">
        <v>8</v>
      </c>
      <c r="E39" s="88" t="str">
        <f t="shared" si="0"/>
        <v>2734293008</v>
      </c>
      <c r="F39" s="88" t="str">
        <f t="shared" si="1"/>
        <v>273428</v>
      </c>
      <c r="G39">
        <v>3</v>
      </c>
      <c r="H39" t="s">
        <v>2629</v>
      </c>
      <c r="I39" t="s">
        <v>5510</v>
      </c>
      <c r="K39">
        <v>9300</v>
      </c>
      <c r="L39" t="s">
        <v>3559</v>
      </c>
    </row>
    <row r="40" spans="1:12" ht="15" customHeight="1" x14ac:dyDescent="0.25">
      <c r="A40">
        <v>27342</v>
      </c>
      <c r="B40" t="s">
        <v>4978</v>
      </c>
      <c r="C40" t="s">
        <v>1875</v>
      </c>
      <c r="D40">
        <v>9</v>
      </c>
      <c r="E40" s="88" t="str">
        <f t="shared" si="0"/>
        <v>2734294009</v>
      </c>
      <c r="F40" s="88" t="str">
        <f t="shared" si="1"/>
        <v>273429</v>
      </c>
      <c r="G40">
        <v>4</v>
      </c>
      <c r="H40" t="s">
        <v>3240</v>
      </c>
      <c r="I40" t="s">
        <v>5485</v>
      </c>
      <c r="K40">
        <v>9400</v>
      </c>
      <c r="L40" t="s">
        <v>3560</v>
      </c>
    </row>
    <row r="41" spans="1:12" ht="15" customHeight="1" x14ac:dyDescent="0.25">
      <c r="A41">
        <v>27342</v>
      </c>
      <c r="B41" t="s">
        <v>4978</v>
      </c>
      <c r="C41" t="s">
        <v>1875</v>
      </c>
      <c r="D41">
        <v>10</v>
      </c>
      <c r="E41" s="88" t="str">
        <f t="shared" si="0"/>
        <v>27342930010</v>
      </c>
      <c r="F41" s="88" t="str">
        <f t="shared" si="1"/>
        <v>2734210</v>
      </c>
      <c r="G41">
        <v>5</v>
      </c>
      <c r="H41" t="s">
        <v>2637</v>
      </c>
      <c r="I41" t="s">
        <v>5511</v>
      </c>
      <c r="K41">
        <v>9300</v>
      </c>
      <c r="L41" t="s">
        <v>3559</v>
      </c>
    </row>
    <row r="42" spans="1:12" ht="15" customHeight="1" x14ac:dyDescent="0.25">
      <c r="A42">
        <v>27342</v>
      </c>
      <c r="B42" t="s">
        <v>4978</v>
      </c>
      <c r="C42" t="s">
        <v>1875</v>
      </c>
      <c r="D42">
        <v>11</v>
      </c>
      <c r="E42" s="88" t="str">
        <f t="shared" si="0"/>
        <v>27342930011</v>
      </c>
      <c r="F42" s="88" t="str">
        <f t="shared" si="1"/>
        <v>2734211</v>
      </c>
      <c r="G42">
        <v>6</v>
      </c>
      <c r="H42" t="s">
        <v>3904</v>
      </c>
      <c r="I42" t="s">
        <v>5512</v>
      </c>
      <c r="K42">
        <v>9300</v>
      </c>
      <c r="L42" t="s">
        <v>3559</v>
      </c>
    </row>
    <row r="43" spans="1:12" ht="15" customHeight="1" x14ac:dyDescent="0.25">
      <c r="A43">
        <v>27359</v>
      </c>
      <c r="B43" t="s">
        <v>2815</v>
      </c>
      <c r="C43" t="s">
        <v>1876</v>
      </c>
      <c r="D43">
        <v>1</v>
      </c>
      <c r="E43" s="88" t="str">
        <f t="shared" si="0"/>
        <v>2735910001</v>
      </c>
      <c r="F43" s="88" t="str">
        <f t="shared" si="1"/>
        <v>273591</v>
      </c>
      <c r="G43">
        <v>1</v>
      </c>
      <c r="H43" t="s">
        <v>2816</v>
      </c>
      <c r="I43" t="s">
        <v>5513</v>
      </c>
      <c r="K43">
        <v>1000</v>
      </c>
      <c r="L43" t="s">
        <v>3536</v>
      </c>
    </row>
    <row r="44" spans="1:12" ht="15" customHeight="1" x14ac:dyDescent="0.25">
      <c r="A44">
        <v>27367</v>
      </c>
      <c r="B44" t="s">
        <v>3036</v>
      </c>
      <c r="C44" t="s">
        <v>1877</v>
      </c>
      <c r="D44">
        <v>3</v>
      </c>
      <c r="E44" s="88" t="str">
        <f t="shared" si="0"/>
        <v>2736716023</v>
      </c>
      <c r="F44" s="88" t="str">
        <f t="shared" si="1"/>
        <v>273673</v>
      </c>
      <c r="G44">
        <v>1</v>
      </c>
      <c r="H44" t="s">
        <v>3456</v>
      </c>
      <c r="I44" t="s">
        <v>5514</v>
      </c>
      <c r="K44">
        <v>1602</v>
      </c>
      <c r="L44" t="s">
        <v>3562</v>
      </c>
    </row>
    <row r="45" spans="1:12" ht="15" customHeight="1" x14ac:dyDescent="0.25">
      <c r="A45">
        <v>27367</v>
      </c>
      <c r="B45" t="s">
        <v>3036</v>
      </c>
      <c r="C45" t="s">
        <v>1877</v>
      </c>
      <c r="D45">
        <v>5</v>
      </c>
      <c r="E45" s="88" t="str">
        <f t="shared" si="0"/>
        <v>2736710905</v>
      </c>
      <c r="F45" s="88" t="str">
        <f t="shared" si="1"/>
        <v>273675</v>
      </c>
      <c r="G45">
        <v>2</v>
      </c>
      <c r="H45" t="s">
        <v>3037</v>
      </c>
      <c r="I45" t="s">
        <v>5515</v>
      </c>
      <c r="K45">
        <v>1090</v>
      </c>
      <c r="L45" t="s">
        <v>3563</v>
      </c>
    </row>
    <row r="46" spans="1:12" ht="15" customHeight="1" x14ac:dyDescent="0.25">
      <c r="A46">
        <v>27383</v>
      </c>
      <c r="B46" t="s">
        <v>3346</v>
      </c>
      <c r="C46" t="s">
        <v>1879</v>
      </c>
      <c r="D46">
        <v>3</v>
      </c>
      <c r="E46" s="88" t="str">
        <f t="shared" si="0"/>
        <v>2738310823</v>
      </c>
      <c r="F46" s="88" t="str">
        <f t="shared" si="1"/>
        <v>273833</v>
      </c>
      <c r="G46">
        <v>1</v>
      </c>
      <c r="H46" t="s">
        <v>3347</v>
      </c>
      <c r="I46" t="s">
        <v>5516</v>
      </c>
      <c r="K46">
        <v>1082</v>
      </c>
      <c r="L46" t="s">
        <v>3564</v>
      </c>
    </row>
    <row r="47" spans="1:12" ht="15" customHeight="1" x14ac:dyDescent="0.25">
      <c r="A47">
        <v>27391</v>
      </c>
      <c r="B47" t="s">
        <v>4979</v>
      </c>
      <c r="C47" t="s">
        <v>1880</v>
      </c>
      <c r="D47">
        <v>1</v>
      </c>
      <c r="E47" s="88" t="str">
        <f t="shared" si="0"/>
        <v>2739112001</v>
      </c>
      <c r="F47" s="88" t="str">
        <f t="shared" si="1"/>
        <v>273911</v>
      </c>
      <c r="G47">
        <v>1</v>
      </c>
      <c r="H47" t="s">
        <v>3370</v>
      </c>
      <c r="I47" t="s">
        <v>5517</v>
      </c>
      <c r="K47">
        <v>1200</v>
      </c>
      <c r="L47" t="s">
        <v>3565</v>
      </c>
    </row>
    <row r="48" spans="1:12" ht="15" customHeight="1" x14ac:dyDescent="0.25">
      <c r="A48">
        <v>27409</v>
      </c>
      <c r="B48" t="s">
        <v>2635</v>
      </c>
      <c r="C48" t="s">
        <v>1881</v>
      </c>
      <c r="D48">
        <v>1</v>
      </c>
      <c r="E48" s="88" t="str">
        <f t="shared" si="0"/>
        <v>2740915001</v>
      </c>
      <c r="F48" s="88" t="str">
        <f t="shared" si="1"/>
        <v>274091</v>
      </c>
      <c r="G48">
        <v>1</v>
      </c>
      <c r="H48" t="s">
        <v>2966</v>
      </c>
      <c r="I48" t="s">
        <v>5497</v>
      </c>
      <c r="K48">
        <v>1500</v>
      </c>
      <c r="L48" t="s">
        <v>3566</v>
      </c>
    </row>
    <row r="49" spans="1:12" ht="15" customHeight="1" x14ac:dyDescent="0.25">
      <c r="A49">
        <v>27425</v>
      </c>
      <c r="B49" t="s">
        <v>3326</v>
      </c>
      <c r="C49" t="s">
        <v>1882</v>
      </c>
      <c r="D49">
        <v>1</v>
      </c>
      <c r="E49" s="88" t="str">
        <f t="shared" si="0"/>
        <v>2742517601</v>
      </c>
      <c r="F49" s="88" t="str">
        <f t="shared" si="1"/>
        <v>274251</v>
      </c>
      <c r="G49">
        <v>1</v>
      </c>
      <c r="H49" t="s">
        <v>3327</v>
      </c>
      <c r="I49" t="s">
        <v>5518</v>
      </c>
      <c r="K49">
        <v>1760</v>
      </c>
      <c r="L49" t="s">
        <v>3568</v>
      </c>
    </row>
    <row r="50" spans="1:12" ht="15" customHeight="1" x14ac:dyDescent="0.25">
      <c r="A50">
        <v>27425</v>
      </c>
      <c r="B50" t="s">
        <v>3326</v>
      </c>
      <c r="C50" t="s">
        <v>1882</v>
      </c>
      <c r="D50">
        <v>2</v>
      </c>
      <c r="E50" s="88" t="str">
        <f t="shared" si="0"/>
        <v>2742516022</v>
      </c>
      <c r="F50" s="88" t="str">
        <f t="shared" si="1"/>
        <v>274252</v>
      </c>
      <c r="G50">
        <v>2</v>
      </c>
      <c r="H50" t="s">
        <v>3456</v>
      </c>
      <c r="I50" t="s">
        <v>5497</v>
      </c>
      <c r="K50">
        <v>1602</v>
      </c>
      <c r="L50" t="s">
        <v>3562</v>
      </c>
    </row>
    <row r="51" spans="1:12" ht="15" customHeight="1" x14ac:dyDescent="0.25">
      <c r="A51">
        <v>27425</v>
      </c>
      <c r="B51" t="s">
        <v>3326</v>
      </c>
      <c r="C51" t="s">
        <v>1882</v>
      </c>
      <c r="D51">
        <v>3</v>
      </c>
      <c r="E51" s="88" t="str">
        <f t="shared" si="0"/>
        <v>2742517603</v>
      </c>
      <c r="F51" s="88" t="str">
        <f t="shared" si="1"/>
        <v>274253</v>
      </c>
      <c r="G51">
        <v>3</v>
      </c>
      <c r="H51" t="s">
        <v>3327</v>
      </c>
      <c r="I51" t="s">
        <v>5519</v>
      </c>
      <c r="K51">
        <v>1760</v>
      </c>
      <c r="L51" t="s">
        <v>3568</v>
      </c>
    </row>
    <row r="52" spans="1:12" ht="15" customHeight="1" x14ac:dyDescent="0.25">
      <c r="A52">
        <v>27433</v>
      </c>
      <c r="B52" t="s">
        <v>3454</v>
      </c>
      <c r="C52" t="s">
        <v>1883</v>
      </c>
      <c r="D52">
        <v>1</v>
      </c>
      <c r="E52" s="88" t="str">
        <f t="shared" si="0"/>
        <v>2743318001</v>
      </c>
      <c r="F52" s="88" t="str">
        <f t="shared" si="1"/>
        <v>274331</v>
      </c>
      <c r="G52">
        <v>1</v>
      </c>
      <c r="H52" t="s">
        <v>3455</v>
      </c>
      <c r="I52" t="s">
        <v>5510</v>
      </c>
      <c r="K52">
        <v>1800</v>
      </c>
      <c r="L52" t="s">
        <v>3569</v>
      </c>
    </row>
    <row r="53" spans="1:12" ht="15" customHeight="1" x14ac:dyDescent="0.25">
      <c r="A53">
        <v>27441</v>
      </c>
      <c r="B53" t="s">
        <v>3264</v>
      </c>
      <c r="C53" t="s">
        <v>1884</v>
      </c>
      <c r="D53">
        <v>1</v>
      </c>
      <c r="E53" s="88" t="str">
        <f t="shared" si="0"/>
        <v>2744117451</v>
      </c>
      <c r="F53" s="88" t="str">
        <f t="shared" si="1"/>
        <v>274411</v>
      </c>
      <c r="G53">
        <v>1</v>
      </c>
      <c r="H53" t="s">
        <v>3265</v>
      </c>
      <c r="I53" t="s">
        <v>5520</v>
      </c>
      <c r="K53">
        <v>1745</v>
      </c>
      <c r="L53" t="s">
        <v>3570</v>
      </c>
    </row>
    <row r="54" spans="1:12" ht="15" customHeight="1" x14ac:dyDescent="0.25">
      <c r="A54">
        <v>27441</v>
      </c>
      <c r="B54" t="s">
        <v>3264</v>
      </c>
      <c r="C54" t="s">
        <v>1884</v>
      </c>
      <c r="D54">
        <v>2</v>
      </c>
      <c r="E54" s="88" t="str">
        <f t="shared" si="0"/>
        <v>2744117452</v>
      </c>
      <c r="F54" s="88" t="str">
        <f t="shared" si="1"/>
        <v>274412</v>
      </c>
      <c r="G54">
        <v>2</v>
      </c>
      <c r="H54" t="s">
        <v>3263</v>
      </c>
      <c r="I54" t="s">
        <v>5521</v>
      </c>
      <c r="K54">
        <v>1745</v>
      </c>
      <c r="L54" t="s">
        <v>3570</v>
      </c>
    </row>
    <row r="55" spans="1:12" ht="15" customHeight="1" x14ac:dyDescent="0.25">
      <c r="A55">
        <v>27458</v>
      </c>
      <c r="B55" t="s">
        <v>5428</v>
      </c>
      <c r="C55" t="s">
        <v>5290</v>
      </c>
      <c r="D55">
        <v>1</v>
      </c>
      <c r="E55" s="88" t="str">
        <f t="shared" si="0"/>
        <v>2745817451</v>
      </c>
      <c r="F55" s="88" t="str">
        <f t="shared" si="1"/>
        <v>274581</v>
      </c>
      <c r="G55">
        <v>1</v>
      </c>
      <c r="H55" t="s">
        <v>2720</v>
      </c>
      <c r="I55" t="s">
        <v>5522</v>
      </c>
      <c r="K55">
        <v>1745</v>
      </c>
      <c r="L55" t="s">
        <v>3570</v>
      </c>
    </row>
    <row r="56" spans="1:12" ht="15" customHeight="1" x14ac:dyDescent="0.25">
      <c r="A56">
        <v>27458</v>
      </c>
      <c r="B56" t="s">
        <v>5428</v>
      </c>
      <c r="C56" t="s">
        <v>5290</v>
      </c>
      <c r="D56">
        <v>3</v>
      </c>
      <c r="E56" s="88" t="str">
        <f t="shared" si="0"/>
        <v>2745817453</v>
      </c>
      <c r="F56" s="88" t="str">
        <f t="shared" si="1"/>
        <v>274583</v>
      </c>
      <c r="G56">
        <v>2</v>
      </c>
      <c r="H56" t="s">
        <v>3263</v>
      </c>
      <c r="I56" t="s">
        <v>5523</v>
      </c>
      <c r="K56">
        <v>1745</v>
      </c>
      <c r="L56" t="s">
        <v>3570</v>
      </c>
    </row>
    <row r="57" spans="1:12" ht="15" customHeight="1" x14ac:dyDescent="0.25">
      <c r="A57">
        <v>27474</v>
      </c>
      <c r="B57" t="s">
        <v>2704</v>
      </c>
      <c r="C57" t="s">
        <v>1885</v>
      </c>
      <c r="D57">
        <v>1</v>
      </c>
      <c r="E57" s="88" t="str">
        <f t="shared" si="0"/>
        <v>2747420181</v>
      </c>
      <c r="F57" s="88" t="str">
        <f t="shared" si="1"/>
        <v>274741</v>
      </c>
      <c r="G57">
        <v>1</v>
      </c>
      <c r="H57" t="s">
        <v>2675</v>
      </c>
      <c r="I57" t="s">
        <v>5495</v>
      </c>
      <c r="K57">
        <v>2018</v>
      </c>
      <c r="L57" t="s">
        <v>3571</v>
      </c>
    </row>
    <row r="58" spans="1:12" ht="15" customHeight="1" x14ac:dyDescent="0.25">
      <c r="A58">
        <v>27482</v>
      </c>
      <c r="B58" t="s">
        <v>2707</v>
      </c>
      <c r="C58" t="s">
        <v>1886</v>
      </c>
      <c r="D58">
        <v>1</v>
      </c>
      <c r="E58" s="88" t="str">
        <f t="shared" si="0"/>
        <v>2748220181</v>
      </c>
      <c r="F58" s="88" t="str">
        <f t="shared" si="1"/>
        <v>274821</v>
      </c>
      <c r="G58">
        <v>1</v>
      </c>
      <c r="H58" t="s">
        <v>2708</v>
      </c>
      <c r="I58" t="s">
        <v>5524</v>
      </c>
      <c r="K58">
        <v>2018</v>
      </c>
      <c r="L58" t="s">
        <v>3571</v>
      </c>
    </row>
    <row r="59" spans="1:12" ht="15" customHeight="1" x14ac:dyDescent="0.25">
      <c r="A59">
        <v>27482</v>
      </c>
      <c r="B59" t="s">
        <v>2707</v>
      </c>
      <c r="C59" t="s">
        <v>1886</v>
      </c>
      <c r="D59">
        <v>3</v>
      </c>
      <c r="E59" s="88" t="str">
        <f t="shared" si="0"/>
        <v>2748221703</v>
      </c>
      <c r="F59" s="88" t="str">
        <f t="shared" si="1"/>
        <v>274823</v>
      </c>
      <c r="G59">
        <v>2</v>
      </c>
      <c r="H59" t="s">
        <v>3205</v>
      </c>
      <c r="I59" t="s">
        <v>5497</v>
      </c>
      <c r="K59">
        <v>2170</v>
      </c>
      <c r="L59" t="s">
        <v>3571</v>
      </c>
    </row>
    <row r="60" spans="1:12" ht="15" customHeight="1" x14ac:dyDescent="0.25">
      <c r="A60">
        <v>27482</v>
      </c>
      <c r="B60" t="s">
        <v>2707</v>
      </c>
      <c r="C60" t="s">
        <v>1886</v>
      </c>
      <c r="D60">
        <v>6</v>
      </c>
      <c r="E60" s="88" t="str">
        <f t="shared" si="0"/>
        <v>2748221706</v>
      </c>
      <c r="F60" s="88" t="str">
        <f t="shared" si="1"/>
        <v>274826</v>
      </c>
      <c r="G60">
        <v>5</v>
      </c>
      <c r="H60" t="s">
        <v>3201</v>
      </c>
      <c r="I60" t="s">
        <v>5525</v>
      </c>
      <c r="K60">
        <v>2170</v>
      </c>
      <c r="L60" t="s">
        <v>3571</v>
      </c>
    </row>
    <row r="61" spans="1:12" ht="15" customHeight="1" x14ac:dyDescent="0.25">
      <c r="A61">
        <v>27491</v>
      </c>
      <c r="B61" t="s">
        <v>2701</v>
      </c>
      <c r="C61" t="s">
        <v>1887</v>
      </c>
      <c r="D61">
        <v>1</v>
      </c>
      <c r="E61" s="88" t="str">
        <f t="shared" si="0"/>
        <v>2749120181</v>
      </c>
      <c r="F61" s="88" t="str">
        <f t="shared" si="1"/>
        <v>274911</v>
      </c>
      <c r="G61">
        <v>1</v>
      </c>
      <c r="H61" t="s">
        <v>2702</v>
      </c>
      <c r="I61" t="s">
        <v>5526</v>
      </c>
      <c r="K61">
        <v>2018</v>
      </c>
      <c r="L61" t="s">
        <v>3571</v>
      </c>
    </row>
    <row r="62" spans="1:12" ht="15" customHeight="1" x14ac:dyDescent="0.25">
      <c r="A62">
        <v>27508</v>
      </c>
      <c r="B62" t="s">
        <v>2722</v>
      </c>
      <c r="C62" t="s">
        <v>1888</v>
      </c>
      <c r="D62">
        <v>1</v>
      </c>
      <c r="E62" s="88" t="str">
        <f t="shared" si="0"/>
        <v>2750820601</v>
      </c>
      <c r="F62" s="88" t="str">
        <f t="shared" si="1"/>
        <v>275081</v>
      </c>
      <c r="G62">
        <v>1</v>
      </c>
      <c r="H62" t="s">
        <v>2723</v>
      </c>
      <c r="I62" t="s">
        <v>5527</v>
      </c>
      <c r="K62">
        <v>2060</v>
      </c>
      <c r="L62" t="s">
        <v>3571</v>
      </c>
    </row>
    <row r="63" spans="1:12" ht="15" customHeight="1" x14ac:dyDescent="0.25">
      <c r="A63">
        <v>27516</v>
      </c>
      <c r="B63" t="s">
        <v>1613</v>
      </c>
      <c r="C63" t="s">
        <v>1613</v>
      </c>
      <c r="D63">
        <v>1</v>
      </c>
      <c r="E63" s="88" t="str">
        <f t="shared" si="0"/>
        <v>2751620181</v>
      </c>
      <c r="F63" s="88" t="str">
        <f t="shared" si="1"/>
        <v>275161</v>
      </c>
      <c r="G63">
        <v>1</v>
      </c>
      <c r="H63" t="s">
        <v>2703</v>
      </c>
      <c r="I63" t="s">
        <v>5528</v>
      </c>
      <c r="K63">
        <v>2018</v>
      </c>
      <c r="L63" t="s">
        <v>3571</v>
      </c>
    </row>
    <row r="64" spans="1:12" ht="15" customHeight="1" x14ac:dyDescent="0.25">
      <c r="A64">
        <v>27524</v>
      </c>
      <c r="B64" t="s">
        <v>5429</v>
      </c>
      <c r="C64" t="s">
        <v>1889</v>
      </c>
      <c r="D64">
        <v>1</v>
      </c>
      <c r="E64" s="88" t="str">
        <f t="shared" si="0"/>
        <v>2752420001</v>
      </c>
      <c r="F64" s="88" t="str">
        <f t="shared" si="1"/>
        <v>275241</v>
      </c>
      <c r="G64">
        <v>1</v>
      </c>
      <c r="H64" t="s">
        <v>2700</v>
      </c>
      <c r="I64" t="s">
        <v>5529</v>
      </c>
      <c r="K64">
        <v>2000</v>
      </c>
      <c r="L64" t="s">
        <v>3571</v>
      </c>
    </row>
    <row r="65" spans="1:12" ht="15" customHeight="1" x14ac:dyDescent="0.25">
      <c r="A65">
        <v>27524</v>
      </c>
      <c r="B65" t="s">
        <v>5429</v>
      </c>
      <c r="C65" t="s">
        <v>1889</v>
      </c>
      <c r="D65">
        <v>2</v>
      </c>
      <c r="E65" s="88" t="str">
        <f t="shared" si="0"/>
        <v>2752429302</v>
      </c>
      <c r="F65" s="88" t="str">
        <f t="shared" si="1"/>
        <v>275242</v>
      </c>
      <c r="G65">
        <v>2</v>
      </c>
      <c r="H65" t="s">
        <v>2786</v>
      </c>
      <c r="I65" t="s">
        <v>5487</v>
      </c>
      <c r="K65">
        <v>2930</v>
      </c>
      <c r="L65" t="s">
        <v>3538</v>
      </c>
    </row>
    <row r="66" spans="1:12" ht="15" customHeight="1" x14ac:dyDescent="0.25">
      <c r="A66">
        <v>27532</v>
      </c>
      <c r="B66" t="s">
        <v>2713</v>
      </c>
      <c r="C66" t="s">
        <v>1889</v>
      </c>
      <c r="D66">
        <v>1</v>
      </c>
      <c r="E66" s="88" t="str">
        <f t="shared" si="0"/>
        <v>2753220601</v>
      </c>
      <c r="F66" s="88" t="str">
        <f t="shared" si="1"/>
        <v>275321</v>
      </c>
      <c r="G66">
        <v>1</v>
      </c>
      <c r="H66" t="s">
        <v>2720</v>
      </c>
      <c r="I66" t="s">
        <v>5497</v>
      </c>
      <c r="K66">
        <v>2060</v>
      </c>
      <c r="L66" t="s">
        <v>3571</v>
      </c>
    </row>
    <row r="67" spans="1:12" ht="15" customHeight="1" x14ac:dyDescent="0.25">
      <c r="A67">
        <v>27532</v>
      </c>
      <c r="B67" t="s">
        <v>2713</v>
      </c>
      <c r="C67" t="s">
        <v>1889</v>
      </c>
      <c r="D67">
        <v>2</v>
      </c>
      <c r="E67" s="88" t="str">
        <f t="shared" ref="E67:E130" si="2">A67&amp;K67&amp;D67</f>
        <v>2753220602</v>
      </c>
      <c r="F67" s="88" t="str">
        <f t="shared" ref="F67:F130" si="3">A67&amp;D67</f>
        <v>275322</v>
      </c>
      <c r="G67">
        <v>2</v>
      </c>
      <c r="H67" t="s">
        <v>2719</v>
      </c>
      <c r="I67" t="s">
        <v>5514</v>
      </c>
      <c r="K67">
        <v>2060</v>
      </c>
      <c r="L67" t="s">
        <v>3571</v>
      </c>
    </row>
    <row r="68" spans="1:12" ht="15" customHeight="1" x14ac:dyDescent="0.25">
      <c r="A68">
        <v>27532</v>
      </c>
      <c r="B68" t="s">
        <v>2713</v>
      </c>
      <c r="C68" t="s">
        <v>1889</v>
      </c>
      <c r="D68">
        <v>3</v>
      </c>
      <c r="E68" s="88" t="str">
        <f t="shared" si="2"/>
        <v>2753220603</v>
      </c>
      <c r="F68" s="88" t="str">
        <f t="shared" si="3"/>
        <v>275323</v>
      </c>
      <c r="G68">
        <v>3</v>
      </c>
      <c r="H68" t="s">
        <v>2721</v>
      </c>
      <c r="I68" t="s">
        <v>5523</v>
      </c>
      <c r="K68">
        <v>2060</v>
      </c>
      <c r="L68" t="s">
        <v>3571</v>
      </c>
    </row>
    <row r="69" spans="1:12" ht="15" customHeight="1" x14ac:dyDescent="0.25">
      <c r="A69">
        <v>27532</v>
      </c>
      <c r="B69" t="s">
        <v>2713</v>
      </c>
      <c r="C69" t="s">
        <v>1889</v>
      </c>
      <c r="D69">
        <v>5</v>
      </c>
      <c r="E69" s="88" t="str">
        <f t="shared" si="2"/>
        <v>2753229305</v>
      </c>
      <c r="F69" s="88" t="str">
        <f t="shared" si="3"/>
        <v>275325</v>
      </c>
      <c r="G69">
        <v>4</v>
      </c>
      <c r="H69" t="s">
        <v>2786</v>
      </c>
      <c r="I69" t="s">
        <v>5487</v>
      </c>
      <c r="K69">
        <v>2930</v>
      </c>
      <c r="L69" t="s">
        <v>3538</v>
      </c>
    </row>
    <row r="70" spans="1:12" ht="15" customHeight="1" x14ac:dyDescent="0.25">
      <c r="A70">
        <v>27532</v>
      </c>
      <c r="B70" t="s">
        <v>2713</v>
      </c>
      <c r="C70" t="s">
        <v>1889</v>
      </c>
      <c r="D70">
        <v>6</v>
      </c>
      <c r="E70" s="88" t="str">
        <f t="shared" si="2"/>
        <v>2753220506</v>
      </c>
      <c r="F70" s="88" t="str">
        <f t="shared" si="3"/>
        <v>275326</v>
      </c>
      <c r="G70">
        <v>5</v>
      </c>
      <c r="H70" t="s">
        <v>2718</v>
      </c>
      <c r="I70" t="s">
        <v>5508</v>
      </c>
      <c r="K70">
        <v>2050</v>
      </c>
      <c r="L70" t="s">
        <v>3571</v>
      </c>
    </row>
    <row r="71" spans="1:12" ht="15" customHeight="1" x14ac:dyDescent="0.25">
      <c r="A71">
        <v>27532</v>
      </c>
      <c r="B71" t="s">
        <v>2713</v>
      </c>
      <c r="C71" t="s">
        <v>1889</v>
      </c>
      <c r="D71">
        <v>7</v>
      </c>
      <c r="E71" s="88" t="str">
        <f t="shared" si="2"/>
        <v>2753220507</v>
      </c>
      <c r="F71" s="88" t="str">
        <f t="shared" si="3"/>
        <v>275327</v>
      </c>
      <c r="G71">
        <v>6</v>
      </c>
      <c r="H71" t="s">
        <v>2714</v>
      </c>
      <c r="I71" t="s">
        <v>5530</v>
      </c>
      <c r="K71">
        <v>2050</v>
      </c>
      <c r="L71" t="s">
        <v>3571</v>
      </c>
    </row>
    <row r="72" spans="1:12" ht="15" customHeight="1" x14ac:dyDescent="0.25">
      <c r="A72">
        <v>27541</v>
      </c>
      <c r="B72" t="s">
        <v>2698</v>
      </c>
      <c r="C72" t="s">
        <v>1888</v>
      </c>
      <c r="D72">
        <v>1</v>
      </c>
      <c r="E72" s="88" t="str">
        <f t="shared" si="2"/>
        <v>2754120001</v>
      </c>
      <c r="F72" s="88" t="str">
        <f t="shared" si="3"/>
        <v>275411</v>
      </c>
      <c r="G72">
        <v>1</v>
      </c>
      <c r="H72" t="s">
        <v>2699</v>
      </c>
      <c r="I72" t="s">
        <v>5531</v>
      </c>
      <c r="K72">
        <v>2000</v>
      </c>
      <c r="L72" t="s">
        <v>3571</v>
      </c>
    </row>
    <row r="73" spans="1:12" ht="15" customHeight="1" x14ac:dyDescent="0.25">
      <c r="A73">
        <v>27557</v>
      </c>
      <c r="B73" t="s">
        <v>2715</v>
      </c>
      <c r="C73" t="s">
        <v>4083</v>
      </c>
      <c r="D73">
        <v>1</v>
      </c>
      <c r="E73" s="88" t="str">
        <f t="shared" si="2"/>
        <v>2755720501</v>
      </c>
      <c r="F73" s="88" t="str">
        <f t="shared" si="3"/>
        <v>275571</v>
      </c>
      <c r="G73">
        <v>1</v>
      </c>
      <c r="H73" t="s">
        <v>2714</v>
      </c>
      <c r="I73" t="s">
        <v>5530</v>
      </c>
      <c r="K73">
        <v>2050</v>
      </c>
      <c r="L73" t="s">
        <v>3571</v>
      </c>
    </row>
    <row r="74" spans="1:12" ht="15" customHeight="1" x14ac:dyDescent="0.25">
      <c r="A74">
        <v>27565</v>
      </c>
      <c r="B74" t="s">
        <v>2716</v>
      </c>
      <c r="C74" t="s">
        <v>2523</v>
      </c>
      <c r="D74">
        <v>1</v>
      </c>
      <c r="E74" s="88" t="str">
        <f t="shared" si="2"/>
        <v>2756521001</v>
      </c>
      <c r="F74" s="88" t="str">
        <f t="shared" si="3"/>
        <v>275651</v>
      </c>
      <c r="G74">
        <v>1</v>
      </c>
      <c r="H74" t="s">
        <v>2849</v>
      </c>
      <c r="I74" t="s">
        <v>5532</v>
      </c>
      <c r="K74">
        <v>2100</v>
      </c>
      <c r="L74" t="s">
        <v>3571</v>
      </c>
    </row>
    <row r="75" spans="1:12" ht="15" customHeight="1" x14ac:dyDescent="0.25">
      <c r="A75">
        <v>27565</v>
      </c>
      <c r="B75" t="s">
        <v>2716</v>
      </c>
      <c r="C75" t="s">
        <v>2523</v>
      </c>
      <c r="D75">
        <v>4</v>
      </c>
      <c r="E75" s="88" t="str">
        <f t="shared" si="2"/>
        <v>2756529304</v>
      </c>
      <c r="F75" s="88" t="str">
        <f t="shared" si="3"/>
        <v>275654</v>
      </c>
      <c r="G75">
        <v>2</v>
      </c>
      <c r="H75" t="s">
        <v>2786</v>
      </c>
      <c r="I75" t="s">
        <v>5487</v>
      </c>
      <c r="K75">
        <v>2930</v>
      </c>
      <c r="L75" t="s">
        <v>3538</v>
      </c>
    </row>
    <row r="76" spans="1:12" ht="15" customHeight="1" x14ac:dyDescent="0.25">
      <c r="A76">
        <v>27565</v>
      </c>
      <c r="B76" t="s">
        <v>2716</v>
      </c>
      <c r="C76" t="s">
        <v>2523</v>
      </c>
      <c r="D76">
        <v>5</v>
      </c>
      <c r="E76" s="88" t="str">
        <f t="shared" si="2"/>
        <v>2756520505</v>
      </c>
      <c r="F76" s="88" t="str">
        <f t="shared" si="3"/>
        <v>275655</v>
      </c>
      <c r="G76">
        <v>3</v>
      </c>
      <c r="H76" t="s">
        <v>2717</v>
      </c>
      <c r="I76" t="s">
        <v>5533</v>
      </c>
      <c r="K76">
        <v>2050</v>
      </c>
      <c r="L76" t="s">
        <v>3571</v>
      </c>
    </row>
    <row r="77" spans="1:12" ht="15" customHeight="1" x14ac:dyDescent="0.25">
      <c r="A77">
        <v>27565</v>
      </c>
      <c r="B77" t="s">
        <v>2716</v>
      </c>
      <c r="C77" t="s">
        <v>2523</v>
      </c>
      <c r="D77">
        <v>6</v>
      </c>
      <c r="E77" s="88" t="str">
        <f t="shared" si="2"/>
        <v>2756520306</v>
      </c>
      <c r="F77" s="88" t="str">
        <f t="shared" si="3"/>
        <v>275656</v>
      </c>
      <c r="G77">
        <v>4</v>
      </c>
      <c r="H77" t="s">
        <v>5182</v>
      </c>
      <c r="I77" t="s">
        <v>5482</v>
      </c>
      <c r="K77">
        <v>2030</v>
      </c>
      <c r="L77" t="s">
        <v>3571</v>
      </c>
    </row>
    <row r="78" spans="1:12" ht="15" customHeight="1" x14ac:dyDescent="0.25">
      <c r="A78">
        <v>27573</v>
      </c>
      <c r="B78" t="s">
        <v>3342</v>
      </c>
      <c r="C78" t="s">
        <v>1892</v>
      </c>
      <c r="D78">
        <v>1</v>
      </c>
      <c r="E78" s="88" t="str">
        <f t="shared" si="2"/>
        <v>2757329001</v>
      </c>
      <c r="F78" s="88" t="str">
        <f t="shared" si="3"/>
        <v>275731</v>
      </c>
      <c r="G78">
        <v>1</v>
      </c>
      <c r="H78" t="s">
        <v>3343</v>
      </c>
      <c r="I78" t="s">
        <v>5534</v>
      </c>
      <c r="K78">
        <v>2900</v>
      </c>
      <c r="L78" t="s">
        <v>3539</v>
      </c>
    </row>
    <row r="79" spans="1:12" ht="15" customHeight="1" x14ac:dyDescent="0.25">
      <c r="A79">
        <v>27573</v>
      </c>
      <c r="B79" t="s">
        <v>3342</v>
      </c>
      <c r="C79" t="s">
        <v>1892</v>
      </c>
      <c r="D79">
        <v>2</v>
      </c>
      <c r="E79" s="88" t="str">
        <f t="shared" si="2"/>
        <v>2757321702</v>
      </c>
      <c r="F79" s="88" t="str">
        <f t="shared" si="3"/>
        <v>275732</v>
      </c>
      <c r="G79">
        <v>2</v>
      </c>
      <c r="H79" t="s">
        <v>3205</v>
      </c>
      <c r="I79" t="s">
        <v>5497</v>
      </c>
      <c r="K79">
        <v>2170</v>
      </c>
      <c r="L79" t="s">
        <v>3571</v>
      </c>
    </row>
    <row r="80" spans="1:12" ht="15" customHeight="1" x14ac:dyDescent="0.25">
      <c r="A80">
        <v>27581</v>
      </c>
      <c r="B80" t="s">
        <v>3362</v>
      </c>
      <c r="C80" t="s">
        <v>1893</v>
      </c>
      <c r="D80">
        <v>1</v>
      </c>
      <c r="E80" s="88" t="str">
        <f t="shared" si="2"/>
        <v>2758129601</v>
      </c>
      <c r="F80" s="88" t="str">
        <f t="shared" si="3"/>
        <v>275811</v>
      </c>
      <c r="G80">
        <v>1</v>
      </c>
      <c r="H80" t="s">
        <v>3363</v>
      </c>
      <c r="I80" t="s">
        <v>5535</v>
      </c>
      <c r="K80">
        <v>2960</v>
      </c>
      <c r="L80" t="s">
        <v>3572</v>
      </c>
    </row>
    <row r="81" spans="1:12" ht="15" customHeight="1" x14ac:dyDescent="0.25">
      <c r="A81">
        <v>27581</v>
      </c>
      <c r="B81" t="s">
        <v>3362</v>
      </c>
      <c r="C81" t="s">
        <v>1893</v>
      </c>
      <c r="D81">
        <v>3</v>
      </c>
      <c r="E81" s="88" t="str">
        <f t="shared" si="2"/>
        <v>2758129603</v>
      </c>
      <c r="F81" s="88" t="str">
        <f t="shared" si="3"/>
        <v>275813</v>
      </c>
      <c r="G81">
        <v>2</v>
      </c>
      <c r="H81" t="s">
        <v>5183</v>
      </c>
      <c r="I81" t="s">
        <v>5528</v>
      </c>
      <c r="K81">
        <v>2960</v>
      </c>
      <c r="L81" t="s">
        <v>3572</v>
      </c>
    </row>
    <row r="82" spans="1:12" ht="15" customHeight="1" x14ac:dyDescent="0.25">
      <c r="A82">
        <v>27599</v>
      </c>
      <c r="B82" t="s">
        <v>5430</v>
      </c>
      <c r="C82" t="s">
        <v>1617</v>
      </c>
      <c r="D82">
        <v>1</v>
      </c>
      <c r="E82" s="88" t="str">
        <f t="shared" si="2"/>
        <v>2759929301</v>
      </c>
      <c r="F82" s="88" t="str">
        <f t="shared" si="3"/>
        <v>275991</v>
      </c>
      <c r="G82">
        <v>1</v>
      </c>
      <c r="H82" t="s">
        <v>2790</v>
      </c>
      <c r="I82" t="s">
        <v>5536</v>
      </c>
      <c r="K82">
        <v>2930</v>
      </c>
      <c r="L82" t="s">
        <v>3538</v>
      </c>
    </row>
    <row r="83" spans="1:12" ht="15" customHeight="1" x14ac:dyDescent="0.25">
      <c r="A83">
        <v>27607</v>
      </c>
      <c r="B83" t="s">
        <v>3484</v>
      </c>
      <c r="C83" t="s">
        <v>1894</v>
      </c>
      <c r="D83">
        <v>1</v>
      </c>
      <c r="E83" s="88" t="str">
        <f t="shared" si="2"/>
        <v>2760729901</v>
      </c>
      <c r="F83" s="88" t="str">
        <f t="shared" si="3"/>
        <v>276071</v>
      </c>
      <c r="G83">
        <v>1</v>
      </c>
      <c r="H83" t="s">
        <v>3485</v>
      </c>
      <c r="I83" t="s">
        <v>3486</v>
      </c>
      <c r="K83">
        <v>2990</v>
      </c>
      <c r="L83" t="s">
        <v>3574</v>
      </c>
    </row>
    <row r="84" spans="1:12" ht="15" customHeight="1" x14ac:dyDescent="0.25">
      <c r="A84">
        <v>27615</v>
      </c>
      <c r="B84" t="s">
        <v>3274</v>
      </c>
      <c r="C84" t="s">
        <v>1895</v>
      </c>
      <c r="D84">
        <v>2</v>
      </c>
      <c r="E84" s="88" t="str">
        <f t="shared" si="2"/>
        <v>2761523602</v>
      </c>
      <c r="F84" s="88" t="str">
        <f t="shared" si="3"/>
        <v>276152</v>
      </c>
      <c r="G84">
        <v>1</v>
      </c>
      <c r="H84" t="s">
        <v>3275</v>
      </c>
      <c r="I84" t="s">
        <v>5523</v>
      </c>
      <c r="K84">
        <v>2360</v>
      </c>
      <c r="L84" t="s">
        <v>3575</v>
      </c>
    </row>
    <row r="85" spans="1:12" ht="15" customHeight="1" x14ac:dyDescent="0.25">
      <c r="A85">
        <v>27623</v>
      </c>
      <c r="B85" t="s">
        <v>2902</v>
      </c>
      <c r="C85" t="s">
        <v>252</v>
      </c>
      <c r="D85">
        <v>2</v>
      </c>
      <c r="E85" s="88" t="str">
        <f t="shared" si="2"/>
        <v>2762322422</v>
      </c>
      <c r="F85" s="88" t="str">
        <f t="shared" si="3"/>
        <v>276232</v>
      </c>
      <c r="G85">
        <v>1</v>
      </c>
      <c r="H85" t="s">
        <v>3298</v>
      </c>
      <c r="I85" t="s">
        <v>5537</v>
      </c>
      <c r="K85">
        <v>2242</v>
      </c>
      <c r="L85" t="s">
        <v>3576</v>
      </c>
    </row>
    <row r="86" spans="1:12" ht="15" customHeight="1" x14ac:dyDescent="0.25">
      <c r="A86">
        <v>27623</v>
      </c>
      <c r="B86" t="s">
        <v>2902</v>
      </c>
      <c r="C86" t="s">
        <v>252</v>
      </c>
      <c r="D86">
        <v>3</v>
      </c>
      <c r="E86" s="88" t="str">
        <f t="shared" si="2"/>
        <v>2762324403</v>
      </c>
      <c r="F86" s="88" t="str">
        <f t="shared" si="3"/>
        <v>276233</v>
      </c>
      <c r="G86">
        <v>2</v>
      </c>
      <c r="H86" t="s">
        <v>2903</v>
      </c>
      <c r="I86" t="s">
        <v>5537</v>
      </c>
      <c r="K86">
        <v>2440</v>
      </c>
      <c r="L86" t="s">
        <v>3577</v>
      </c>
    </row>
    <row r="87" spans="1:12" ht="15" customHeight="1" x14ac:dyDescent="0.25">
      <c r="A87">
        <v>27631</v>
      </c>
      <c r="B87" t="s">
        <v>3220</v>
      </c>
      <c r="C87" t="s">
        <v>1896</v>
      </c>
      <c r="D87">
        <v>1</v>
      </c>
      <c r="E87" s="88" t="str">
        <f t="shared" si="2"/>
        <v>2763124001</v>
      </c>
      <c r="F87" s="88" t="str">
        <f t="shared" si="3"/>
        <v>276311</v>
      </c>
      <c r="G87">
        <v>1</v>
      </c>
      <c r="H87" t="s">
        <v>2989</v>
      </c>
      <c r="I87" t="s">
        <v>5538</v>
      </c>
      <c r="K87">
        <v>2400</v>
      </c>
      <c r="L87" t="s">
        <v>3578</v>
      </c>
    </row>
    <row r="88" spans="1:12" ht="15" customHeight="1" x14ac:dyDescent="0.25">
      <c r="A88">
        <v>27649</v>
      </c>
      <c r="B88" t="s">
        <v>2900</v>
      </c>
      <c r="C88" t="s">
        <v>1897</v>
      </c>
      <c r="D88">
        <v>1</v>
      </c>
      <c r="E88" s="88" t="str">
        <f t="shared" si="2"/>
        <v>2764924401</v>
      </c>
      <c r="F88" s="88" t="str">
        <f t="shared" si="3"/>
        <v>276491</v>
      </c>
      <c r="G88">
        <v>1</v>
      </c>
      <c r="H88" t="s">
        <v>2901</v>
      </c>
      <c r="I88" t="s">
        <v>5496</v>
      </c>
      <c r="K88">
        <v>2440</v>
      </c>
      <c r="L88" t="s">
        <v>3577</v>
      </c>
    </row>
    <row r="89" spans="1:12" ht="15" customHeight="1" x14ac:dyDescent="0.25">
      <c r="A89">
        <v>27649</v>
      </c>
      <c r="B89" t="s">
        <v>2900</v>
      </c>
      <c r="C89" t="s">
        <v>1897</v>
      </c>
      <c r="D89">
        <v>3</v>
      </c>
      <c r="E89" s="88" t="str">
        <f t="shared" si="2"/>
        <v>2764924303</v>
      </c>
      <c r="F89" s="88" t="str">
        <f t="shared" si="3"/>
        <v>276493</v>
      </c>
      <c r="G89">
        <v>2</v>
      </c>
      <c r="H89" t="s">
        <v>3579</v>
      </c>
      <c r="I89" t="s">
        <v>5539</v>
      </c>
      <c r="K89">
        <v>2430</v>
      </c>
      <c r="L89" t="s">
        <v>3580</v>
      </c>
    </row>
    <row r="90" spans="1:12" ht="15" customHeight="1" x14ac:dyDescent="0.25">
      <c r="A90">
        <v>27656</v>
      </c>
      <c r="B90" t="s">
        <v>3134</v>
      </c>
      <c r="C90" t="s">
        <v>1229</v>
      </c>
      <c r="D90">
        <v>1</v>
      </c>
      <c r="E90" s="88" t="str">
        <f t="shared" si="2"/>
        <v>2765625001</v>
      </c>
      <c r="F90" s="88" t="str">
        <f t="shared" si="3"/>
        <v>276561</v>
      </c>
      <c r="G90">
        <v>1</v>
      </c>
      <c r="H90" t="s">
        <v>3135</v>
      </c>
      <c r="I90" t="s">
        <v>5509</v>
      </c>
      <c r="K90">
        <v>2500</v>
      </c>
      <c r="L90" t="s">
        <v>3581</v>
      </c>
    </row>
    <row r="91" spans="1:12" ht="15" customHeight="1" x14ac:dyDescent="0.25">
      <c r="A91">
        <v>27656</v>
      </c>
      <c r="B91" t="s">
        <v>3134</v>
      </c>
      <c r="C91" t="s">
        <v>1229</v>
      </c>
      <c r="D91">
        <v>8</v>
      </c>
      <c r="E91" s="88" t="str">
        <f t="shared" si="2"/>
        <v>2765625608</v>
      </c>
      <c r="F91" s="88" t="str">
        <f t="shared" si="3"/>
        <v>276568</v>
      </c>
      <c r="G91">
        <v>2</v>
      </c>
      <c r="H91" t="s">
        <v>3232</v>
      </c>
      <c r="I91" t="s">
        <v>5540</v>
      </c>
      <c r="K91">
        <v>2560</v>
      </c>
      <c r="L91" t="s">
        <v>3582</v>
      </c>
    </row>
    <row r="92" spans="1:12" ht="15" customHeight="1" x14ac:dyDescent="0.25">
      <c r="A92">
        <v>27656</v>
      </c>
      <c r="B92" t="s">
        <v>3134</v>
      </c>
      <c r="C92" t="s">
        <v>1229</v>
      </c>
      <c r="D92">
        <v>9</v>
      </c>
      <c r="E92" s="88" t="str">
        <f t="shared" si="2"/>
        <v>2765625609</v>
      </c>
      <c r="F92" s="88" t="str">
        <f t="shared" si="3"/>
        <v>276569</v>
      </c>
      <c r="G92">
        <v>3</v>
      </c>
      <c r="H92" t="s">
        <v>3233</v>
      </c>
      <c r="I92" t="s">
        <v>5541</v>
      </c>
      <c r="K92">
        <v>2560</v>
      </c>
      <c r="L92" t="s">
        <v>3582</v>
      </c>
    </row>
    <row r="93" spans="1:12" ht="15" customHeight="1" x14ac:dyDescent="0.25">
      <c r="A93">
        <v>27664</v>
      </c>
      <c r="B93" t="s">
        <v>3300</v>
      </c>
      <c r="C93" t="s">
        <v>1898</v>
      </c>
      <c r="D93">
        <v>1</v>
      </c>
      <c r="E93" s="88" t="str">
        <f t="shared" si="2"/>
        <v>2766428701</v>
      </c>
      <c r="F93" s="88" t="str">
        <f t="shared" si="3"/>
        <v>276641</v>
      </c>
      <c r="G93">
        <v>1</v>
      </c>
      <c r="H93" t="s">
        <v>3301</v>
      </c>
      <c r="I93" t="s">
        <v>5482</v>
      </c>
      <c r="K93">
        <v>2870</v>
      </c>
      <c r="L93" t="s">
        <v>3583</v>
      </c>
    </row>
    <row r="94" spans="1:12" ht="15" customHeight="1" x14ac:dyDescent="0.25">
      <c r="A94">
        <v>27664</v>
      </c>
      <c r="B94" t="s">
        <v>3300</v>
      </c>
      <c r="C94" t="s">
        <v>1898</v>
      </c>
      <c r="D94">
        <v>2</v>
      </c>
      <c r="E94" s="88" t="str">
        <f t="shared" si="2"/>
        <v>2766428702</v>
      </c>
      <c r="F94" s="88" t="str">
        <f t="shared" si="3"/>
        <v>276642</v>
      </c>
      <c r="G94">
        <v>2</v>
      </c>
      <c r="H94" t="s">
        <v>2993</v>
      </c>
      <c r="I94" t="s">
        <v>5520</v>
      </c>
      <c r="K94">
        <v>2870</v>
      </c>
      <c r="L94" t="s">
        <v>3583</v>
      </c>
    </row>
    <row r="95" spans="1:12" ht="15" customHeight="1" x14ac:dyDescent="0.25">
      <c r="A95">
        <v>27681</v>
      </c>
      <c r="B95" t="s">
        <v>3391</v>
      </c>
      <c r="C95" t="s">
        <v>2309</v>
      </c>
      <c r="D95">
        <v>1</v>
      </c>
      <c r="E95" s="88" t="str">
        <f t="shared" si="2"/>
        <v>2768191001</v>
      </c>
      <c r="F95" s="88" t="str">
        <f t="shared" si="3"/>
        <v>276811</v>
      </c>
      <c r="G95">
        <v>1</v>
      </c>
      <c r="H95" t="s">
        <v>3388</v>
      </c>
      <c r="I95" t="s">
        <v>5542</v>
      </c>
      <c r="K95">
        <v>9100</v>
      </c>
      <c r="L95" t="s">
        <v>3544</v>
      </c>
    </row>
    <row r="96" spans="1:12" ht="15" customHeight="1" x14ac:dyDescent="0.25">
      <c r="A96">
        <v>27681</v>
      </c>
      <c r="B96" t="s">
        <v>3391</v>
      </c>
      <c r="C96" t="s">
        <v>2309</v>
      </c>
      <c r="D96">
        <v>3</v>
      </c>
      <c r="E96" s="88" t="str">
        <f t="shared" si="2"/>
        <v>2768191003</v>
      </c>
      <c r="F96" s="88" t="str">
        <f t="shared" si="3"/>
        <v>276813</v>
      </c>
      <c r="G96">
        <v>2</v>
      </c>
      <c r="H96" t="s">
        <v>2884</v>
      </c>
      <c r="I96" t="s">
        <v>5520</v>
      </c>
      <c r="K96">
        <v>9100</v>
      </c>
      <c r="L96" t="s">
        <v>3544</v>
      </c>
    </row>
    <row r="97" spans="1:12" ht="15" customHeight="1" x14ac:dyDescent="0.25">
      <c r="A97">
        <v>27681</v>
      </c>
      <c r="B97" t="s">
        <v>3391</v>
      </c>
      <c r="C97" t="s">
        <v>2309</v>
      </c>
      <c r="D97">
        <v>4</v>
      </c>
      <c r="E97" s="88" t="str">
        <f t="shared" si="2"/>
        <v>2768191004</v>
      </c>
      <c r="F97" s="88" t="str">
        <f t="shared" si="3"/>
        <v>276814</v>
      </c>
      <c r="G97">
        <v>3</v>
      </c>
      <c r="H97" t="s">
        <v>3584</v>
      </c>
      <c r="I97" t="s">
        <v>5543</v>
      </c>
      <c r="K97">
        <v>9100</v>
      </c>
      <c r="L97" t="s">
        <v>3544</v>
      </c>
    </row>
    <row r="98" spans="1:12" ht="15" customHeight="1" x14ac:dyDescent="0.25">
      <c r="A98">
        <v>27698</v>
      </c>
      <c r="B98" t="s">
        <v>5431</v>
      </c>
      <c r="C98" t="s">
        <v>1899</v>
      </c>
      <c r="D98">
        <v>2</v>
      </c>
      <c r="E98" s="88" t="str">
        <f t="shared" si="2"/>
        <v>2769828002</v>
      </c>
      <c r="F98" s="88" t="str">
        <f t="shared" si="3"/>
        <v>276982</v>
      </c>
      <c r="G98">
        <v>1</v>
      </c>
      <c r="H98" t="s">
        <v>3187</v>
      </c>
      <c r="I98" t="s">
        <v>5544</v>
      </c>
      <c r="K98">
        <v>2800</v>
      </c>
      <c r="L98" t="s">
        <v>3585</v>
      </c>
    </row>
    <row r="99" spans="1:12" ht="15" customHeight="1" x14ac:dyDescent="0.25">
      <c r="A99">
        <v>27698</v>
      </c>
      <c r="B99" t="s">
        <v>5431</v>
      </c>
      <c r="C99" t="s">
        <v>1899</v>
      </c>
      <c r="D99">
        <v>4</v>
      </c>
      <c r="E99" s="88" t="str">
        <f t="shared" si="2"/>
        <v>2769828004</v>
      </c>
      <c r="F99" s="88" t="str">
        <f t="shared" si="3"/>
        <v>276984</v>
      </c>
      <c r="G99">
        <v>2</v>
      </c>
      <c r="H99" t="s">
        <v>3186</v>
      </c>
      <c r="I99" t="s">
        <v>5545</v>
      </c>
      <c r="K99">
        <v>2800</v>
      </c>
      <c r="L99" t="s">
        <v>3585</v>
      </c>
    </row>
    <row r="100" spans="1:12" ht="15" customHeight="1" x14ac:dyDescent="0.25">
      <c r="A100">
        <v>27698</v>
      </c>
      <c r="B100" t="s">
        <v>5431</v>
      </c>
      <c r="C100" t="s">
        <v>1899</v>
      </c>
      <c r="D100">
        <v>5</v>
      </c>
      <c r="E100" s="88" t="str">
        <f t="shared" si="2"/>
        <v>2769828005</v>
      </c>
      <c r="F100" s="88" t="str">
        <f t="shared" si="3"/>
        <v>276985</v>
      </c>
      <c r="G100">
        <v>3</v>
      </c>
      <c r="H100" t="s">
        <v>5546</v>
      </c>
      <c r="I100" t="s">
        <v>5537</v>
      </c>
      <c r="K100">
        <v>2800</v>
      </c>
      <c r="L100" t="s">
        <v>3585</v>
      </c>
    </row>
    <row r="101" spans="1:12" ht="15" customHeight="1" x14ac:dyDescent="0.25">
      <c r="A101">
        <v>27706</v>
      </c>
      <c r="B101" t="s">
        <v>3188</v>
      </c>
      <c r="C101" t="s">
        <v>1900</v>
      </c>
      <c r="D101">
        <v>1</v>
      </c>
      <c r="E101" s="88" t="str">
        <f t="shared" si="2"/>
        <v>2770628001</v>
      </c>
      <c r="F101" s="88" t="str">
        <f t="shared" si="3"/>
        <v>277061</v>
      </c>
      <c r="G101">
        <v>1</v>
      </c>
      <c r="H101" t="s">
        <v>3189</v>
      </c>
      <c r="I101" t="s">
        <v>3190</v>
      </c>
      <c r="K101">
        <v>2800</v>
      </c>
      <c r="L101" t="s">
        <v>3585</v>
      </c>
    </row>
    <row r="102" spans="1:12" ht="15" customHeight="1" x14ac:dyDescent="0.25">
      <c r="A102">
        <v>27706</v>
      </c>
      <c r="B102" t="s">
        <v>3188</v>
      </c>
      <c r="C102" t="s">
        <v>1900</v>
      </c>
      <c r="D102">
        <v>4</v>
      </c>
      <c r="E102" s="88" t="str">
        <f t="shared" si="2"/>
        <v>2770628004</v>
      </c>
      <c r="F102" s="88" t="str">
        <f t="shared" si="3"/>
        <v>277064</v>
      </c>
      <c r="G102">
        <v>2</v>
      </c>
      <c r="H102" t="s">
        <v>3587</v>
      </c>
      <c r="I102" t="s">
        <v>5547</v>
      </c>
      <c r="K102">
        <v>2800</v>
      </c>
      <c r="L102" t="s">
        <v>3585</v>
      </c>
    </row>
    <row r="103" spans="1:12" ht="15" customHeight="1" x14ac:dyDescent="0.25">
      <c r="A103">
        <v>27722</v>
      </c>
      <c r="B103" t="s">
        <v>3124</v>
      </c>
      <c r="C103" t="s">
        <v>1901</v>
      </c>
      <c r="D103">
        <v>1</v>
      </c>
      <c r="E103" s="88" t="str">
        <f t="shared" si="2"/>
        <v>2772230001</v>
      </c>
      <c r="F103" s="88" t="str">
        <f t="shared" si="3"/>
        <v>277221</v>
      </c>
      <c r="G103">
        <v>1</v>
      </c>
      <c r="H103" t="s">
        <v>3125</v>
      </c>
      <c r="I103" t="s">
        <v>5548</v>
      </c>
      <c r="K103">
        <v>3000</v>
      </c>
      <c r="L103" t="s">
        <v>3545</v>
      </c>
    </row>
    <row r="104" spans="1:12" ht="15" customHeight="1" x14ac:dyDescent="0.25">
      <c r="A104">
        <v>27731</v>
      </c>
      <c r="B104" t="s">
        <v>3008</v>
      </c>
      <c r="C104" t="s">
        <v>1903</v>
      </c>
      <c r="D104">
        <v>1</v>
      </c>
      <c r="E104" s="88" t="str">
        <f t="shared" si="2"/>
        <v>2773130011</v>
      </c>
      <c r="F104" s="88" t="str">
        <f t="shared" si="3"/>
        <v>277311</v>
      </c>
      <c r="G104">
        <v>1</v>
      </c>
      <c r="H104" t="s">
        <v>3009</v>
      </c>
      <c r="I104" t="s">
        <v>5549</v>
      </c>
      <c r="K104">
        <v>3001</v>
      </c>
      <c r="L104" t="s">
        <v>3545</v>
      </c>
    </row>
    <row r="105" spans="1:12" ht="15" customHeight="1" x14ac:dyDescent="0.25">
      <c r="A105">
        <v>27755</v>
      </c>
      <c r="B105" t="s">
        <v>2994</v>
      </c>
      <c r="C105" t="s">
        <v>1904</v>
      </c>
      <c r="D105">
        <v>1</v>
      </c>
      <c r="E105" s="88" t="str">
        <f t="shared" si="2"/>
        <v>2775522201</v>
      </c>
      <c r="F105" s="88" t="str">
        <f t="shared" si="3"/>
        <v>277551</v>
      </c>
      <c r="G105">
        <v>1</v>
      </c>
      <c r="H105" t="s">
        <v>2995</v>
      </c>
      <c r="I105" t="s">
        <v>5493</v>
      </c>
      <c r="K105">
        <v>2220</v>
      </c>
      <c r="L105" t="s">
        <v>3588</v>
      </c>
    </row>
    <row r="106" spans="1:12" ht="15" customHeight="1" x14ac:dyDescent="0.25">
      <c r="A106">
        <v>27763</v>
      </c>
      <c r="B106" t="s">
        <v>4980</v>
      </c>
      <c r="C106" t="s">
        <v>1905</v>
      </c>
      <c r="D106">
        <v>1</v>
      </c>
      <c r="E106" s="88" t="str">
        <f t="shared" si="2"/>
        <v>2776322601</v>
      </c>
      <c r="F106" s="88" t="str">
        <f t="shared" si="3"/>
        <v>277631</v>
      </c>
      <c r="G106">
        <v>1</v>
      </c>
      <c r="H106" t="s">
        <v>3469</v>
      </c>
      <c r="I106" t="s">
        <v>5550</v>
      </c>
      <c r="K106">
        <v>2260</v>
      </c>
      <c r="L106" t="s">
        <v>3589</v>
      </c>
    </row>
    <row r="107" spans="1:12" ht="15" customHeight="1" x14ac:dyDescent="0.25">
      <c r="A107">
        <v>27771</v>
      </c>
      <c r="B107" t="s">
        <v>2646</v>
      </c>
      <c r="C107" t="s">
        <v>1906</v>
      </c>
      <c r="D107">
        <v>1</v>
      </c>
      <c r="E107" s="88" t="str">
        <f t="shared" si="2"/>
        <v>2777132001</v>
      </c>
      <c r="F107" s="88" t="str">
        <f t="shared" si="3"/>
        <v>277711</v>
      </c>
      <c r="G107">
        <v>1</v>
      </c>
      <c r="H107" t="s">
        <v>2647</v>
      </c>
      <c r="I107" t="s">
        <v>5488</v>
      </c>
      <c r="K107">
        <v>3200</v>
      </c>
      <c r="L107" t="s">
        <v>3590</v>
      </c>
    </row>
    <row r="108" spans="1:12" ht="15" customHeight="1" x14ac:dyDescent="0.25">
      <c r="A108">
        <v>27771</v>
      </c>
      <c r="B108" t="s">
        <v>2646</v>
      </c>
      <c r="C108" t="s">
        <v>1906</v>
      </c>
      <c r="D108">
        <v>2</v>
      </c>
      <c r="E108" s="88" t="str">
        <f t="shared" si="2"/>
        <v>2777132002</v>
      </c>
      <c r="F108" s="88" t="str">
        <f t="shared" si="3"/>
        <v>277712</v>
      </c>
      <c r="G108">
        <v>2</v>
      </c>
      <c r="H108" t="s">
        <v>2816</v>
      </c>
      <c r="I108" t="s">
        <v>5488</v>
      </c>
      <c r="K108">
        <v>3200</v>
      </c>
      <c r="L108" t="s">
        <v>3590</v>
      </c>
    </row>
    <row r="109" spans="1:12" ht="15" customHeight="1" x14ac:dyDescent="0.25">
      <c r="A109">
        <v>27771</v>
      </c>
      <c r="B109" t="s">
        <v>2646</v>
      </c>
      <c r="C109" t="s">
        <v>1906</v>
      </c>
      <c r="D109">
        <v>3</v>
      </c>
      <c r="E109" s="88" t="str">
        <f t="shared" si="2"/>
        <v>2777132003</v>
      </c>
      <c r="F109" s="88" t="str">
        <f t="shared" si="3"/>
        <v>277713</v>
      </c>
      <c r="G109">
        <v>3</v>
      </c>
      <c r="H109" t="s">
        <v>2644</v>
      </c>
      <c r="I109" t="s">
        <v>5551</v>
      </c>
      <c r="K109">
        <v>3200</v>
      </c>
      <c r="L109" t="s">
        <v>3590</v>
      </c>
    </row>
    <row r="110" spans="1:12" ht="15" customHeight="1" x14ac:dyDescent="0.25">
      <c r="A110">
        <v>27789</v>
      </c>
      <c r="B110" t="s">
        <v>3221</v>
      </c>
      <c r="C110" t="s">
        <v>1907</v>
      </c>
      <c r="D110">
        <v>1</v>
      </c>
      <c r="E110" s="88" t="str">
        <f t="shared" si="2"/>
        <v>2778932941</v>
      </c>
      <c r="F110" s="88" t="str">
        <f t="shared" si="3"/>
        <v>277891</v>
      </c>
      <c r="G110">
        <v>1</v>
      </c>
      <c r="H110" t="s">
        <v>2782</v>
      </c>
      <c r="I110" t="s">
        <v>5552</v>
      </c>
      <c r="K110">
        <v>3294</v>
      </c>
      <c r="L110" t="s">
        <v>3591</v>
      </c>
    </row>
    <row r="111" spans="1:12" ht="15" customHeight="1" x14ac:dyDescent="0.25">
      <c r="A111">
        <v>27805</v>
      </c>
      <c r="B111" t="s">
        <v>3017</v>
      </c>
      <c r="C111" t="s">
        <v>1908</v>
      </c>
      <c r="D111">
        <v>1</v>
      </c>
      <c r="E111" s="88" t="str">
        <f t="shared" si="2"/>
        <v>2780533201</v>
      </c>
      <c r="F111" s="88" t="str">
        <f t="shared" si="3"/>
        <v>278051</v>
      </c>
      <c r="G111">
        <v>1</v>
      </c>
      <c r="H111" t="s">
        <v>3018</v>
      </c>
      <c r="I111" t="s">
        <v>5488</v>
      </c>
      <c r="K111">
        <v>3320</v>
      </c>
      <c r="L111" t="s">
        <v>3592</v>
      </c>
    </row>
    <row r="112" spans="1:12" ht="15" customHeight="1" x14ac:dyDescent="0.25">
      <c r="A112">
        <v>27821</v>
      </c>
      <c r="B112" t="s">
        <v>268</v>
      </c>
      <c r="C112" t="s">
        <v>268</v>
      </c>
      <c r="D112">
        <v>1</v>
      </c>
      <c r="E112" s="88" t="str">
        <f t="shared" si="2"/>
        <v>2782135001</v>
      </c>
      <c r="F112" s="88" t="str">
        <f t="shared" si="3"/>
        <v>278211</v>
      </c>
      <c r="G112">
        <v>1</v>
      </c>
      <c r="H112" t="s">
        <v>2987</v>
      </c>
      <c r="I112" t="s">
        <v>5553</v>
      </c>
      <c r="K112">
        <v>3500</v>
      </c>
      <c r="L112" t="s">
        <v>3548</v>
      </c>
    </row>
    <row r="113" spans="1:12" ht="15" customHeight="1" x14ac:dyDescent="0.25">
      <c r="A113">
        <v>27821</v>
      </c>
      <c r="B113" t="s">
        <v>268</v>
      </c>
      <c r="C113" t="s">
        <v>268</v>
      </c>
      <c r="D113">
        <v>2</v>
      </c>
      <c r="E113" s="88" t="str">
        <f t="shared" si="2"/>
        <v>2782135002</v>
      </c>
      <c r="F113" s="88" t="str">
        <f t="shared" si="3"/>
        <v>278212</v>
      </c>
      <c r="G113">
        <v>2</v>
      </c>
      <c r="H113" t="s">
        <v>2985</v>
      </c>
      <c r="I113" t="s">
        <v>5554</v>
      </c>
      <c r="K113">
        <v>3500</v>
      </c>
      <c r="L113" t="s">
        <v>3548</v>
      </c>
    </row>
    <row r="114" spans="1:12" ht="15" customHeight="1" x14ac:dyDescent="0.25">
      <c r="A114">
        <v>27821</v>
      </c>
      <c r="B114" t="s">
        <v>268</v>
      </c>
      <c r="C114" t="s">
        <v>268</v>
      </c>
      <c r="D114">
        <v>4</v>
      </c>
      <c r="E114" s="88" t="str">
        <f t="shared" si="2"/>
        <v>2782135004</v>
      </c>
      <c r="F114" s="88" t="str">
        <f t="shared" si="3"/>
        <v>278214</v>
      </c>
      <c r="G114">
        <v>3</v>
      </c>
      <c r="H114" t="s">
        <v>2988</v>
      </c>
      <c r="I114" t="s">
        <v>5502</v>
      </c>
      <c r="K114">
        <v>3500</v>
      </c>
      <c r="L114" t="s">
        <v>3548</v>
      </c>
    </row>
    <row r="115" spans="1:12" ht="15" customHeight="1" x14ac:dyDescent="0.25">
      <c r="A115">
        <v>27821</v>
      </c>
      <c r="B115" t="s">
        <v>268</v>
      </c>
      <c r="C115" t="s">
        <v>268</v>
      </c>
      <c r="D115">
        <v>5</v>
      </c>
      <c r="E115" s="88" t="str">
        <f t="shared" si="2"/>
        <v>2782135005</v>
      </c>
      <c r="F115" s="88" t="str">
        <f t="shared" si="3"/>
        <v>278215</v>
      </c>
      <c r="G115">
        <v>4</v>
      </c>
      <c r="H115" t="s">
        <v>2986</v>
      </c>
      <c r="I115" t="s">
        <v>5555</v>
      </c>
      <c r="K115">
        <v>3500</v>
      </c>
      <c r="L115" t="s">
        <v>3548</v>
      </c>
    </row>
    <row r="116" spans="1:12" ht="15" customHeight="1" x14ac:dyDescent="0.25">
      <c r="A116">
        <v>27839</v>
      </c>
      <c r="B116" t="s">
        <v>3281</v>
      </c>
      <c r="C116" t="s">
        <v>1909</v>
      </c>
      <c r="D116">
        <v>1</v>
      </c>
      <c r="E116" s="88" t="str">
        <f t="shared" si="2"/>
        <v>2783939901</v>
      </c>
      <c r="F116" s="88" t="str">
        <f t="shared" si="3"/>
        <v>278391</v>
      </c>
      <c r="G116">
        <v>1</v>
      </c>
      <c r="H116" t="s">
        <v>3478</v>
      </c>
      <c r="I116" t="s">
        <v>5550</v>
      </c>
      <c r="K116">
        <v>3990</v>
      </c>
      <c r="L116" t="s">
        <v>3593</v>
      </c>
    </row>
    <row r="117" spans="1:12" ht="15" customHeight="1" x14ac:dyDescent="0.25">
      <c r="A117">
        <v>27839</v>
      </c>
      <c r="B117" t="s">
        <v>3281</v>
      </c>
      <c r="C117" t="s">
        <v>1909</v>
      </c>
      <c r="D117">
        <v>3</v>
      </c>
      <c r="E117" s="88" t="str">
        <f t="shared" si="2"/>
        <v>2783939003</v>
      </c>
      <c r="F117" s="88" t="str">
        <f t="shared" si="3"/>
        <v>278393</v>
      </c>
      <c r="G117">
        <v>2</v>
      </c>
      <c r="H117" t="s">
        <v>3287</v>
      </c>
      <c r="I117" t="s">
        <v>5556</v>
      </c>
      <c r="K117">
        <v>3900</v>
      </c>
      <c r="L117" t="s">
        <v>3594</v>
      </c>
    </row>
    <row r="118" spans="1:12" ht="15" customHeight="1" x14ac:dyDescent="0.25">
      <c r="A118">
        <v>27839</v>
      </c>
      <c r="B118" t="s">
        <v>3281</v>
      </c>
      <c r="C118" t="s">
        <v>1909</v>
      </c>
      <c r="D118">
        <v>4</v>
      </c>
      <c r="E118" s="88" t="str">
        <f t="shared" si="2"/>
        <v>2783939904</v>
      </c>
      <c r="F118" s="88" t="str">
        <f t="shared" si="3"/>
        <v>278394</v>
      </c>
      <c r="G118">
        <v>3</v>
      </c>
      <c r="H118" t="s">
        <v>3283</v>
      </c>
      <c r="I118" t="s">
        <v>5485</v>
      </c>
      <c r="K118">
        <v>3990</v>
      </c>
      <c r="L118" t="s">
        <v>3593</v>
      </c>
    </row>
    <row r="119" spans="1:12" ht="15" customHeight="1" x14ac:dyDescent="0.25">
      <c r="A119">
        <v>27839</v>
      </c>
      <c r="B119" t="s">
        <v>3281</v>
      </c>
      <c r="C119" t="s">
        <v>1909</v>
      </c>
      <c r="D119">
        <v>5</v>
      </c>
      <c r="E119" s="88" t="str">
        <f t="shared" si="2"/>
        <v>2783939905</v>
      </c>
      <c r="F119" s="88" t="str">
        <f t="shared" si="3"/>
        <v>278395</v>
      </c>
      <c r="G119">
        <v>4</v>
      </c>
      <c r="H119" t="s">
        <v>3283</v>
      </c>
      <c r="I119" t="s">
        <v>5509</v>
      </c>
      <c r="K119">
        <v>3990</v>
      </c>
      <c r="L119" t="s">
        <v>3593</v>
      </c>
    </row>
    <row r="120" spans="1:12" ht="15" customHeight="1" x14ac:dyDescent="0.25">
      <c r="A120">
        <v>27839</v>
      </c>
      <c r="B120" t="s">
        <v>3281</v>
      </c>
      <c r="C120" t="s">
        <v>1909</v>
      </c>
      <c r="D120">
        <v>6</v>
      </c>
      <c r="E120" s="88" t="str">
        <f t="shared" si="2"/>
        <v>2783939906</v>
      </c>
      <c r="F120" s="88" t="str">
        <f t="shared" si="3"/>
        <v>278396</v>
      </c>
      <c r="G120">
        <v>5</v>
      </c>
      <c r="H120" t="s">
        <v>3282</v>
      </c>
      <c r="I120" t="s">
        <v>5557</v>
      </c>
      <c r="K120">
        <v>3990</v>
      </c>
      <c r="L120" t="s">
        <v>3593</v>
      </c>
    </row>
    <row r="121" spans="1:12" ht="15" customHeight="1" x14ac:dyDescent="0.25">
      <c r="A121">
        <v>27839</v>
      </c>
      <c r="B121" t="s">
        <v>3281</v>
      </c>
      <c r="C121" t="s">
        <v>1909</v>
      </c>
      <c r="D121">
        <v>7</v>
      </c>
      <c r="E121" s="88" t="str">
        <f t="shared" si="2"/>
        <v>2783939907</v>
      </c>
      <c r="F121" s="88" t="str">
        <f t="shared" si="3"/>
        <v>278397</v>
      </c>
      <c r="G121">
        <v>6</v>
      </c>
      <c r="H121" t="s">
        <v>3283</v>
      </c>
      <c r="I121" t="s">
        <v>5529</v>
      </c>
      <c r="K121">
        <v>3990</v>
      </c>
      <c r="L121" t="s">
        <v>3593</v>
      </c>
    </row>
    <row r="122" spans="1:12" ht="15" customHeight="1" x14ac:dyDescent="0.25">
      <c r="A122">
        <v>27847</v>
      </c>
      <c r="B122" t="s">
        <v>3288</v>
      </c>
      <c r="C122" t="s">
        <v>1910</v>
      </c>
      <c r="D122">
        <v>1</v>
      </c>
      <c r="E122" s="88" t="str">
        <f t="shared" si="2"/>
        <v>2784739001</v>
      </c>
      <c r="F122" s="88" t="str">
        <f t="shared" si="3"/>
        <v>278471</v>
      </c>
      <c r="G122">
        <v>1</v>
      </c>
      <c r="H122" t="s">
        <v>3039</v>
      </c>
      <c r="I122" t="s">
        <v>5558</v>
      </c>
      <c r="K122">
        <v>3900</v>
      </c>
      <c r="L122" t="s">
        <v>3594</v>
      </c>
    </row>
    <row r="123" spans="1:12" ht="15" customHeight="1" x14ac:dyDescent="0.25">
      <c r="A123">
        <v>27847</v>
      </c>
      <c r="B123" t="s">
        <v>3288</v>
      </c>
      <c r="C123" t="s">
        <v>1910</v>
      </c>
      <c r="D123">
        <v>3</v>
      </c>
      <c r="E123" s="88" t="str">
        <f t="shared" si="2"/>
        <v>2784739103</v>
      </c>
      <c r="F123" s="88" t="str">
        <f t="shared" si="3"/>
        <v>278473</v>
      </c>
      <c r="G123">
        <v>2</v>
      </c>
      <c r="H123" t="s">
        <v>2641</v>
      </c>
      <c r="I123" t="s">
        <v>5559</v>
      </c>
      <c r="K123">
        <v>3910</v>
      </c>
      <c r="L123" t="s">
        <v>3594</v>
      </c>
    </row>
    <row r="124" spans="1:12" ht="15" customHeight="1" x14ac:dyDescent="0.25">
      <c r="A124">
        <v>27854</v>
      </c>
      <c r="B124" t="s">
        <v>2759</v>
      </c>
      <c r="C124" t="s">
        <v>2315</v>
      </c>
      <c r="D124">
        <v>1</v>
      </c>
      <c r="E124" s="88" t="str">
        <f t="shared" si="2"/>
        <v>2785436001</v>
      </c>
      <c r="F124" s="88" t="str">
        <f t="shared" si="3"/>
        <v>278541</v>
      </c>
      <c r="G124">
        <v>1</v>
      </c>
      <c r="H124" t="s">
        <v>2909</v>
      </c>
      <c r="I124" t="s">
        <v>5541</v>
      </c>
      <c r="K124">
        <v>3600</v>
      </c>
      <c r="L124" t="s">
        <v>3546</v>
      </c>
    </row>
    <row r="125" spans="1:12" ht="15" customHeight="1" x14ac:dyDescent="0.25">
      <c r="A125">
        <v>27854</v>
      </c>
      <c r="B125" t="s">
        <v>2759</v>
      </c>
      <c r="C125" t="s">
        <v>2315</v>
      </c>
      <c r="D125">
        <v>2</v>
      </c>
      <c r="E125" s="88" t="str">
        <f t="shared" si="2"/>
        <v>2785436002</v>
      </c>
      <c r="F125" s="88" t="str">
        <f t="shared" si="3"/>
        <v>278542</v>
      </c>
      <c r="G125">
        <v>2</v>
      </c>
      <c r="H125" t="s">
        <v>2910</v>
      </c>
      <c r="I125" t="s">
        <v>5560</v>
      </c>
      <c r="K125">
        <v>3600</v>
      </c>
      <c r="L125" t="s">
        <v>3546</v>
      </c>
    </row>
    <row r="126" spans="1:12" ht="15" customHeight="1" x14ac:dyDescent="0.25">
      <c r="A126">
        <v>27854</v>
      </c>
      <c r="B126" t="s">
        <v>2759</v>
      </c>
      <c r="C126" t="s">
        <v>2315</v>
      </c>
      <c r="D126">
        <v>3</v>
      </c>
      <c r="E126" s="88" t="str">
        <f t="shared" si="2"/>
        <v>2785437403</v>
      </c>
      <c r="F126" s="88" t="str">
        <f t="shared" si="3"/>
        <v>278543</v>
      </c>
      <c r="G126">
        <v>3</v>
      </c>
      <c r="H126" t="s">
        <v>2760</v>
      </c>
      <c r="I126" t="s">
        <v>5561</v>
      </c>
      <c r="K126">
        <v>3740</v>
      </c>
      <c r="L126" t="s">
        <v>3595</v>
      </c>
    </row>
    <row r="127" spans="1:12" ht="15" customHeight="1" x14ac:dyDescent="0.25">
      <c r="A127">
        <v>27854</v>
      </c>
      <c r="B127" t="s">
        <v>2759</v>
      </c>
      <c r="C127" t="s">
        <v>2315</v>
      </c>
      <c r="D127">
        <v>4</v>
      </c>
      <c r="E127" s="88" t="str">
        <f t="shared" si="2"/>
        <v>2785435204</v>
      </c>
      <c r="F127" s="88" t="str">
        <f t="shared" si="3"/>
        <v>278544</v>
      </c>
      <c r="G127">
        <v>4</v>
      </c>
      <c r="H127" t="s">
        <v>3596</v>
      </c>
      <c r="I127" t="s">
        <v>5509</v>
      </c>
      <c r="K127">
        <v>3520</v>
      </c>
      <c r="L127" t="s">
        <v>3597</v>
      </c>
    </row>
    <row r="128" spans="1:12" ht="15" customHeight="1" x14ac:dyDescent="0.25">
      <c r="A128">
        <v>27862</v>
      </c>
      <c r="B128" t="s">
        <v>2851</v>
      </c>
      <c r="C128" t="s">
        <v>1911</v>
      </c>
      <c r="D128">
        <v>1</v>
      </c>
      <c r="E128" s="88" t="str">
        <f t="shared" si="2"/>
        <v>2786235901</v>
      </c>
      <c r="F128" s="88" t="str">
        <f t="shared" si="3"/>
        <v>278621</v>
      </c>
      <c r="G128">
        <v>1</v>
      </c>
      <c r="H128" t="s">
        <v>2852</v>
      </c>
      <c r="I128" t="s">
        <v>5514</v>
      </c>
      <c r="K128">
        <v>3590</v>
      </c>
      <c r="L128" t="s">
        <v>3598</v>
      </c>
    </row>
    <row r="129" spans="1:12" ht="15" customHeight="1" x14ac:dyDescent="0.25">
      <c r="A129">
        <v>27862</v>
      </c>
      <c r="B129" t="s">
        <v>2851</v>
      </c>
      <c r="C129" t="s">
        <v>1911</v>
      </c>
      <c r="D129">
        <v>2</v>
      </c>
      <c r="E129" s="88" t="str">
        <f t="shared" si="2"/>
        <v>2786235002</v>
      </c>
      <c r="F129" s="88" t="str">
        <f t="shared" si="3"/>
        <v>278622</v>
      </c>
      <c r="G129">
        <v>2</v>
      </c>
      <c r="H129" t="s">
        <v>2985</v>
      </c>
      <c r="I129" t="s">
        <v>5554</v>
      </c>
      <c r="K129">
        <v>3500</v>
      </c>
      <c r="L129" t="s">
        <v>3548</v>
      </c>
    </row>
    <row r="130" spans="1:12" ht="15" customHeight="1" x14ac:dyDescent="0.25">
      <c r="A130">
        <v>27862</v>
      </c>
      <c r="B130" t="s">
        <v>2851</v>
      </c>
      <c r="C130" t="s">
        <v>1911</v>
      </c>
      <c r="D130">
        <v>3</v>
      </c>
      <c r="E130" s="88" t="str">
        <f t="shared" si="2"/>
        <v>2786235003</v>
      </c>
      <c r="F130" s="88" t="str">
        <f t="shared" si="3"/>
        <v>278623</v>
      </c>
      <c r="G130">
        <v>3</v>
      </c>
      <c r="H130" t="s">
        <v>2977</v>
      </c>
      <c r="I130" t="s">
        <v>5483</v>
      </c>
      <c r="K130">
        <v>3500</v>
      </c>
      <c r="L130" t="s">
        <v>3548</v>
      </c>
    </row>
    <row r="131" spans="1:12" ht="15" customHeight="1" x14ac:dyDescent="0.25">
      <c r="A131">
        <v>27862</v>
      </c>
      <c r="B131" t="s">
        <v>2851</v>
      </c>
      <c r="C131" t="s">
        <v>1911</v>
      </c>
      <c r="D131">
        <v>4</v>
      </c>
      <c r="E131" s="88" t="str">
        <f t="shared" ref="E131:E194" si="4">A131&amp;K131&amp;D131</f>
        <v>2786235124</v>
      </c>
      <c r="F131" s="88" t="str">
        <f t="shared" ref="F131:F194" si="5">A131&amp;D131</f>
        <v>278624</v>
      </c>
      <c r="G131">
        <v>4</v>
      </c>
      <c r="H131" t="s">
        <v>4996</v>
      </c>
      <c r="I131" t="s">
        <v>5562</v>
      </c>
      <c r="K131">
        <v>3512</v>
      </c>
      <c r="L131" t="s">
        <v>3548</v>
      </c>
    </row>
    <row r="132" spans="1:12" ht="15" customHeight="1" x14ac:dyDescent="0.25">
      <c r="A132">
        <v>27862</v>
      </c>
      <c r="B132" t="s">
        <v>2851</v>
      </c>
      <c r="C132" t="s">
        <v>1911</v>
      </c>
      <c r="D132">
        <v>5</v>
      </c>
      <c r="E132" s="88" t="str">
        <f t="shared" si="4"/>
        <v>2786235005</v>
      </c>
      <c r="F132" s="88" t="str">
        <f t="shared" si="5"/>
        <v>278625</v>
      </c>
      <c r="G132">
        <v>5</v>
      </c>
      <c r="H132" t="s">
        <v>2984</v>
      </c>
      <c r="I132" t="s">
        <v>5491</v>
      </c>
      <c r="K132">
        <v>3500</v>
      </c>
      <c r="L132" t="s">
        <v>3548</v>
      </c>
    </row>
    <row r="133" spans="1:12" ht="15" customHeight="1" x14ac:dyDescent="0.25">
      <c r="A133">
        <v>27871</v>
      </c>
      <c r="B133" t="s">
        <v>2863</v>
      </c>
      <c r="C133" t="s">
        <v>1913</v>
      </c>
      <c r="D133">
        <v>1</v>
      </c>
      <c r="E133" s="88" t="str">
        <f t="shared" si="4"/>
        <v>2787136501</v>
      </c>
      <c r="F133" s="88" t="str">
        <f t="shared" si="5"/>
        <v>278711</v>
      </c>
      <c r="G133">
        <v>1</v>
      </c>
      <c r="H133" t="s">
        <v>2862</v>
      </c>
      <c r="I133" t="s">
        <v>5563</v>
      </c>
      <c r="K133">
        <v>3650</v>
      </c>
      <c r="L133" t="s">
        <v>3599</v>
      </c>
    </row>
    <row r="134" spans="1:12" ht="15" customHeight="1" x14ac:dyDescent="0.25">
      <c r="A134">
        <v>27888</v>
      </c>
      <c r="B134" t="s">
        <v>2864</v>
      </c>
      <c r="C134" t="s">
        <v>1914</v>
      </c>
      <c r="D134">
        <v>1</v>
      </c>
      <c r="E134" s="88" t="str">
        <f t="shared" si="4"/>
        <v>2788836501</v>
      </c>
      <c r="F134" s="88" t="str">
        <f t="shared" si="5"/>
        <v>278881</v>
      </c>
      <c r="G134">
        <v>1</v>
      </c>
      <c r="H134" t="s">
        <v>2865</v>
      </c>
      <c r="I134" t="s">
        <v>5522</v>
      </c>
      <c r="K134">
        <v>3650</v>
      </c>
      <c r="L134" t="s">
        <v>3599</v>
      </c>
    </row>
    <row r="135" spans="1:12" ht="15" customHeight="1" x14ac:dyDescent="0.25">
      <c r="A135">
        <v>27896</v>
      </c>
      <c r="B135" t="s">
        <v>3161</v>
      </c>
      <c r="C135" t="s">
        <v>1915</v>
      </c>
      <c r="D135">
        <v>1</v>
      </c>
      <c r="E135" s="88" t="str">
        <f t="shared" si="4"/>
        <v>2789636801</v>
      </c>
      <c r="F135" s="88" t="str">
        <f t="shared" si="5"/>
        <v>278961</v>
      </c>
      <c r="G135">
        <v>1</v>
      </c>
      <c r="H135" t="s">
        <v>3158</v>
      </c>
      <c r="I135" t="s">
        <v>5564</v>
      </c>
      <c r="K135">
        <v>3680</v>
      </c>
      <c r="L135" t="s">
        <v>3600</v>
      </c>
    </row>
    <row r="136" spans="1:12" ht="15" customHeight="1" x14ac:dyDescent="0.25">
      <c r="A136">
        <v>27904</v>
      </c>
      <c r="B136" t="s">
        <v>3159</v>
      </c>
      <c r="C136" t="s">
        <v>1916</v>
      </c>
      <c r="D136">
        <v>1</v>
      </c>
      <c r="E136" s="88" t="str">
        <f t="shared" si="4"/>
        <v>2790436801</v>
      </c>
      <c r="F136" s="88" t="str">
        <f t="shared" si="5"/>
        <v>279041</v>
      </c>
      <c r="G136">
        <v>1</v>
      </c>
      <c r="H136" t="s">
        <v>3160</v>
      </c>
      <c r="I136" t="s">
        <v>5544</v>
      </c>
      <c r="K136">
        <v>3680</v>
      </c>
      <c r="L136" t="s">
        <v>3600</v>
      </c>
    </row>
    <row r="137" spans="1:12" ht="15" customHeight="1" x14ac:dyDescent="0.25">
      <c r="A137">
        <v>27904</v>
      </c>
      <c r="B137" t="s">
        <v>3159</v>
      </c>
      <c r="C137" t="s">
        <v>1916</v>
      </c>
      <c r="D137">
        <v>3</v>
      </c>
      <c r="E137" s="88" t="str">
        <f t="shared" si="4"/>
        <v>2790436803</v>
      </c>
      <c r="F137" s="88" t="str">
        <f t="shared" si="5"/>
        <v>279043</v>
      </c>
      <c r="G137">
        <v>2</v>
      </c>
      <c r="H137" t="s">
        <v>3601</v>
      </c>
      <c r="I137" t="s">
        <v>5538</v>
      </c>
      <c r="K137">
        <v>3680</v>
      </c>
      <c r="L137" t="s">
        <v>3600</v>
      </c>
    </row>
    <row r="138" spans="1:12" ht="15" customHeight="1" x14ac:dyDescent="0.25">
      <c r="A138">
        <v>27912</v>
      </c>
      <c r="B138" t="s">
        <v>3426</v>
      </c>
      <c r="C138" t="s">
        <v>1917</v>
      </c>
      <c r="D138">
        <v>1</v>
      </c>
      <c r="E138" s="88" t="str">
        <f t="shared" si="4"/>
        <v>2791237001</v>
      </c>
      <c r="F138" s="88" t="str">
        <f t="shared" si="5"/>
        <v>279121</v>
      </c>
      <c r="G138">
        <v>1</v>
      </c>
      <c r="H138" t="s">
        <v>3427</v>
      </c>
      <c r="I138" t="s">
        <v>5509</v>
      </c>
      <c r="K138">
        <v>3700</v>
      </c>
      <c r="L138" t="s">
        <v>3602</v>
      </c>
    </row>
    <row r="139" spans="1:12" ht="15" customHeight="1" x14ac:dyDescent="0.25">
      <c r="A139">
        <v>27912</v>
      </c>
      <c r="B139" t="s">
        <v>3426</v>
      </c>
      <c r="C139" t="s">
        <v>1917</v>
      </c>
      <c r="D139">
        <v>3</v>
      </c>
      <c r="E139" s="88" t="str">
        <f t="shared" si="4"/>
        <v>2791237003</v>
      </c>
      <c r="F139" s="88" t="str">
        <f t="shared" si="5"/>
        <v>279123</v>
      </c>
      <c r="G139">
        <v>2</v>
      </c>
      <c r="H139" t="s">
        <v>3428</v>
      </c>
      <c r="I139" t="s">
        <v>5514</v>
      </c>
      <c r="K139">
        <v>3700</v>
      </c>
      <c r="L139" t="s">
        <v>3602</v>
      </c>
    </row>
    <row r="140" spans="1:12" ht="15" customHeight="1" x14ac:dyDescent="0.25">
      <c r="A140">
        <v>27938</v>
      </c>
      <c r="B140" t="s">
        <v>5184</v>
      </c>
      <c r="C140" t="s">
        <v>1918</v>
      </c>
      <c r="D140">
        <v>1</v>
      </c>
      <c r="E140" s="88" t="str">
        <f t="shared" si="4"/>
        <v>2793839201</v>
      </c>
      <c r="F140" s="88" t="str">
        <f t="shared" si="5"/>
        <v>279381</v>
      </c>
      <c r="G140">
        <v>1</v>
      </c>
      <c r="H140" t="s">
        <v>3146</v>
      </c>
      <c r="I140" t="s">
        <v>5514</v>
      </c>
      <c r="K140">
        <v>3920</v>
      </c>
      <c r="L140" t="s">
        <v>3549</v>
      </c>
    </row>
    <row r="141" spans="1:12" ht="15" customHeight="1" x14ac:dyDescent="0.25">
      <c r="A141">
        <v>27946</v>
      </c>
      <c r="B141" t="s">
        <v>3154</v>
      </c>
      <c r="C141" t="s">
        <v>1919</v>
      </c>
      <c r="D141">
        <v>1</v>
      </c>
      <c r="E141" s="88" t="str">
        <f t="shared" si="4"/>
        <v>2794635601</v>
      </c>
      <c r="F141" s="88" t="str">
        <f t="shared" si="5"/>
        <v>279461</v>
      </c>
      <c r="G141">
        <v>1</v>
      </c>
      <c r="H141" t="s">
        <v>3155</v>
      </c>
      <c r="I141" t="s">
        <v>5514</v>
      </c>
      <c r="K141">
        <v>3560</v>
      </c>
      <c r="L141" t="s">
        <v>3603</v>
      </c>
    </row>
    <row r="142" spans="1:12" ht="15" customHeight="1" x14ac:dyDescent="0.25">
      <c r="A142">
        <v>27961</v>
      </c>
      <c r="B142" t="s">
        <v>2747</v>
      </c>
      <c r="C142" t="s">
        <v>1920</v>
      </c>
      <c r="D142">
        <v>2</v>
      </c>
      <c r="E142" s="88" t="str">
        <f t="shared" si="4"/>
        <v>2796135802</v>
      </c>
      <c r="F142" s="88" t="str">
        <f t="shared" si="5"/>
        <v>279612</v>
      </c>
      <c r="G142">
        <v>1</v>
      </c>
      <c r="H142" t="s">
        <v>2748</v>
      </c>
      <c r="I142" t="s">
        <v>5565</v>
      </c>
      <c r="K142">
        <v>3580</v>
      </c>
      <c r="L142" t="s">
        <v>3604</v>
      </c>
    </row>
    <row r="143" spans="1:12" ht="15" customHeight="1" x14ac:dyDescent="0.25">
      <c r="A143">
        <v>27961</v>
      </c>
      <c r="B143" t="s">
        <v>2747</v>
      </c>
      <c r="C143" t="s">
        <v>1920</v>
      </c>
      <c r="D143">
        <v>4</v>
      </c>
      <c r="E143" s="88" t="str">
        <f t="shared" si="4"/>
        <v>2796135804</v>
      </c>
      <c r="F143" s="88" t="str">
        <f t="shared" si="5"/>
        <v>279614</v>
      </c>
      <c r="G143">
        <v>2</v>
      </c>
      <c r="H143" t="s">
        <v>2746</v>
      </c>
      <c r="I143" t="s">
        <v>5510</v>
      </c>
      <c r="K143">
        <v>3580</v>
      </c>
      <c r="L143" t="s">
        <v>3604</v>
      </c>
    </row>
    <row r="144" spans="1:12" ht="15" customHeight="1" x14ac:dyDescent="0.25">
      <c r="A144">
        <v>27961</v>
      </c>
      <c r="B144" t="s">
        <v>2747</v>
      </c>
      <c r="C144" t="s">
        <v>1920</v>
      </c>
      <c r="D144">
        <v>5</v>
      </c>
      <c r="E144" s="88" t="str">
        <f t="shared" si="4"/>
        <v>2796135805</v>
      </c>
      <c r="F144" s="88" t="str">
        <f t="shared" si="5"/>
        <v>279615</v>
      </c>
      <c r="G144">
        <v>3</v>
      </c>
      <c r="H144" t="s">
        <v>2746</v>
      </c>
      <c r="I144" t="s">
        <v>5494</v>
      </c>
      <c r="K144">
        <v>3580</v>
      </c>
      <c r="L144" t="s">
        <v>3604</v>
      </c>
    </row>
    <row r="145" spans="1:12" ht="15" customHeight="1" x14ac:dyDescent="0.25">
      <c r="A145">
        <v>27961</v>
      </c>
      <c r="B145" t="s">
        <v>2747</v>
      </c>
      <c r="C145" t="s">
        <v>1920</v>
      </c>
      <c r="D145">
        <v>6</v>
      </c>
      <c r="E145" s="88" t="str">
        <f t="shared" si="4"/>
        <v>2796135806</v>
      </c>
      <c r="F145" s="88" t="str">
        <f t="shared" si="5"/>
        <v>279616</v>
      </c>
      <c r="G145">
        <v>4</v>
      </c>
      <c r="H145" t="s">
        <v>2749</v>
      </c>
      <c r="I145" t="s">
        <v>5529</v>
      </c>
      <c r="K145">
        <v>3580</v>
      </c>
      <c r="L145" t="s">
        <v>3604</v>
      </c>
    </row>
    <row r="146" spans="1:12" ht="15" customHeight="1" x14ac:dyDescent="0.25">
      <c r="A146">
        <v>27995</v>
      </c>
      <c r="B146" t="s">
        <v>2939</v>
      </c>
      <c r="C146" t="s">
        <v>1921</v>
      </c>
      <c r="D146">
        <v>1</v>
      </c>
      <c r="E146" s="88" t="str">
        <f t="shared" si="4"/>
        <v>2799590001</v>
      </c>
      <c r="F146" s="88" t="str">
        <f t="shared" si="5"/>
        <v>279951</v>
      </c>
      <c r="G146">
        <v>1</v>
      </c>
      <c r="H146" t="s">
        <v>2940</v>
      </c>
      <c r="I146" t="s">
        <v>5486</v>
      </c>
      <c r="K146">
        <v>9000</v>
      </c>
      <c r="L146" t="s">
        <v>3557</v>
      </c>
    </row>
    <row r="147" spans="1:12" ht="15" customHeight="1" x14ac:dyDescent="0.25">
      <c r="A147">
        <v>28019</v>
      </c>
      <c r="B147" t="s">
        <v>3430</v>
      </c>
      <c r="C147" t="s">
        <v>1922</v>
      </c>
      <c r="D147">
        <v>1</v>
      </c>
      <c r="E147" s="88" t="str">
        <f t="shared" si="4"/>
        <v>2801988201</v>
      </c>
      <c r="F147" s="88" t="str">
        <f t="shared" si="5"/>
        <v>280191</v>
      </c>
      <c r="G147">
        <v>1</v>
      </c>
      <c r="H147" t="s">
        <v>3241</v>
      </c>
      <c r="I147" t="s">
        <v>5538</v>
      </c>
      <c r="K147">
        <v>8820</v>
      </c>
      <c r="L147" t="s">
        <v>3605</v>
      </c>
    </row>
    <row r="148" spans="1:12" ht="15" customHeight="1" x14ac:dyDescent="0.25">
      <c r="A148">
        <v>28027</v>
      </c>
      <c r="B148" t="s">
        <v>3058</v>
      </c>
      <c r="C148" t="s">
        <v>1923</v>
      </c>
      <c r="D148">
        <v>1</v>
      </c>
      <c r="E148" s="88" t="str">
        <f t="shared" si="4"/>
        <v>2802786501</v>
      </c>
      <c r="F148" s="88" t="str">
        <f t="shared" si="5"/>
        <v>280271</v>
      </c>
      <c r="G148">
        <v>1</v>
      </c>
      <c r="H148" t="s">
        <v>3059</v>
      </c>
      <c r="I148" t="s">
        <v>5501</v>
      </c>
      <c r="K148">
        <v>8650</v>
      </c>
      <c r="L148" t="s">
        <v>3606</v>
      </c>
    </row>
    <row r="149" spans="1:12" ht="15" customHeight="1" x14ac:dyDescent="0.25">
      <c r="A149">
        <v>28035</v>
      </c>
      <c r="B149" t="s">
        <v>3376</v>
      </c>
      <c r="C149" t="s">
        <v>1924</v>
      </c>
      <c r="D149">
        <v>1</v>
      </c>
      <c r="E149" s="88" t="str">
        <f t="shared" si="4"/>
        <v>2803582001</v>
      </c>
      <c r="F149" s="88" t="str">
        <f t="shared" si="5"/>
        <v>280351</v>
      </c>
      <c r="G149">
        <v>1</v>
      </c>
      <c r="H149" t="s">
        <v>3377</v>
      </c>
      <c r="I149" t="s">
        <v>5566</v>
      </c>
      <c r="K149">
        <v>8200</v>
      </c>
      <c r="L149" t="s">
        <v>3550</v>
      </c>
    </row>
    <row r="150" spans="1:12" ht="15" customHeight="1" x14ac:dyDescent="0.25">
      <c r="A150">
        <v>28043</v>
      </c>
      <c r="B150" t="s">
        <v>2734</v>
      </c>
      <c r="C150" t="s">
        <v>1925</v>
      </c>
      <c r="D150">
        <v>1</v>
      </c>
      <c r="E150" s="88" t="str">
        <f t="shared" si="4"/>
        <v>2804383101</v>
      </c>
      <c r="F150" s="88" t="str">
        <f t="shared" si="5"/>
        <v>280431</v>
      </c>
      <c r="G150">
        <v>1</v>
      </c>
      <c r="H150" t="s">
        <v>2735</v>
      </c>
      <c r="I150" t="s">
        <v>5567</v>
      </c>
      <c r="K150">
        <v>8310</v>
      </c>
      <c r="L150" t="s">
        <v>3550</v>
      </c>
    </row>
    <row r="151" spans="1:12" ht="15" customHeight="1" x14ac:dyDescent="0.25">
      <c r="A151">
        <v>28051</v>
      </c>
      <c r="B151" t="s">
        <v>3210</v>
      </c>
      <c r="C151" t="s">
        <v>1926</v>
      </c>
      <c r="D151">
        <v>1</v>
      </c>
      <c r="E151" s="88" t="str">
        <f t="shared" si="4"/>
        <v>2805184301</v>
      </c>
      <c r="F151" s="88" t="str">
        <f t="shared" si="5"/>
        <v>280511</v>
      </c>
      <c r="G151">
        <v>1</v>
      </c>
      <c r="H151" t="s">
        <v>3211</v>
      </c>
      <c r="I151" t="s">
        <v>5538</v>
      </c>
      <c r="K151">
        <v>8430</v>
      </c>
      <c r="L151" t="s">
        <v>3553</v>
      </c>
    </row>
    <row r="152" spans="1:12" ht="15" customHeight="1" x14ac:dyDescent="0.25">
      <c r="A152">
        <v>28051</v>
      </c>
      <c r="B152" t="s">
        <v>3210</v>
      </c>
      <c r="C152" t="s">
        <v>1926</v>
      </c>
      <c r="D152">
        <v>2</v>
      </c>
      <c r="E152" s="88" t="str">
        <f t="shared" si="4"/>
        <v>2805184002</v>
      </c>
      <c r="F152" s="88" t="str">
        <f t="shared" si="5"/>
        <v>280512</v>
      </c>
      <c r="G152">
        <v>2</v>
      </c>
      <c r="H152" t="s">
        <v>3255</v>
      </c>
      <c r="I152" t="s">
        <v>5568</v>
      </c>
      <c r="K152">
        <v>8400</v>
      </c>
      <c r="L152" t="s">
        <v>3552</v>
      </c>
    </row>
    <row r="153" spans="1:12" ht="15" customHeight="1" x14ac:dyDescent="0.25">
      <c r="A153">
        <v>28068</v>
      </c>
      <c r="B153" t="s">
        <v>2826</v>
      </c>
      <c r="C153" t="s">
        <v>1927</v>
      </c>
      <c r="D153">
        <v>1</v>
      </c>
      <c r="E153" s="88" t="str">
        <f t="shared" si="4"/>
        <v>2806884201</v>
      </c>
      <c r="F153" s="88" t="str">
        <f t="shared" si="5"/>
        <v>280681</v>
      </c>
      <c r="G153">
        <v>1</v>
      </c>
      <c r="H153" t="s">
        <v>2827</v>
      </c>
      <c r="I153" t="s">
        <v>5535</v>
      </c>
      <c r="K153">
        <v>8420</v>
      </c>
      <c r="L153" t="s">
        <v>3607</v>
      </c>
    </row>
    <row r="154" spans="1:12" ht="15" customHeight="1" x14ac:dyDescent="0.25">
      <c r="A154">
        <v>28068</v>
      </c>
      <c r="B154" t="s">
        <v>2826</v>
      </c>
      <c r="C154" t="s">
        <v>1927</v>
      </c>
      <c r="D154">
        <v>2</v>
      </c>
      <c r="E154" s="88" t="str">
        <f t="shared" si="4"/>
        <v>2806885002</v>
      </c>
      <c r="F154" s="88" t="str">
        <f t="shared" si="5"/>
        <v>280682</v>
      </c>
      <c r="G154">
        <v>2</v>
      </c>
      <c r="H154" t="s">
        <v>3088</v>
      </c>
      <c r="I154" t="s">
        <v>5537</v>
      </c>
      <c r="K154">
        <v>8500</v>
      </c>
      <c r="L154" t="s">
        <v>3554</v>
      </c>
    </row>
    <row r="155" spans="1:12" ht="15" customHeight="1" x14ac:dyDescent="0.25">
      <c r="A155">
        <v>28068</v>
      </c>
      <c r="B155" t="s">
        <v>2826</v>
      </c>
      <c r="C155" t="s">
        <v>1927</v>
      </c>
      <c r="D155">
        <v>3</v>
      </c>
      <c r="E155" s="88" t="str">
        <f t="shared" si="4"/>
        <v>2806883103</v>
      </c>
      <c r="F155" s="88" t="str">
        <f t="shared" si="5"/>
        <v>280683</v>
      </c>
      <c r="G155">
        <v>3</v>
      </c>
      <c r="H155" t="s">
        <v>3369</v>
      </c>
      <c r="I155" t="s">
        <v>5556</v>
      </c>
      <c r="K155">
        <v>8310</v>
      </c>
      <c r="L155" t="s">
        <v>3550</v>
      </c>
    </row>
    <row r="156" spans="1:12" ht="15" customHeight="1" x14ac:dyDescent="0.25">
      <c r="A156">
        <v>28068</v>
      </c>
      <c r="B156" t="s">
        <v>2826</v>
      </c>
      <c r="C156" t="s">
        <v>1927</v>
      </c>
      <c r="D156">
        <v>4</v>
      </c>
      <c r="E156" s="88" t="str">
        <f t="shared" si="4"/>
        <v>2806887404</v>
      </c>
      <c r="F156" s="88" t="str">
        <f t="shared" si="5"/>
        <v>280684</v>
      </c>
      <c r="G156">
        <v>4</v>
      </c>
      <c r="H156" t="s">
        <v>3289</v>
      </c>
      <c r="I156" t="s">
        <v>5569</v>
      </c>
      <c r="K156">
        <v>8740</v>
      </c>
      <c r="L156" t="s">
        <v>3608</v>
      </c>
    </row>
    <row r="157" spans="1:12" ht="15" customHeight="1" x14ac:dyDescent="0.25">
      <c r="A157">
        <v>28076</v>
      </c>
      <c r="B157" t="s">
        <v>5297</v>
      </c>
      <c r="C157" t="s">
        <v>5297</v>
      </c>
      <c r="D157">
        <v>1</v>
      </c>
      <c r="E157" s="88" t="str">
        <f t="shared" si="4"/>
        <v>2807686701</v>
      </c>
      <c r="F157" s="88" t="str">
        <f t="shared" si="5"/>
        <v>280761</v>
      </c>
      <c r="G157">
        <v>1</v>
      </c>
      <c r="H157" t="s">
        <v>3246</v>
      </c>
      <c r="I157" t="s">
        <v>5486</v>
      </c>
      <c r="K157">
        <v>8670</v>
      </c>
      <c r="L157" t="s">
        <v>3609</v>
      </c>
    </row>
    <row r="158" spans="1:12" ht="15" customHeight="1" x14ac:dyDescent="0.25">
      <c r="A158">
        <v>28076</v>
      </c>
      <c r="B158" t="s">
        <v>5297</v>
      </c>
      <c r="C158" t="s">
        <v>5297</v>
      </c>
      <c r="D158">
        <v>2</v>
      </c>
      <c r="E158" s="88" t="str">
        <f t="shared" si="4"/>
        <v>2807686202</v>
      </c>
      <c r="F158" s="88" t="str">
        <f t="shared" si="5"/>
        <v>280762</v>
      </c>
      <c r="G158">
        <v>2</v>
      </c>
      <c r="H158" t="s">
        <v>3229</v>
      </c>
      <c r="I158" t="s">
        <v>5482</v>
      </c>
      <c r="K158">
        <v>8620</v>
      </c>
      <c r="L158" t="s">
        <v>3610</v>
      </c>
    </row>
    <row r="159" spans="1:12" ht="15" customHeight="1" x14ac:dyDescent="0.25">
      <c r="A159">
        <v>28101</v>
      </c>
      <c r="B159" t="s">
        <v>5432</v>
      </c>
      <c r="C159" t="s">
        <v>2526</v>
      </c>
      <c r="D159">
        <v>1</v>
      </c>
      <c r="E159" s="88" t="str">
        <f t="shared" si="4"/>
        <v>2810187901</v>
      </c>
      <c r="F159" s="88" t="str">
        <f t="shared" si="5"/>
        <v>281011</v>
      </c>
      <c r="G159">
        <v>1</v>
      </c>
      <c r="H159" t="s">
        <v>3461</v>
      </c>
      <c r="I159" t="s">
        <v>5534</v>
      </c>
      <c r="K159">
        <v>8790</v>
      </c>
      <c r="L159" t="s">
        <v>3611</v>
      </c>
    </row>
    <row r="160" spans="1:12" ht="15" customHeight="1" x14ac:dyDescent="0.25">
      <c r="A160">
        <v>28101</v>
      </c>
      <c r="B160" t="s">
        <v>5432</v>
      </c>
      <c r="C160" t="s">
        <v>2526</v>
      </c>
      <c r="D160">
        <v>2</v>
      </c>
      <c r="E160" s="88" t="str">
        <f t="shared" si="4"/>
        <v>2810187902</v>
      </c>
      <c r="F160" s="88" t="str">
        <f t="shared" si="5"/>
        <v>281012</v>
      </c>
      <c r="G160">
        <v>2</v>
      </c>
      <c r="H160" t="s">
        <v>3460</v>
      </c>
      <c r="I160" t="s">
        <v>5533</v>
      </c>
      <c r="K160">
        <v>8790</v>
      </c>
      <c r="L160" t="s">
        <v>3611</v>
      </c>
    </row>
    <row r="161" spans="1:12" ht="15" customHeight="1" x14ac:dyDescent="0.25">
      <c r="A161">
        <v>28101</v>
      </c>
      <c r="B161" t="s">
        <v>5432</v>
      </c>
      <c r="C161" t="s">
        <v>2526</v>
      </c>
      <c r="D161">
        <v>3</v>
      </c>
      <c r="E161" s="88" t="str">
        <f t="shared" si="4"/>
        <v>2810185703</v>
      </c>
      <c r="F161" s="88" t="str">
        <f t="shared" si="5"/>
        <v>281013</v>
      </c>
      <c r="G161">
        <v>3</v>
      </c>
      <c r="H161" t="s">
        <v>2723</v>
      </c>
      <c r="I161" t="s">
        <v>5506</v>
      </c>
      <c r="K161">
        <v>8570</v>
      </c>
      <c r="L161" t="s">
        <v>3710</v>
      </c>
    </row>
    <row r="162" spans="1:12" ht="15" customHeight="1" x14ac:dyDescent="0.25">
      <c r="A162">
        <v>28101</v>
      </c>
      <c r="B162" t="s">
        <v>5432</v>
      </c>
      <c r="C162" t="s">
        <v>2526</v>
      </c>
      <c r="D162">
        <v>4</v>
      </c>
      <c r="E162" s="88" t="str">
        <f t="shared" si="4"/>
        <v>2810187904</v>
      </c>
      <c r="F162" s="88" t="str">
        <f t="shared" si="5"/>
        <v>281014</v>
      </c>
      <c r="G162">
        <v>4</v>
      </c>
      <c r="H162" t="s">
        <v>2641</v>
      </c>
      <c r="I162" t="s">
        <v>5570</v>
      </c>
      <c r="K162">
        <v>8790</v>
      </c>
      <c r="L162" t="s">
        <v>3611</v>
      </c>
    </row>
    <row r="163" spans="1:12" ht="15" customHeight="1" x14ac:dyDescent="0.25">
      <c r="A163">
        <v>28118</v>
      </c>
      <c r="B163" t="s">
        <v>3320</v>
      </c>
      <c r="C163" t="s">
        <v>1928</v>
      </c>
      <c r="D163">
        <v>1</v>
      </c>
      <c r="E163" s="88" t="str">
        <f t="shared" si="4"/>
        <v>2811888001</v>
      </c>
      <c r="F163" s="88" t="str">
        <f t="shared" si="5"/>
        <v>281181</v>
      </c>
      <c r="G163">
        <v>1</v>
      </c>
      <c r="H163" t="s">
        <v>3321</v>
      </c>
      <c r="I163" t="s">
        <v>5500</v>
      </c>
      <c r="K163">
        <v>8800</v>
      </c>
      <c r="L163" t="s">
        <v>3555</v>
      </c>
    </row>
    <row r="164" spans="1:12" ht="15" customHeight="1" x14ac:dyDescent="0.25">
      <c r="A164">
        <v>28126</v>
      </c>
      <c r="B164" t="s">
        <v>3317</v>
      </c>
      <c r="C164" t="s">
        <v>1929</v>
      </c>
      <c r="D164">
        <v>1</v>
      </c>
      <c r="E164" s="88" t="str">
        <f t="shared" si="4"/>
        <v>2812688001</v>
      </c>
      <c r="F164" s="88" t="str">
        <f t="shared" si="5"/>
        <v>281261</v>
      </c>
      <c r="G164">
        <v>1</v>
      </c>
      <c r="H164" t="s">
        <v>3318</v>
      </c>
      <c r="I164" t="s">
        <v>5571</v>
      </c>
      <c r="K164">
        <v>8800</v>
      </c>
      <c r="L164" t="s">
        <v>3555</v>
      </c>
    </row>
    <row r="165" spans="1:12" ht="15" customHeight="1" x14ac:dyDescent="0.25">
      <c r="A165">
        <v>28126</v>
      </c>
      <c r="B165" t="s">
        <v>3317</v>
      </c>
      <c r="C165" t="s">
        <v>1929</v>
      </c>
      <c r="D165">
        <v>2</v>
      </c>
      <c r="E165" s="88" t="str">
        <f t="shared" si="4"/>
        <v>2812688002</v>
      </c>
      <c r="F165" s="88" t="str">
        <f t="shared" si="5"/>
        <v>281262</v>
      </c>
      <c r="G165">
        <v>2</v>
      </c>
      <c r="H165" t="s">
        <v>3307</v>
      </c>
      <c r="I165" t="s">
        <v>5484</v>
      </c>
      <c r="K165">
        <v>8800</v>
      </c>
      <c r="L165" t="s">
        <v>3555</v>
      </c>
    </row>
    <row r="166" spans="1:12" ht="15" customHeight="1" x14ac:dyDescent="0.25">
      <c r="A166">
        <v>28126</v>
      </c>
      <c r="B166" t="s">
        <v>3317</v>
      </c>
      <c r="C166" t="s">
        <v>1929</v>
      </c>
      <c r="D166">
        <v>3</v>
      </c>
      <c r="E166" s="88" t="str">
        <f t="shared" si="4"/>
        <v>2812688003</v>
      </c>
      <c r="F166" s="88" t="str">
        <f t="shared" si="5"/>
        <v>281263</v>
      </c>
      <c r="G166">
        <v>3</v>
      </c>
      <c r="H166" t="s">
        <v>3322</v>
      </c>
      <c r="I166" t="s">
        <v>5572</v>
      </c>
      <c r="K166">
        <v>8800</v>
      </c>
      <c r="L166" t="s">
        <v>3555</v>
      </c>
    </row>
    <row r="167" spans="1:12" ht="15" customHeight="1" x14ac:dyDescent="0.25">
      <c r="A167">
        <v>28126</v>
      </c>
      <c r="B167" t="s">
        <v>3317</v>
      </c>
      <c r="C167" t="s">
        <v>1929</v>
      </c>
      <c r="D167">
        <v>4</v>
      </c>
      <c r="E167" s="88" t="str">
        <f t="shared" si="4"/>
        <v>2812688004</v>
      </c>
      <c r="F167" s="88" t="str">
        <f t="shared" si="5"/>
        <v>281264</v>
      </c>
      <c r="G167">
        <v>4</v>
      </c>
      <c r="H167" t="s">
        <v>3305</v>
      </c>
      <c r="I167" t="s">
        <v>5491</v>
      </c>
      <c r="K167">
        <v>8800</v>
      </c>
      <c r="L167" t="s">
        <v>3555</v>
      </c>
    </row>
    <row r="168" spans="1:12" ht="15" customHeight="1" x14ac:dyDescent="0.25">
      <c r="A168">
        <v>28126</v>
      </c>
      <c r="B168" t="s">
        <v>3317</v>
      </c>
      <c r="C168" t="s">
        <v>1929</v>
      </c>
      <c r="D168">
        <v>5</v>
      </c>
      <c r="E168" s="88" t="str">
        <f t="shared" si="4"/>
        <v>2812688505</v>
      </c>
      <c r="F168" s="88" t="str">
        <f t="shared" si="5"/>
        <v>281265</v>
      </c>
      <c r="G168">
        <v>5</v>
      </c>
      <c r="H168" t="s">
        <v>2725</v>
      </c>
      <c r="I168" t="s">
        <v>5497</v>
      </c>
      <c r="K168">
        <v>8850</v>
      </c>
      <c r="L168" t="s">
        <v>3612</v>
      </c>
    </row>
    <row r="169" spans="1:12" ht="15" customHeight="1" x14ac:dyDescent="0.25">
      <c r="A169">
        <v>28134</v>
      </c>
      <c r="B169" t="s">
        <v>5185</v>
      </c>
      <c r="C169" t="s">
        <v>1931</v>
      </c>
      <c r="D169">
        <v>1</v>
      </c>
      <c r="E169" s="88" t="str">
        <f t="shared" si="4"/>
        <v>2813488301</v>
      </c>
      <c r="F169" s="88" t="str">
        <f t="shared" si="5"/>
        <v>281341</v>
      </c>
      <c r="G169">
        <v>1</v>
      </c>
      <c r="H169" t="s">
        <v>2961</v>
      </c>
      <c r="I169" t="s">
        <v>5573</v>
      </c>
      <c r="K169">
        <v>8830</v>
      </c>
      <c r="L169" t="s">
        <v>3613</v>
      </c>
    </row>
    <row r="170" spans="1:12" ht="15" customHeight="1" x14ac:dyDescent="0.25">
      <c r="A170">
        <v>28142</v>
      </c>
      <c r="B170" t="s">
        <v>3416</v>
      </c>
      <c r="C170" t="s">
        <v>1932</v>
      </c>
      <c r="D170">
        <v>1</v>
      </c>
      <c r="E170" s="88" t="str">
        <f t="shared" si="4"/>
        <v>2814287001</v>
      </c>
      <c r="F170" s="88" t="str">
        <f t="shared" si="5"/>
        <v>281421</v>
      </c>
      <c r="G170">
        <v>1</v>
      </c>
      <c r="H170" t="s">
        <v>3417</v>
      </c>
      <c r="I170" t="s">
        <v>5505</v>
      </c>
      <c r="K170">
        <v>8700</v>
      </c>
      <c r="L170" t="s">
        <v>3614</v>
      </c>
    </row>
    <row r="171" spans="1:12" ht="15" customHeight="1" x14ac:dyDescent="0.25">
      <c r="A171">
        <v>28142</v>
      </c>
      <c r="B171" t="s">
        <v>3416</v>
      </c>
      <c r="C171" t="s">
        <v>1932</v>
      </c>
      <c r="D171">
        <v>2</v>
      </c>
      <c r="E171" s="88" t="str">
        <f t="shared" si="4"/>
        <v>2814287002</v>
      </c>
      <c r="F171" s="88" t="str">
        <f t="shared" si="5"/>
        <v>281422</v>
      </c>
      <c r="G171">
        <v>2</v>
      </c>
      <c r="H171" t="s">
        <v>3410</v>
      </c>
      <c r="I171" t="s">
        <v>5535</v>
      </c>
      <c r="K171">
        <v>8700</v>
      </c>
      <c r="L171" t="s">
        <v>3614</v>
      </c>
    </row>
    <row r="172" spans="1:12" ht="15" customHeight="1" x14ac:dyDescent="0.25">
      <c r="A172">
        <v>28142</v>
      </c>
      <c r="B172" t="s">
        <v>3416</v>
      </c>
      <c r="C172" t="s">
        <v>1932</v>
      </c>
      <c r="D172">
        <v>3</v>
      </c>
      <c r="E172" s="88" t="str">
        <f t="shared" si="4"/>
        <v>2814287003</v>
      </c>
      <c r="F172" s="88" t="str">
        <f t="shared" si="5"/>
        <v>281423</v>
      </c>
      <c r="G172">
        <v>3</v>
      </c>
      <c r="H172" t="s">
        <v>3752</v>
      </c>
      <c r="I172" t="s">
        <v>5511</v>
      </c>
      <c r="K172">
        <v>8700</v>
      </c>
      <c r="L172" t="s">
        <v>3614</v>
      </c>
    </row>
    <row r="173" spans="1:12" ht="15" customHeight="1" x14ac:dyDescent="0.25">
      <c r="A173">
        <v>28159</v>
      </c>
      <c r="B173" t="s">
        <v>3296</v>
      </c>
      <c r="C173" t="s">
        <v>1933</v>
      </c>
      <c r="D173">
        <v>1</v>
      </c>
      <c r="E173" s="88" t="str">
        <f t="shared" si="4"/>
        <v>2815989701</v>
      </c>
      <c r="F173" s="88" t="str">
        <f t="shared" si="5"/>
        <v>281591</v>
      </c>
      <c r="G173">
        <v>1</v>
      </c>
      <c r="H173" t="s">
        <v>3297</v>
      </c>
      <c r="I173" t="s">
        <v>5536</v>
      </c>
      <c r="K173">
        <v>8970</v>
      </c>
      <c r="L173" t="s">
        <v>3615</v>
      </c>
    </row>
    <row r="174" spans="1:12" ht="15" customHeight="1" x14ac:dyDescent="0.25">
      <c r="A174">
        <v>28159</v>
      </c>
      <c r="B174" t="s">
        <v>3296</v>
      </c>
      <c r="C174" t="s">
        <v>1933</v>
      </c>
      <c r="D174">
        <v>4</v>
      </c>
      <c r="E174" s="88" t="str">
        <f t="shared" si="4"/>
        <v>2815989704</v>
      </c>
      <c r="F174" s="88" t="str">
        <f t="shared" si="5"/>
        <v>281594</v>
      </c>
      <c r="G174">
        <v>2</v>
      </c>
      <c r="H174" t="s">
        <v>3290</v>
      </c>
      <c r="I174" t="s">
        <v>5574</v>
      </c>
      <c r="K174">
        <v>8970</v>
      </c>
      <c r="L174" t="s">
        <v>3615</v>
      </c>
    </row>
    <row r="175" spans="1:12" ht="15" customHeight="1" x14ac:dyDescent="0.25">
      <c r="A175">
        <v>28159</v>
      </c>
      <c r="B175" t="s">
        <v>3296</v>
      </c>
      <c r="C175" t="s">
        <v>1933</v>
      </c>
      <c r="D175">
        <v>6</v>
      </c>
      <c r="E175" s="88" t="str">
        <f t="shared" si="4"/>
        <v>2815989706</v>
      </c>
      <c r="F175" s="88" t="str">
        <f t="shared" si="5"/>
        <v>281596</v>
      </c>
      <c r="G175">
        <v>3</v>
      </c>
      <c r="H175" t="s">
        <v>3297</v>
      </c>
      <c r="I175" t="s">
        <v>5550</v>
      </c>
      <c r="K175">
        <v>8970</v>
      </c>
      <c r="L175" t="s">
        <v>3615</v>
      </c>
    </row>
    <row r="176" spans="1:12" ht="15" customHeight="1" x14ac:dyDescent="0.25">
      <c r="A176">
        <v>28159</v>
      </c>
      <c r="B176" t="s">
        <v>3296</v>
      </c>
      <c r="C176" t="s">
        <v>1933</v>
      </c>
      <c r="D176">
        <v>7</v>
      </c>
      <c r="E176" s="88" t="str">
        <f t="shared" si="4"/>
        <v>2815989707</v>
      </c>
      <c r="F176" s="88" t="str">
        <f t="shared" si="5"/>
        <v>281597</v>
      </c>
      <c r="G176">
        <v>4</v>
      </c>
      <c r="H176" t="s">
        <v>3297</v>
      </c>
      <c r="I176" t="s">
        <v>5528</v>
      </c>
      <c r="K176">
        <v>8970</v>
      </c>
      <c r="L176" t="s">
        <v>3615</v>
      </c>
    </row>
    <row r="177" spans="1:12" ht="15" customHeight="1" x14ac:dyDescent="0.25">
      <c r="A177">
        <v>28159</v>
      </c>
      <c r="B177" t="s">
        <v>3296</v>
      </c>
      <c r="C177" t="s">
        <v>1933</v>
      </c>
      <c r="D177">
        <v>8</v>
      </c>
      <c r="E177" s="88" t="str">
        <f t="shared" si="4"/>
        <v>2815989708</v>
      </c>
      <c r="F177" s="88" t="str">
        <f t="shared" si="5"/>
        <v>281598</v>
      </c>
      <c r="G177">
        <v>5</v>
      </c>
      <c r="H177" t="s">
        <v>3290</v>
      </c>
      <c r="I177" t="s">
        <v>5484</v>
      </c>
      <c r="K177">
        <v>8970</v>
      </c>
      <c r="L177" t="s">
        <v>3615</v>
      </c>
    </row>
    <row r="178" spans="1:12" ht="15" customHeight="1" x14ac:dyDescent="0.25">
      <c r="A178">
        <v>28159</v>
      </c>
      <c r="B178" t="s">
        <v>3296</v>
      </c>
      <c r="C178" t="s">
        <v>1933</v>
      </c>
      <c r="D178">
        <v>9</v>
      </c>
      <c r="E178" s="88" t="str">
        <f t="shared" si="4"/>
        <v>2815989709</v>
      </c>
      <c r="F178" s="88" t="str">
        <f t="shared" si="5"/>
        <v>281599</v>
      </c>
      <c r="G178">
        <v>6</v>
      </c>
      <c r="H178" t="s">
        <v>3241</v>
      </c>
      <c r="I178" t="s">
        <v>5510</v>
      </c>
      <c r="K178">
        <v>8970</v>
      </c>
      <c r="L178" t="s">
        <v>3615</v>
      </c>
    </row>
    <row r="179" spans="1:12" ht="15" customHeight="1" x14ac:dyDescent="0.25">
      <c r="A179">
        <v>28167</v>
      </c>
      <c r="B179" t="s">
        <v>3292</v>
      </c>
      <c r="C179" t="s">
        <v>1934</v>
      </c>
      <c r="D179">
        <v>1</v>
      </c>
      <c r="E179" s="88" t="str">
        <f t="shared" si="4"/>
        <v>2816789701</v>
      </c>
      <c r="F179" s="88" t="str">
        <f t="shared" si="5"/>
        <v>281671</v>
      </c>
      <c r="G179">
        <v>1</v>
      </c>
      <c r="H179" t="s">
        <v>3295</v>
      </c>
      <c r="I179" t="s">
        <v>5575</v>
      </c>
      <c r="K179">
        <v>8970</v>
      </c>
      <c r="L179" t="s">
        <v>3615</v>
      </c>
    </row>
    <row r="180" spans="1:12" ht="15" customHeight="1" x14ac:dyDescent="0.25">
      <c r="A180">
        <v>28167</v>
      </c>
      <c r="B180" t="s">
        <v>3292</v>
      </c>
      <c r="C180" t="s">
        <v>1934</v>
      </c>
      <c r="D180">
        <v>2</v>
      </c>
      <c r="E180" s="88" t="str">
        <f t="shared" si="4"/>
        <v>2816789702</v>
      </c>
      <c r="F180" s="88" t="str">
        <f t="shared" si="5"/>
        <v>281672</v>
      </c>
      <c r="G180">
        <v>2</v>
      </c>
      <c r="H180" t="s">
        <v>3294</v>
      </c>
      <c r="I180" t="s">
        <v>5552</v>
      </c>
      <c r="K180">
        <v>8970</v>
      </c>
      <c r="L180" t="s">
        <v>3615</v>
      </c>
    </row>
    <row r="181" spans="1:12" ht="15" customHeight="1" x14ac:dyDescent="0.25">
      <c r="A181">
        <v>28167</v>
      </c>
      <c r="B181" t="s">
        <v>3292</v>
      </c>
      <c r="C181" t="s">
        <v>1934</v>
      </c>
      <c r="D181">
        <v>3</v>
      </c>
      <c r="E181" s="88" t="str">
        <f t="shared" si="4"/>
        <v>2816789703</v>
      </c>
      <c r="F181" s="88" t="str">
        <f t="shared" si="5"/>
        <v>281673</v>
      </c>
      <c r="G181">
        <v>3</v>
      </c>
      <c r="H181" t="s">
        <v>3293</v>
      </c>
      <c r="I181" t="s">
        <v>5576</v>
      </c>
      <c r="K181">
        <v>8970</v>
      </c>
      <c r="L181" t="s">
        <v>3615</v>
      </c>
    </row>
    <row r="182" spans="1:12" ht="15" customHeight="1" x14ac:dyDescent="0.25">
      <c r="A182">
        <v>28175</v>
      </c>
      <c r="B182" t="s">
        <v>2943</v>
      </c>
      <c r="C182" t="s">
        <v>2320</v>
      </c>
      <c r="D182">
        <v>1</v>
      </c>
      <c r="E182" s="88" t="str">
        <f t="shared" si="4"/>
        <v>2817590001</v>
      </c>
      <c r="F182" s="88" t="str">
        <f t="shared" si="5"/>
        <v>281751</v>
      </c>
      <c r="G182">
        <v>1</v>
      </c>
      <c r="H182" t="s">
        <v>2944</v>
      </c>
      <c r="I182" t="s">
        <v>5577</v>
      </c>
      <c r="K182">
        <v>9000</v>
      </c>
      <c r="L182" t="s">
        <v>3557</v>
      </c>
    </row>
    <row r="183" spans="1:12" ht="15" customHeight="1" x14ac:dyDescent="0.25">
      <c r="A183">
        <v>28175</v>
      </c>
      <c r="B183" t="s">
        <v>2943</v>
      </c>
      <c r="C183" t="s">
        <v>2320</v>
      </c>
      <c r="D183">
        <v>6</v>
      </c>
      <c r="E183" s="88" t="str">
        <f t="shared" si="4"/>
        <v>2817590006</v>
      </c>
      <c r="F183" s="88" t="str">
        <f t="shared" si="5"/>
        <v>281756</v>
      </c>
      <c r="G183">
        <v>2</v>
      </c>
      <c r="H183" t="s">
        <v>2931</v>
      </c>
      <c r="I183" t="s">
        <v>5514</v>
      </c>
      <c r="K183">
        <v>9000</v>
      </c>
      <c r="L183" t="s">
        <v>3557</v>
      </c>
    </row>
    <row r="184" spans="1:12" ht="15" customHeight="1" x14ac:dyDescent="0.25">
      <c r="A184">
        <v>28183</v>
      </c>
      <c r="B184" t="s">
        <v>2945</v>
      </c>
      <c r="C184" t="s">
        <v>1935</v>
      </c>
      <c r="D184">
        <v>1</v>
      </c>
      <c r="E184" s="88" t="str">
        <f t="shared" si="4"/>
        <v>2818390001</v>
      </c>
      <c r="F184" s="88" t="str">
        <f t="shared" si="5"/>
        <v>281831</v>
      </c>
      <c r="G184">
        <v>1</v>
      </c>
      <c r="H184" t="s">
        <v>2946</v>
      </c>
      <c r="I184" t="s">
        <v>5491</v>
      </c>
      <c r="K184">
        <v>9000</v>
      </c>
      <c r="L184" t="s">
        <v>3557</v>
      </c>
    </row>
    <row r="185" spans="1:12" ht="15" customHeight="1" x14ac:dyDescent="0.25">
      <c r="A185">
        <v>28183</v>
      </c>
      <c r="B185" t="s">
        <v>2945</v>
      </c>
      <c r="C185" t="s">
        <v>1935</v>
      </c>
      <c r="D185">
        <v>2</v>
      </c>
      <c r="E185" s="88" t="str">
        <f t="shared" si="4"/>
        <v>2818390312</v>
      </c>
      <c r="F185" s="88" t="str">
        <f t="shared" si="5"/>
        <v>281832</v>
      </c>
      <c r="G185">
        <v>2</v>
      </c>
      <c r="H185" t="s">
        <v>2867</v>
      </c>
      <c r="I185" t="s">
        <v>5537</v>
      </c>
      <c r="K185">
        <v>9031</v>
      </c>
      <c r="L185" t="s">
        <v>3557</v>
      </c>
    </row>
    <row r="186" spans="1:12" ht="15" customHeight="1" x14ac:dyDescent="0.25">
      <c r="A186">
        <v>28183</v>
      </c>
      <c r="B186" t="s">
        <v>2945</v>
      </c>
      <c r="C186" t="s">
        <v>1935</v>
      </c>
      <c r="D186">
        <v>3</v>
      </c>
      <c r="E186" s="88" t="str">
        <f t="shared" si="4"/>
        <v>2818390003</v>
      </c>
      <c r="F186" s="88" t="str">
        <f t="shared" si="5"/>
        <v>281833</v>
      </c>
      <c r="G186">
        <v>3</v>
      </c>
      <c r="H186" t="s">
        <v>2912</v>
      </c>
      <c r="I186" t="s">
        <v>5541</v>
      </c>
      <c r="K186">
        <v>9000</v>
      </c>
      <c r="L186" t="s">
        <v>3557</v>
      </c>
    </row>
    <row r="187" spans="1:12" ht="15" customHeight="1" x14ac:dyDescent="0.25">
      <c r="A187">
        <v>28183</v>
      </c>
      <c r="B187" t="s">
        <v>2945</v>
      </c>
      <c r="C187" t="s">
        <v>1935</v>
      </c>
      <c r="D187">
        <v>4</v>
      </c>
      <c r="E187" s="88" t="str">
        <f t="shared" si="4"/>
        <v>2818390004</v>
      </c>
      <c r="F187" s="88" t="str">
        <f t="shared" si="5"/>
        <v>281834</v>
      </c>
      <c r="G187">
        <v>4</v>
      </c>
      <c r="H187" t="s">
        <v>2914</v>
      </c>
      <c r="I187" t="s">
        <v>5574</v>
      </c>
      <c r="K187">
        <v>9000</v>
      </c>
      <c r="L187" t="s">
        <v>3557</v>
      </c>
    </row>
    <row r="188" spans="1:12" ht="15" customHeight="1" x14ac:dyDescent="0.25">
      <c r="A188">
        <v>28191</v>
      </c>
      <c r="B188" t="s">
        <v>2941</v>
      </c>
      <c r="C188" t="s">
        <v>1936</v>
      </c>
      <c r="D188">
        <v>1</v>
      </c>
      <c r="E188" s="88" t="str">
        <f t="shared" si="4"/>
        <v>2819190001</v>
      </c>
      <c r="F188" s="88" t="str">
        <f t="shared" si="5"/>
        <v>281911</v>
      </c>
      <c r="G188">
        <v>1</v>
      </c>
      <c r="H188" t="s">
        <v>2736</v>
      </c>
      <c r="I188" t="s">
        <v>5559</v>
      </c>
      <c r="K188">
        <v>9000</v>
      </c>
      <c r="L188" t="s">
        <v>3557</v>
      </c>
    </row>
    <row r="189" spans="1:12" ht="15" customHeight="1" x14ac:dyDescent="0.25">
      <c r="A189">
        <v>28191</v>
      </c>
      <c r="B189" t="s">
        <v>2941</v>
      </c>
      <c r="C189" t="s">
        <v>1936</v>
      </c>
      <c r="D189">
        <v>2</v>
      </c>
      <c r="E189" s="88" t="str">
        <f t="shared" si="4"/>
        <v>2819190002</v>
      </c>
      <c r="F189" s="88" t="str">
        <f t="shared" si="5"/>
        <v>281912</v>
      </c>
      <c r="G189">
        <v>2</v>
      </c>
      <c r="H189" t="s">
        <v>2949</v>
      </c>
      <c r="I189" t="s">
        <v>5550</v>
      </c>
      <c r="K189">
        <v>9000</v>
      </c>
      <c r="L189" t="s">
        <v>3557</v>
      </c>
    </row>
    <row r="190" spans="1:12" ht="15" customHeight="1" x14ac:dyDescent="0.25">
      <c r="A190">
        <v>28191</v>
      </c>
      <c r="B190" t="s">
        <v>2941</v>
      </c>
      <c r="C190" t="s">
        <v>1936</v>
      </c>
      <c r="D190">
        <v>3</v>
      </c>
      <c r="E190" s="88" t="str">
        <f t="shared" si="4"/>
        <v>2819190003</v>
      </c>
      <c r="F190" s="88" t="str">
        <f t="shared" si="5"/>
        <v>281913</v>
      </c>
      <c r="G190">
        <v>3</v>
      </c>
      <c r="H190" t="s">
        <v>2942</v>
      </c>
      <c r="I190" t="s">
        <v>5570</v>
      </c>
      <c r="K190">
        <v>9000</v>
      </c>
      <c r="L190" t="s">
        <v>3557</v>
      </c>
    </row>
    <row r="191" spans="1:12" ht="15" customHeight="1" x14ac:dyDescent="0.25">
      <c r="A191">
        <v>28191</v>
      </c>
      <c r="B191" t="s">
        <v>2941</v>
      </c>
      <c r="C191" t="s">
        <v>1936</v>
      </c>
      <c r="D191">
        <v>5</v>
      </c>
      <c r="E191" s="88" t="str">
        <f t="shared" si="4"/>
        <v>2819190005</v>
      </c>
      <c r="F191" s="88" t="str">
        <f t="shared" si="5"/>
        <v>281915</v>
      </c>
      <c r="G191">
        <v>4</v>
      </c>
      <c r="H191" t="s">
        <v>2930</v>
      </c>
      <c r="I191" t="s">
        <v>5488</v>
      </c>
      <c r="K191">
        <v>9000</v>
      </c>
      <c r="L191" t="s">
        <v>3557</v>
      </c>
    </row>
    <row r="192" spans="1:12" ht="15" customHeight="1" x14ac:dyDescent="0.25">
      <c r="A192">
        <v>28209</v>
      </c>
      <c r="B192" t="s">
        <v>2947</v>
      </c>
      <c r="C192" t="s">
        <v>2322</v>
      </c>
      <c r="D192">
        <v>1</v>
      </c>
      <c r="E192" s="88" t="str">
        <f t="shared" si="4"/>
        <v>2820990001</v>
      </c>
      <c r="F192" s="88" t="str">
        <f t="shared" si="5"/>
        <v>282091</v>
      </c>
      <c r="G192">
        <v>1</v>
      </c>
      <c r="H192" t="s">
        <v>2931</v>
      </c>
      <c r="I192" t="s">
        <v>5514</v>
      </c>
      <c r="K192">
        <v>9000</v>
      </c>
      <c r="L192" t="s">
        <v>3557</v>
      </c>
    </row>
    <row r="193" spans="1:12" ht="15" customHeight="1" x14ac:dyDescent="0.25">
      <c r="A193">
        <v>28217</v>
      </c>
      <c r="B193" t="s">
        <v>3141</v>
      </c>
      <c r="C193" t="s">
        <v>1937</v>
      </c>
      <c r="D193">
        <v>1</v>
      </c>
      <c r="E193" s="88" t="str">
        <f t="shared" si="4"/>
        <v>2821791601</v>
      </c>
      <c r="F193" s="88" t="str">
        <f t="shared" si="5"/>
        <v>282171</v>
      </c>
      <c r="G193">
        <v>1</v>
      </c>
      <c r="H193" t="s">
        <v>3142</v>
      </c>
      <c r="I193" t="s">
        <v>5578</v>
      </c>
      <c r="K193">
        <v>9160</v>
      </c>
      <c r="L193" t="s">
        <v>3616</v>
      </c>
    </row>
    <row r="194" spans="1:12" ht="15" customHeight="1" x14ac:dyDescent="0.25">
      <c r="A194">
        <v>28217</v>
      </c>
      <c r="B194" t="s">
        <v>3141</v>
      </c>
      <c r="C194" t="s">
        <v>1937</v>
      </c>
      <c r="D194">
        <v>2</v>
      </c>
      <c r="E194" s="88" t="str">
        <f t="shared" si="4"/>
        <v>2821791602</v>
      </c>
      <c r="F194" s="88" t="str">
        <f t="shared" si="5"/>
        <v>282172</v>
      </c>
      <c r="G194">
        <v>2</v>
      </c>
      <c r="H194" t="s">
        <v>3145</v>
      </c>
      <c r="I194" t="s">
        <v>5569</v>
      </c>
      <c r="K194">
        <v>9160</v>
      </c>
      <c r="L194" t="s">
        <v>3616</v>
      </c>
    </row>
    <row r="195" spans="1:12" ht="15" customHeight="1" x14ac:dyDescent="0.25">
      <c r="A195">
        <v>28225</v>
      </c>
      <c r="B195" t="s">
        <v>3143</v>
      </c>
      <c r="C195" t="s">
        <v>1938</v>
      </c>
      <c r="D195">
        <v>1</v>
      </c>
      <c r="E195" s="88" t="str">
        <f t="shared" ref="E195:E258" si="6">A195&amp;K195&amp;D195</f>
        <v>2822591601</v>
      </c>
      <c r="F195" s="88" t="str">
        <f t="shared" ref="F195:F258" si="7">A195&amp;D195</f>
        <v>282251</v>
      </c>
      <c r="G195">
        <v>1</v>
      </c>
      <c r="H195" t="s">
        <v>3052</v>
      </c>
      <c r="I195" t="s">
        <v>5531</v>
      </c>
      <c r="K195">
        <v>9160</v>
      </c>
      <c r="L195" t="s">
        <v>3616</v>
      </c>
    </row>
    <row r="196" spans="1:12" ht="15" customHeight="1" x14ac:dyDescent="0.25">
      <c r="A196">
        <v>28225</v>
      </c>
      <c r="B196" t="s">
        <v>3143</v>
      </c>
      <c r="C196" t="s">
        <v>1938</v>
      </c>
      <c r="D196">
        <v>3</v>
      </c>
      <c r="E196" s="88" t="str">
        <f t="shared" si="6"/>
        <v>2822591603</v>
      </c>
      <c r="F196" s="88" t="str">
        <f t="shared" si="7"/>
        <v>282253</v>
      </c>
      <c r="G196">
        <v>2</v>
      </c>
      <c r="H196" t="s">
        <v>3144</v>
      </c>
      <c r="I196" t="s">
        <v>5579</v>
      </c>
      <c r="K196">
        <v>9160</v>
      </c>
      <c r="L196" t="s">
        <v>3616</v>
      </c>
    </row>
    <row r="197" spans="1:12" ht="15" customHeight="1" x14ac:dyDescent="0.25">
      <c r="A197">
        <v>28233</v>
      </c>
      <c r="B197" t="s">
        <v>3474</v>
      </c>
      <c r="C197" t="s">
        <v>1939</v>
      </c>
      <c r="D197">
        <v>1</v>
      </c>
      <c r="E197" s="88" t="str">
        <f t="shared" si="6"/>
        <v>2823392301</v>
      </c>
      <c r="F197" s="88" t="str">
        <f t="shared" si="7"/>
        <v>282331</v>
      </c>
      <c r="G197">
        <v>1</v>
      </c>
      <c r="H197" t="s">
        <v>3475</v>
      </c>
      <c r="I197" t="s">
        <v>5580</v>
      </c>
      <c r="K197">
        <v>9230</v>
      </c>
      <c r="L197" t="s">
        <v>3617</v>
      </c>
    </row>
    <row r="198" spans="1:12" ht="15" customHeight="1" x14ac:dyDescent="0.25">
      <c r="A198">
        <v>28241</v>
      </c>
      <c r="B198" t="s">
        <v>2642</v>
      </c>
      <c r="C198" t="s">
        <v>1940</v>
      </c>
      <c r="D198">
        <v>1</v>
      </c>
      <c r="E198" s="88" t="str">
        <f t="shared" si="6"/>
        <v>2824190501</v>
      </c>
      <c r="F198" s="88" t="str">
        <f t="shared" si="7"/>
        <v>282411</v>
      </c>
      <c r="G198">
        <v>1</v>
      </c>
      <c r="H198" t="s">
        <v>2953</v>
      </c>
      <c r="I198" t="s">
        <v>5581</v>
      </c>
      <c r="K198">
        <v>9050</v>
      </c>
      <c r="L198" t="s">
        <v>3557</v>
      </c>
    </row>
    <row r="199" spans="1:12" ht="15" customHeight="1" x14ac:dyDescent="0.25">
      <c r="A199">
        <v>28241</v>
      </c>
      <c r="B199" t="s">
        <v>2642</v>
      </c>
      <c r="C199" t="s">
        <v>1940</v>
      </c>
      <c r="D199">
        <v>2</v>
      </c>
      <c r="E199" s="88" t="str">
        <f t="shared" si="6"/>
        <v>2824198802</v>
      </c>
      <c r="F199" s="88" t="str">
        <f t="shared" si="7"/>
        <v>282412</v>
      </c>
      <c r="G199">
        <v>2</v>
      </c>
      <c r="H199" t="s">
        <v>2640</v>
      </c>
      <c r="I199" t="s">
        <v>5550</v>
      </c>
      <c r="K199">
        <v>9880</v>
      </c>
      <c r="L199" t="s">
        <v>3618</v>
      </c>
    </row>
    <row r="200" spans="1:12" ht="15" customHeight="1" x14ac:dyDescent="0.25">
      <c r="A200">
        <v>28241</v>
      </c>
      <c r="B200" t="s">
        <v>2642</v>
      </c>
      <c r="C200" t="s">
        <v>1940</v>
      </c>
      <c r="D200">
        <v>3</v>
      </c>
      <c r="E200" s="88" t="str">
        <f t="shared" si="6"/>
        <v>2824190003</v>
      </c>
      <c r="F200" s="88" t="str">
        <f t="shared" si="7"/>
        <v>282413</v>
      </c>
      <c r="G200">
        <v>3</v>
      </c>
      <c r="H200" t="s">
        <v>2931</v>
      </c>
      <c r="I200" t="s">
        <v>5514</v>
      </c>
      <c r="K200">
        <v>9000</v>
      </c>
      <c r="L200" t="s">
        <v>3557</v>
      </c>
    </row>
    <row r="201" spans="1:12" ht="15" customHeight="1" x14ac:dyDescent="0.25">
      <c r="A201">
        <v>28258</v>
      </c>
      <c r="B201" t="s">
        <v>2638</v>
      </c>
      <c r="C201" t="s">
        <v>1941</v>
      </c>
      <c r="D201">
        <v>1</v>
      </c>
      <c r="E201" s="88" t="str">
        <f t="shared" si="6"/>
        <v>2825893001</v>
      </c>
      <c r="F201" s="88" t="str">
        <f t="shared" si="7"/>
        <v>282581</v>
      </c>
      <c r="G201">
        <v>1</v>
      </c>
      <c r="H201" t="s">
        <v>2639</v>
      </c>
      <c r="I201" t="s">
        <v>5582</v>
      </c>
      <c r="K201">
        <v>9300</v>
      </c>
      <c r="L201" t="s">
        <v>3559</v>
      </c>
    </row>
    <row r="202" spans="1:12" ht="15" customHeight="1" x14ac:dyDescent="0.25">
      <c r="A202">
        <v>28266</v>
      </c>
      <c r="B202" t="s">
        <v>2635</v>
      </c>
      <c r="C202" t="s">
        <v>1881</v>
      </c>
      <c r="D202">
        <v>1</v>
      </c>
      <c r="E202" s="88" t="str">
        <f t="shared" si="6"/>
        <v>2826693001</v>
      </c>
      <c r="F202" s="88" t="str">
        <f t="shared" si="7"/>
        <v>282661</v>
      </c>
      <c r="G202">
        <v>1</v>
      </c>
      <c r="H202" t="s">
        <v>2636</v>
      </c>
      <c r="I202" t="s">
        <v>5583</v>
      </c>
      <c r="K202">
        <v>9300</v>
      </c>
      <c r="L202" t="s">
        <v>3559</v>
      </c>
    </row>
    <row r="203" spans="1:12" ht="15" customHeight="1" x14ac:dyDescent="0.25">
      <c r="A203">
        <v>28274</v>
      </c>
      <c r="B203" t="s">
        <v>2818</v>
      </c>
      <c r="C203" t="s">
        <v>1942</v>
      </c>
      <c r="D203">
        <v>1</v>
      </c>
      <c r="E203" s="88" t="str">
        <f t="shared" si="6"/>
        <v>2827492551</v>
      </c>
      <c r="F203" s="88" t="str">
        <f t="shared" si="7"/>
        <v>282741</v>
      </c>
      <c r="G203">
        <v>1</v>
      </c>
      <c r="H203" t="s">
        <v>2819</v>
      </c>
      <c r="I203" t="s">
        <v>5501</v>
      </c>
      <c r="K203">
        <v>9255</v>
      </c>
      <c r="L203" t="s">
        <v>3619</v>
      </c>
    </row>
    <row r="204" spans="1:12" ht="15" customHeight="1" x14ac:dyDescent="0.25">
      <c r="A204">
        <v>28308</v>
      </c>
      <c r="B204" t="s">
        <v>3498</v>
      </c>
      <c r="C204" t="s">
        <v>1943</v>
      </c>
      <c r="D204">
        <v>1</v>
      </c>
      <c r="E204" s="88" t="str">
        <f t="shared" si="6"/>
        <v>2830896201</v>
      </c>
      <c r="F204" s="88" t="str">
        <f t="shared" si="7"/>
        <v>283081</v>
      </c>
      <c r="G204">
        <v>1</v>
      </c>
      <c r="H204" t="s">
        <v>3499</v>
      </c>
      <c r="I204" t="s">
        <v>5514</v>
      </c>
      <c r="K204">
        <v>9620</v>
      </c>
      <c r="L204" t="s">
        <v>3620</v>
      </c>
    </row>
    <row r="205" spans="1:12" ht="15" customHeight="1" x14ac:dyDescent="0.25">
      <c r="A205">
        <v>28316</v>
      </c>
      <c r="B205" t="s">
        <v>3270</v>
      </c>
      <c r="C205" t="s">
        <v>1944</v>
      </c>
      <c r="D205">
        <v>1</v>
      </c>
      <c r="E205" s="88" t="str">
        <f t="shared" si="6"/>
        <v>2831697001</v>
      </c>
      <c r="F205" s="88" t="str">
        <f t="shared" si="7"/>
        <v>283161</v>
      </c>
      <c r="G205">
        <v>1</v>
      </c>
      <c r="H205" t="s">
        <v>3271</v>
      </c>
      <c r="I205" t="s">
        <v>5569</v>
      </c>
      <c r="K205">
        <v>9700</v>
      </c>
      <c r="L205" t="s">
        <v>3621</v>
      </c>
    </row>
    <row r="206" spans="1:12" ht="15" customHeight="1" x14ac:dyDescent="0.25">
      <c r="A206">
        <v>28316</v>
      </c>
      <c r="B206" t="s">
        <v>3270</v>
      </c>
      <c r="C206" t="s">
        <v>1944</v>
      </c>
      <c r="D206">
        <v>4</v>
      </c>
      <c r="E206" s="88" t="str">
        <f t="shared" si="6"/>
        <v>2831697004</v>
      </c>
      <c r="F206" s="88" t="str">
        <f t="shared" si="7"/>
        <v>283164</v>
      </c>
      <c r="G206">
        <v>2</v>
      </c>
      <c r="H206" t="s">
        <v>3622</v>
      </c>
      <c r="I206" t="s">
        <v>5497</v>
      </c>
      <c r="K206">
        <v>9700</v>
      </c>
      <c r="L206" t="s">
        <v>3621</v>
      </c>
    </row>
    <row r="207" spans="1:12" ht="15" customHeight="1" x14ac:dyDescent="0.25">
      <c r="A207">
        <v>28324</v>
      </c>
      <c r="B207" t="s">
        <v>5032</v>
      </c>
      <c r="C207" t="s">
        <v>5032</v>
      </c>
      <c r="D207">
        <v>1</v>
      </c>
      <c r="E207" s="88" t="str">
        <f t="shared" si="6"/>
        <v>2832498101</v>
      </c>
      <c r="F207" s="88" t="str">
        <f t="shared" si="7"/>
        <v>283241</v>
      </c>
      <c r="G207">
        <v>1</v>
      </c>
      <c r="H207" t="s">
        <v>2880</v>
      </c>
      <c r="I207" t="s">
        <v>5497</v>
      </c>
      <c r="K207">
        <v>9810</v>
      </c>
      <c r="L207" t="s">
        <v>3623</v>
      </c>
    </row>
    <row r="208" spans="1:12" ht="15" customHeight="1" x14ac:dyDescent="0.25">
      <c r="A208">
        <v>28332</v>
      </c>
      <c r="B208" t="s">
        <v>3099</v>
      </c>
      <c r="C208" t="s">
        <v>1945</v>
      </c>
      <c r="D208">
        <v>1</v>
      </c>
      <c r="E208" s="88" t="str">
        <f t="shared" si="6"/>
        <v>2833298501</v>
      </c>
      <c r="F208" s="88" t="str">
        <f t="shared" si="7"/>
        <v>283321</v>
      </c>
      <c r="G208">
        <v>1</v>
      </c>
      <c r="H208" t="s">
        <v>3100</v>
      </c>
      <c r="I208" t="s">
        <v>5584</v>
      </c>
      <c r="K208">
        <v>9850</v>
      </c>
      <c r="L208" t="s">
        <v>3624</v>
      </c>
    </row>
    <row r="209" spans="1:12" ht="15" customHeight="1" x14ac:dyDescent="0.25">
      <c r="A209">
        <v>28341</v>
      </c>
      <c r="B209" t="s">
        <v>3164</v>
      </c>
      <c r="C209" t="s">
        <v>1946</v>
      </c>
      <c r="D209">
        <v>1</v>
      </c>
      <c r="E209" s="88" t="str">
        <f t="shared" si="6"/>
        <v>2834198701</v>
      </c>
      <c r="F209" s="88" t="str">
        <f t="shared" si="7"/>
        <v>283411</v>
      </c>
      <c r="G209">
        <v>1</v>
      </c>
      <c r="H209" t="s">
        <v>3165</v>
      </c>
      <c r="I209" t="s">
        <v>5585</v>
      </c>
      <c r="K209">
        <v>9870</v>
      </c>
      <c r="L209" t="s">
        <v>3625</v>
      </c>
    </row>
    <row r="210" spans="1:12" ht="15" customHeight="1" x14ac:dyDescent="0.25">
      <c r="A210">
        <v>28357</v>
      </c>
      <c r="B210" t="s">
        <v>3137</v>
      </c>
      <c r="C210" t="s">
        <v>1947</v>
      </c>
      <c r="D210">
        <v>1</v>
      </c>
      <c r="E210" s="88" t="str">
        <f t="shared" si="6"/>
        <v>2835799201</v>
      </c>
      <c r="F210" s="88" t="str">
        <f t="shared" si="7"/>
        <v>283571</v>
      </c>
      <c r="G210">
        <v>1</v>
      </c>
      <c r="H210" t="s">
        <v>2634</v>
      </c>
      <c r="I210" t="s">
        <v>5586</v>
      </c>
      <c r="K210">
        <v>9920</v>
      </c>
      <c r="L210" t="s">
        <v>3626</v>
      </c>
    </row>
    <row r="211" spans="1:12" ht="15" customHeight="1" x14ac:dyDescent="0.25">
      <c r="A211">
        <v>28514</v>
      </c>
      <c r="B211" t="s">
        <v>324</v>
      </c>
      <c r="C211" t="s">
        <v>324</v>
      </c>
      <c r="D211">
        <v>1</v>
      </c>
      <c r="E211" s="88" t="str">
        <f t="shared" si="6"/>
        <v>2851420181</v>
      </c>
      <c r="F211" s="88" t="str">
        <f t="shared" si="7"/>
        <v>285141</v>
      </c>
      <c r="G211">
        <v>1</v>
      </c>
      <c r="H211" t="s">
        <v>2681</v>
      </c>
      <c r="I211" t="s">
        <v>5587</v>
      </c>
      <c r="K211">
        <v>2018</v>
      </c>
      <c r="L211" t="s">
        <v>3571</v>
      </c>
    </row>
    <row r="212" spans="1:12" ht="15" customHeight="1" x14ac:dyDescent="0.25">
      <c r="A212">
        <v>28589</v>
      </c>
      <c r="B212" t="s">
        <v>326</v>
      </c>
      <c r="C212" t="s">
        <v>326</v>
      </c>
      <c r="D212">
        <v>1</v>
      </c>
      <c r="E212" s="88" t="str">
        <f t="shared" si="6"/>
        <v>2858920601</v>
      </c>
      <c r="F212" s="88" t="str">
        <f t="shared" si="7"/>
        <v>285891</v>
      </c>
      <c r="G212">
        <v>1</v>
      </c>
      <c r="H212" t="s">
        <v>2697</v>
      </c>
      <c r="I212" t="s">
        <v>5482</v>
      </c>
      <c r="K212">
        <v>2060</v>
      </c>
      <c r="L212" t="s">
        <v>3571</v>
      </c>
    </row>
    <row r="213" spans="1:12" ht="15" customHeight="1" x14ac:dyDescent="0.25">
      <c r="A213">
        <v>28613</v>
      </c>
      <c r="B213" t="s">
        <v>1550</v>
      </c>
      <c r="C213" t="s">
        <v>1550</v>
      </c>
      <c r="D213">
        <v>1</v>
      </c>
      <c r="E213" s="88" t="str">
        <f t="shared" si="6"/>
        <v>2861320201</v>
      </c>
      <c r="F213" s="88" t="str">
        <f t="shared" si="7"/>
        <v>286131</v>
      </c>
      <c r="G213">
        <v>1</v>
      </c>
      <c r="H213" t="s">
        <v>2689</v>
      </c>
      <c r="I213" t="s">
        <v>5497</v>
      </c>
      <c r="K213">
        <v>2020</v>
      </c>
      <c r="L213" t="s">
        <v>3571</v>
      </c>
    </row>
    <row r="214" spans="1:12" ht="15" customHeight="1" x14ac:dyDescent="0.25">
      <c r="A214">
        <v>28639</v>
      </c>
      <c r="B214" t="s">
        <v>1551</v>
      </c>
      <c r="C214" t="s">
        <v>1551</v>
      </c>
      <c r="D214">
        <v>1</v>
      </c>
      <c r="E214" s="88" t="str">
        <f t="shared" si="6"/>
        <v>2863920181</v>
      </c>
      <c r="F214" s="88" t="str">
        <f t="shared" si="7"/>
        <v>286391</v>
      </c>
      <c r="G214">
        <v>1</v>
      </c>
      <c r="H214" t="s">
        <v>2675</v>
      </c>
      <c r="I214" t="s">
        <v>5588</v>
      </c>
      <c r="K214">
        <v>2018</v>
      </c>
      <c r="L214" t="s">
        <v>3571</v>
      </c>
    </row>
    <row r="215" spans="1:12" ht="15" customHeight="1" x14ac:dyDescent="0.25">
      <c r="A215">
        <v>28639</v>
      </c>
      <c r="B215" t="s">
        <v>1551</v>
      </c>
      <c r="C215" t="s">
        <v>1551</v>
      </c>
      <c r="D215">
        <v>3</v>
      </c>
      <c r="E215" s="88" t="str">
        <f t="shared" si="6"/>
        <v>2863920183</v>
      </c>
      <c r="F215" s="88" t="str">
        <f t="shared" si="7"/>
        <v>286393</v>
      </c>
      <c r="G215">
        <v>2</v>
      </c>
      <c r="H215" t="s">
        <v>2675</v>
      </c>
      <c r="I215" t="s">
        <v>5552</v>
      </c>
      <c r="K215">
        <v>2018</v>
      </c>
      <c r="L215" t="s">
        <v>3571</v>
      </c>
    </row>
    <row r="216" spans="1:12" ht="15" customHeight="1" x14ac:dyDescent="0.25">
      <c r="A216">
        <v>28639</v>
      </c>
      <c r="B216" t="s">
        <v>1551</v>
      </c>
      <c r="C216" t="s">
        <v>1551</v>
      </c>
      <c r="D216">
        <v>4</v>
      </c>
      <c r="E216" s="88" t="str">
        <f t="shared" si="6"/>
        <v>2863920604</v>
      </c>
      <c r="F216" s="88" t="str">
        <f t="shared" si="7"/>
        <v>286394</v>
      </c>
      <c r="G216">
        <v>3</v>
      </c>
      <c r="H216" t="s">
        <v>2695</v>
      </c>
      <c r="I216" t="s">
        <v>5589</v>
      </c>
      <c r="K216">
        <v>2060</v>
      </c>
      <c r="L216" t="s">
        <v>3571</v>
      </c>
    </row>
    <row r="217" spans="1:12" ht="15" customHeight="1" x14ac:dyDescent="0.25">
      <c r="A217">
        <v>28639</v>
      </c>
      <c r="B217" t="s">
        <v>1551</v>
      </c>
      <c r="C217" t="s">
        <v>1551</v>
      </c>
      <c r="D217">
        <v>7</v>
      </c>
      <c r="E217" s="88" t="str">
        <f t="shared" si="6"/>
        <v>2863920187</v>
      </c>
      <c r="F217" s="88" t="str">
        <f t="shared" si="7"/>
        <v>286397</v>
      </c>
      <c r="G217">
        <v>6</v>
      </c>
      <c r="H217" t="s">
        <v>5590</v>
      </c>
      <c r="I217" t="s">
        <v>5591</v>
      </c>
      <c r="K217">
        <v>2018</v>
      </c>
      <c r="L217" t="s">
        <v>3571</v>
      </c>
    </row>
    <row r="218" spans="1:12" ht="15" customHeight="1" x14ac:dyDescent="0.25">
      <c r="A218">
        <v>28721</v>
      </c>
      <c r="B218" t="s">
        <v>5303</v>
      </c>
      <c r="C218" t="s">
        <v>5303</v>
      </c>
      <c r="D218">
        <v>1</v>
      </c>
      <c r="E218" s="88" t="str">
        <f t="shared" si="6"/>
        <v>2872120001</v>
      </c>
      <c r="F218" s="88" t="str">
        <f t="shared" si="7"/>
        <v>287211</v>
      </c>
      <c r="G218">
        <v>1</v>
      </c>
      <c r="H218" t="s">
        <v>3628</v>
      </c>
      <c r="I218" t="s">
        <v>5497</v>
      </c>
      <c r="K218">
        <v>2000</v>
      </c>
      <c r="L218" t="s">
        <v>3571</v>
      </c>
    </row>
    <row r="219" spans="1:12" ht="15" customHeight="1" x14ac:dyDescent="0.25">
      <c r="A219">
        <v>28721</v>
      </c>
      <c r="B219" t="s">
        <v>5303</v>
      </c>
      <c r="C219" t="s">
        <v>5303</v>
      </c>
      <c r="D219">
        <v>10</v>
      </c>
      <c r="E219" s="88" t="str">
        <f t="shared" si="6"/>
        <v>28721217010</v>
      </c>
      <c r="F219" s="88" t="str">
        <f t="shared" si="7"/>
        <v>2872110</v>
      </c>
      <c r="G219">
        <v>4</v>
      </c>
      <c r="H219" t="s">
        <v>3202</v>
      </c>
      <c r="I219" t="s">
        <v>5552</v>
      </c>
      <c r="K219">
        <v>2170</v>
      </c>
      <c r="L219" t="s">
        <v>3571</v>
      </c>
    </row>
    <row r="220" spans="1:12" ht="15" customHeight="1" x14ac:dyDescent="0.25">
      <c r="A220">
        <v>28721</v>
      </c>
      <c r="B220" t="s">
        <v>5303</v>
      </c>
      <c r="C220" t="s">
        <v>5303</v>
      </c>
      <c r="D220">
        <v>13</v>
      </c>
      <c r="E220" s="88" t="str">
        <f t="shared" si="6"/>
        <v>28721200013</v>
      </c>
      <c r="F220" s="88" t="str">
        <f t="shared" si="7"/>
        <v>2872113</v>
      </c>
      <c r="G220">
        <v>12</v>
      </c>
      <c r="H220" t="s">
        <v>2671</v>
      </c>
      <c r="I220" t="s">
        <v>5514</v>
      </c>
      <c r="K220">
        <v>2000</v>
      </c>
      <c r="L220" t="s">
        <v>3571</v>
      </c>
    </row>
    <row r="221" spans="1:12" ht="15" customHeight="1" x14ac:dyDescent="0.25">
      <c r="A221">
        <v>28721</v>
      </c>
      <c r="B221" t="s">
        <v>5303</v>
      </c>
      <c r="C221" t="s">
        <v>5303</v>
      </c>
      <c r="D221">
        <v>18</v>
      </c>
      <c r="E221" s="88" t="str">
        <f t="shared" si="6"/>
        <v>28721217018</v>
      </c>
      <c r="F221" s="88" t="str">
        <f t="shared" si="7"/>
        <v>2872118</v>
      </c>
      <c r="G221">
        <v>17</v>
      </c>
      <c r="H221" t="s">
        <v>3631</v>
      </c>
      <c r="I221" t="s">
        <v>5592</v>
      </c>
      <c r="K221">
        <v>2170</v>
      </c>
      <c r="L221" t="s">
        <v>3571</v>
      </c>
    </row>
    <row r="222" spans="1:12" ht="15" customHeight="1" x14ac:dyDescent="0.25">
      <c r="A222">
        <v>28721</v>
      </c>
      <c r="B222" t="s">
        <v>5303</v>
      </c>
      <c r="C222" t="s">
        <v>5303</v>
      </c>
      <c r="D222">
        <v>19</v>
      </c>
      <c r="E222" s="88" t="str">
        <f t="shared" si="6"/>
        <v>28721200019</v>
      </c>
      <c r="F222" s="88" t="str">
        <f t="shared" si="7"/>
        <v>2872119</v>
      </c>
      <c r="G222">
        <v>7</v>
      </c>
      <c r="H222" t="s">
        <v>5593</v>
      </c>
      <c r="I222" t="s">
        <v>5522</v>
      </c>
      <c r="K222">
        <v>2000</v>
      </c>
      <c r="L222" t="s">
        <v>3571</v>
      </c>
    </row>
    <row r="223" spans="1:12" ht="15" customHeight="1" x14ac:dyDescent="0.25">
      <c r="A223">
        <v>28721</v>
      </c>
      <c r="B223" t="s">
        <v>5303</v>
      </c>
      <c r="C223" t="s">
        <v>5303</v>
      </c>
      <c r="D223">
        <v>21</v>
      </c>
      <c r="E223" s="88" t="str">
        <f t="shared" si="6"/>
        <v>28721206021</v>
      </c>
      <c r="F223" s="88" t="str">
        <f t="shared" si="7"/>
        <v>2872121</v>
      </c>
      <c r="G223">
        <v>19</v>
      </c>
      <c r="H223" t="s">
        <v>5594</v>
      </c>
      <c r="I223" t="s">
        <v>5595</v>
      </c>
      <c r="K223">
        <v>2060</v>
      </c>
      <c r="L223" t="s">
        <v>3571</v>
      </c>
    </row>
    <row r="224" spans="1:12" ht="15" customHeight="1" x14ac:dyDescent="0.25">
      <c r="A224">
        <v>28845</v>
      </c>
      <c r="B224" t="s">
        <v>331</v>
      </c>
      <c r="C224" t="s">
        <v>331</v>
      </c>
      <c r="D224">
        <v>1</v>
      </c>
      <c r="E224" s="88" t="str">
        <f t="shared" si="6"/>
        <v>2884520001</v>
      </c>
      <c r="F224" s="88" t="str">
        <f t="shared" si="7"/>
        <v>288451</v>
      </c>
      <c r="G224">
        <v>1</v>
      </c>
      <c r="H224" t="s">
        <v>2670</v>
      </c>
      <c r="I224" t="s">
        <v>5596</v>
      </c>
      <c r="K224">
        <v>2000</v>
      </c>
      <c r="L224" t="s">
        <v>3571</v>
      </c>
    </row>
    <row r="225" spans="1:12" ht="15" customHeight="1" x14ac:dyDescent="0.25">
      <c r="A225">
        <v>28845</v>
      </c>
      <c r="B225" t="s">
        <v>331</v>
      </c>
      <c r="C225" t="s">
        <v>331</v>
      </c>
      <c r="D225">
        <v>2</v>
      </c>
      <c r="E225" s="88" t="str">
        <f t="shared" si="6"/>
        <v>2884520182</v>
      </c>
      <c r="F225" s="88" t="str">
        <f t="shared" si="7"/>
        <v>288452</v>
      </c>
      <c r="G225">
        <v>3</v>
      </c>
      <c r="H225" t="s">
        <v>3632</v>
      </c>
      <c r="I225" t="s">
        <v>5569</v>
      </c>
      <c r="K225">
        <v>2018</v>
      </c>
      <c r="L225" t="s">
        <v>3571</v>
      </c>
    </row>
    <row r="226" spans="1:12" ht="15" customHeight="1" x14ac:dyDescent="0.25">
      <c r="A226">
        <v>28845</v>
      </c>
      <c r="B226" t="s">
        <v>331</v>
      </c>
      <c r="C226" t="s">
        <v>331</v>
      </c>
      <c r="D226">
        <v>7</v>
      </c>
      <c r="E226" s="88" t="str">
        <f t="shared" si="6"/>
        <v>2884520007</v>
      </c>
      <c r="F226" s="88" t="str">
        <f t="shared" si="7"/>
        <v>288457</v>
      </c>
      <c r="G226">
        <v>2</v>
      </c>
      <c r="H226" t="s">
        <v>3633</v>
      </c>
      <c r="I226" t="s">
        <v>5523</v>
      </c>
      <c r="K226">
        <v>2000</v>
      </c>
      <c r="L226" t="s">
        <v>3571</v>
      </c>
    </row>
    <row r="227" spans="1:12" ht="15" customHeight="1" x14ac:dyDescent="0.25">
      <c r="A227">
        <v>28845</v>
      </c>
      <c r="B227" t="s">
        <v>331</v>
      </c>
      <c r="C227" t="s">
        <v>331</v>
      </c>
      <c r="D227">
        <v>9</v>
      </c>
      <c r="E227" s="88" t="str">
        <f t="shared" si="6"/>
        <v>2884520009</v>
      </c>
      <c r="F227" s="88" t="str">
        <f t="shared" si="7"/>
        <v>288459</v>
      </c>
      <c r="G227">
        <v>4</v>
      </c>
      <c r="H227" t="s">
        <v>2666</v>
      </c>
      <c r="I227" t="s">
        <v>5520</v>
      </c>
      <c r="K227">
        <v>2000</v>
      </c>
      <c r="L227" t="s">
        <v>3571</v>
      </c>
    </row>
    <row r="228" spans="1:12" ht="15" customHeight="1" x14ac:dyDescent="0.25">
      <c r="A228">
        <v>28845</v>
      </c>
      <c r="B228" t="s">
        <v>331</v>
      </c>
      <c r="C228" t="s">
        <v>331</v>
      </c>
      <c r="D228">
        <v>10</v>
      </c>
      <c r="E228" s="88" t="str">
        <f t="shared" si="6"/>
        <v>28845203010</v>
      </c>
      <c r="F228" s="88" t="str">
        <f t="shared" si="7"/>
        <v>2884510</v>
      </c>
      <c r="G228">
        <v>5</v>
      </c>
      <c r="H228" t="s">
        <v>3629</v>
      </c>
      <c r="I228" t="s">
        <v>5568</v>
      </c>
      <c r="K228">
        <v>2030</v>
      </c>
      <c r="L228" t="s">
        <v>3571</v>
      </c>
    </row>
    <row r="229" spans="1:12" ht="15" customHeight="1" x14ac:dyDescent="0.25">
      <c r="A229">
        <v>28852</v>
      </c>
      <c r="B229" t="s">
        <v>5034</v>
      </c>
      <c r="C229" t="s">
        <v>5033</v>
      </c>
      <c r="D229">
        <v>1</v>
      </c>
      <c r="E229" s="88" t="str">
        <f t="shared" si="6"/>
        <v>2885220001</v>
      </c>
      <c r="F229" s="88" t="str">
        <f t="shared" si="7"/>
        <v>288521</v>
      </c>
      <c r="G229">
        <v>1</v>
      </c>
      <c r="H229" t="s">
        <v>2665</v>
      </c>
      <c r="I229" t="s">
        <v>5558</v>
      </c>
      <c r="K229">
        <v>2000</v>
      </c>
      <c r="L229" t="s">
        <v>3571</v>
      </c>
    </row>
    <row r="230" spans="1:12" ht="15" customHeight="1" x14ac:dyDescent="0.25">
      <c r="A230">
        <v>28852</v>
      </c>
      <c r="B230" t="s">
        <v>5034</v>
      </c>
      <c r="C230" t="s">
        <v>5033</v>
      </c>
      <c r="D230">
        <v>2</v>
      </c>
      <c r="E230" s="88" t="str">
        <f t="shared" si="6"/>
        <v>2885226502</v>
      </c>
      <c r="F230" s="88" t="str">
        <f t="shared" si="7"/>
        <v>288522</v>
      </c>
      <c r="G230">
        <v>2</v>
      </c>
      <c r="H230" t="s">
        <v>3354</v>
      </c>
      <c r="I230" t="s">
        <v>5597</v>
      </c>
      <c r="K230">
        <v>2650</v>
      </c>
      <c r="L230" t="s">
        <v>3634</v>
      </c>
    </row>
    <row r="231" spans="1:12" ht="15" customHeight="1" x14ac:dyDescent="0.25">
      <c r="A231">
        <v>28852</v>
      </c>
      <c r="B231" t="s">
        <v>5034</v>
      </c>
      <c r="C231" t="s">
        <v>5033</v>
      </c>
      <c r="D231">
        <v>3</v>
      </c>
      <c r="E231" s="88" t="str">
        <f t="shared" si="6"/>
        <v>2885220003</v>
      </c>
      <c r="F231" s="88" t="str">
        <f t="shared" si="7"/>
        <v>288523</v>
      </c>
      <c r="G231">
        <v>3</v>
      </c>
      <c r="H231" t="s">
        <v>4981</v>
      </c>
      <c r="K231">
        <v>2000</v>
      </c>
      <c r="L231" t="s">
        <v>3571</v>
      </c>
    </row>
    <row r="232" spans="1:12" ht="15" customHeight="1" x14ac:dyDescent="0.25">
      <c r="A232">
        <v>28878</v>
      </c>
      <c r="B232" t="s">
        <v>5034</v>
      </c>
      <c r="C232" t="s">
        <v>5034</v>
      </c>
      <c r="D232">
        <v>2</v>
      </c>
      <c r="E232" s="88" t="str">
        <f t="shared" si="6"/>
        <v>2887820182</v>
      </c>
      <c r="F232" s="88" t="str">
        <f t="shared" si="7"/>
        <v>288782</v>
      </c>
      <c r="G232">
        <v>2</v>
      </c>
      <c r="H232" t="s">
        <v>2677</v>
      </c>
      <c r="I232" t="s">
        <v>5535</v>
      </c>
      <c r="K232">
        <v>2018</v>
      </c>
      <c r="L232" t="s">
        <v>3571</v>
      </c>
    </row>
    <row r="233" spans="1:12" ht="15" customHeight="1" x14ac:dyDescent="0.25">
      <c r="A233">
        <v>28878</v>
      </c>
      <c r="B233" t="s">
        <v>5034</v>
      </c>
      <c r="C233" t="s">
        <v>5034</v>
      </c>
      <c r="D233">
        <v>3</v>
      </c>
      <c r="E233" s="88" t="str">
        <f t="shared" si="6"/>
        <v>2887826503</v>
      </c>
      <c r="F233" s="88" t="str">
        <f t="shared" si="7"/>
        <v>288783</v>
      </c>
      <c r="G233">
        <v>3</v>
      </c>
      <c r="H233" t="s">
        <v>3354</v>
      </c>
      <c r="I233" t="s">
        <v>5597</v>
      </c>
      <c r="K233">
        <v>2650</v>
      </c>
      <c r="L233" t="s">
        <v>3634</v>
      </c>
    </row>
    <row r="234" spans="1:12" ht="15" customHeight="1" x14ac:dyDescent="0.25">
      <c r="A234">
        <v>28951</v>
      </c>
      <c r="B234" t="s">
        <v>2683</v>
      </c>
      <c r="C234" t="s">
        <v>2683</v>
      </c>
      <c r="D234">
        <v>1</v>
      </c>
      <c r="E234" s="88" t="str">
        <f t="shared" si="6"/>
        <v>2895120181</v>
      </c>
      <c r="F234" s="88" t="str">
        <f t="shared" si="7"/>
        <v>289511</v>
      </c>
      <c r="G234">
        <v>1</v>
      </c>
      <c r="H234" t="s">
        <v>2684</v>
      </c>
      <c r="I234" t="s">
        <v>5598</v>
      </c>
      <c r="K234">
        <v>2018</v>
      </c>
      <c r="L234" t="s">
        <v>3571</v>
      </c>
    </row>
    <row r="235" spans="1:12" ht="15" customHeight="1" x14ac:dyDescent="0.25">
      <c r="A235">
        <v>29017</v>
      </c>
      <c r="B235" t="s">
        <v>1552</v>
      </c>
      <c r="C235" t="s">
        <v>1552</v>
      </c>
      <c r="D235">
        <v>3</v>
      </c>
      <c r="E235" s="88" t="str">
        <f t="shared" si="6"/>
        <v>2901720203</v>
      </c>
      <c r="F235" s="88" t="str">
        <f t="shared" si="7"/>
        <v>290173</v>
      </c>
      <c r="G235">
        <v>1</v>
      </c>
      <c r="H235" t="s">
        <v>2688</v>
      </c>
      <c r="I235" t="s">
        <v>5569</v>
      </c>
      <c r="K235">
        <v>2020</v>
      </c>
      <c r="L235" t="s">
        <v>3571</v>
      </c>
    </row>
    <row r="236" spans="1:12" ht="15" customHeight="1" x14ac:dyDescent="0.25">
      <c r="A236">
        <v>29041</v>
      </c>
      <c r="B236" t="s">
        <v>5186</v>
      </c>
      <c r="C236" t="s">
        <v>1950</v>
      </c>
      <c r="D236">
        <v>1</v>
      </c>
      <c r="E236" s="88" t="str">
        <f t="shared" si="6"/>
        <v>2904120181</v>
      </c>
      <c r="F236" s="88" t="str">
        <f t="shared" si="7"/>
        <v>290411</v>
      </c>
      <c r="G236">
        <v>1</v>
      </c>
      <c r="H236" t="s">
        <v>3635</v>
      </c>
      <c r="I236" t="s">
        <v>5510</v>
      </c>
      <c r="K236">
        <v>2018</v>
      </c>
      <c r="L236" t="s">
        <v>3571</v>
      </c>
    </row>
    <row r="237" spans="1:12" ht="15" customHeight="1" x14ac:dyDescent="0.25">
      <c r="A237">
        <v>29041</v>
      </c>
      <c r="B237" t="s">
        <v>5186</v>
      </c>
      <c r="C237" t="s">
        <v>1950</v>
      </c>
      <c r="D237">
        <v>2</v>
      </c>
      <c r="E237" s="88" t="str">
        <f t="shared" si="6"/>
        <v>2904120182</v>
      </c>
      <c r="F237" s="88" t="str">
        <f t="shared" si="7"/>
        <v>290412</v>
      </c>
      <c r="G237">
        <v>2</v>
      </c>
      <c r="H237" t="s">
        <v>5187</v>
      </c>
      <c r="I237" t="s">
        <v>5188</v>
      </c>
      <c r="K237">
        <v>2018</v>
      </c>
      <c r="L237" t="s">
        <v>3571</v>
      </c>
    </row>
    <row r="238" spans="1:12" ht="15" customHeight="1" x14ac:dyDescent="0.25">
      <c r="A238">
        <v>29041</v>
      </c>
      <c r="B238" t="s">
        <v>5186</v>
      </c>
      <c r="C238" t="s">
        <v>1950</v>
      </c>
      <c r="D238">
        <v>3</v>
      </c>
      <c r="E238" s="88" t="str">
        <f t="shared" si="6"/>
        <v>2904120183</v>
      </c>
      <c r="F238" s="88" t="str">
        <f t="shared" si="7"/>
        <v>290413</v>
      </c>
      <c r="G238">
        <v>3</v>
      </c>
      <c r="H238" t="s">
        <v>2682</v>
      </c>
      <c r="I238" t="s">
        <v>5493</v>
      </c>
      <c r="K238">
        <v>2018</v>
      </c>
      <c r="L238" t="s">
        <v>3571</v>
      </c>
    </row>
    <row r="239" spans="1:12" ht="15" customHeight="1" x14ac:dyDescent="0.25">
      <c r="A239">
        <v>29058</v>
      </c>
      <c r="B239" t="s">
        <v>336</v>
      </c>
      <c r="C239" t="s">
        <v>336</v>
      </c>
      <c r="D239">
        <v>1</v>
      </c>
      <c r="E239" s="88" t="str">
        <f t="shared" si="6"/>
        <v>2905820181</v>
      </c>
      <c r="F239" s="88" t="str">
        <f t="shared" si="7"/>
        <v>290581</v>
      </c>
      <c r="G239">
        <v>1</v>
      </c>
      <c r="H239" t="s">
        <v>2674</v>
      </c>
      <c r="I239" t="s">
        <v>5529</v>
      </c>
      <c r="K239">
        <v>2018</v>
      </c>
      <c r="L239" t="s">
        <v>3571</v>
      </c>
    </row>
    <row r="240" spans="1:12" ht="15" customHeight="1" x14ac:dyDescent="0.25">
      <c r="A240">
        <v>29281</v>
      </c>
      <c r="B240" t="s">
        <v>1951</v>
      </c>
      <c r="C240" t="s">
        <v>1951</v>
      </c>
      <c r="D240">
        <v>1</v>
      </c>
      <c r="E240" s="88" t="str">
        <f t="shared" si="6"/>
        <v>2928120001</v>
      </c>
      <c r="F240" s="88" t="str">
        <f t="shared" si="7"/>
        <v>292811</v>
      </c>
      <c r="G240">
        <v>1</v>
      </c>
      <c r="H240" t="s">
        <v>2671</v>
      </c>
      <c r="I240" t="s">
        <v>5514</v>
      </c>
      <c r="K240">
        <v>2000</v>
      </c>
      <c r="L240" t="s">
        <v>3571</v>
      </c>
    </row>
    <row r="241" spans="1:12" ht="15" customHeight="1" x14ac:dyDescent="0.25">
      <c r="A241">
        <v>29306</v>
      </c>
      <c r="B241" t="s">
        <v>1553</v>
      </c>
      <c r="C241" t="s">
        <v>1553</v>
      </c>
      <c r="D241">
        <v>1</v>
      </c>
      <c r="E241" s="88" t="str">
        <f t="shared" si="6"/>
        <v>2930620501</v>
      </c>
      <c r="F241" s="88" t="str">
        <f t="shared" si="7"/>
        <v>293061</v>
      </c>
      <c r="G241">
        <v>1</v>
      </c>
      <c r="H241" t="s">
        <v>2691</v>
      </c>
      <c r="I241" t="s">
        <v>5584</v>
      </c>
      <c r="K241">
        <v>2050</v>
      </c>
      <c r="L241" t="s">
        <v>3571</v>
      </c>
    </row>
    <row r="242" spans="1:12" ht="15" customHeight="1" x14ac:dyDescent="0.25">
      <c r="A242">
        <v>29306</v>
      </c>
      <c r="B242" t="s">
        <v>1553</v>
      </c>
      <c r="C242" t="s">
        <v>1553</v>
      </c>
      <c r="D242">
        <v>4</v>
      </c>
      <c r="E242" s="88" t="str">
        <f t="shared" si="6"/>
        <v>2930626104</v>
      </c>
      <c r="F242" s="88" t="str">
        <f t="shared" si="7"/>
        <v>293064</v>
      </c>
      <c r="G242">
        <v>2</v>
      </c>
      <c r="H242" t="s">
        <v>3067</v>
      </c>
      <c r="I242" t="s">
        <v>5599</v>
      </c>
      <c r="K242">
        <v>2610</v>
      </c>
      <c r="L242" t="s">
        <v>3571</v>
      </c>
    </row>
    <row r="243" spans="1:12" ht="15" customHeight="1" x14ac:dyDescent="0.25">
      <c r="A243">
        <v>29331</v>
      </c>
      <c r="B243" t="s">
        <v>1952</v>
      </c>
      <c r="C243" t="s">
        <v>1952</v>
      </c>
      <c r="D243">
        <v>1</v>
      </c>
      <c r="E243" s="88" t="str">
        <f t="shared" si="6"/>
        <v>2933120601</v>
      </c>
      <c r="F243" s="88" t="str">
        <f t="shared" si="7"/>
        <v>293311</v>
      </c>
      <c r="G243">
        <v>1</v>
      </c>
      <c r="H243" t="s">
        <v>2695</v>
      </c>
      <c r="I243" t="s">
        <v>5600</v>
      </c>
      <c r="K243">
        <v>2060</v>
      </c>
      <c r="L243" t="s">
        <v>3571</v>
      </c>
    </row>
    <row r="244" spans="1:12" ht="15" customHeight="1" x14ac:dyDescent="0.25">
      <c r="A244">
        <v>29331</v>
      </c>
      <c r="B244" t="s">
        <v>1952</v>
      </c>
      <c r="C244" t="s">
        <v>1952</v>
      </c>
      <c r="D244">
        <v>2</v>
      </c>
      <c r="E244" s="88" t="str">
        <f t="shared" si="6"/>
        <v>2933120602</v>
      </c>
      <c r="F244" s="88" t="str">
        <f t="shared" si="7"/>
        <v>293312</v>
      </c>
      <c r="G244">
        <v>2</v>
      </c>
      <c r="H244" t="s">
        <v>2695</v>
      </c>
      <c r="I244" t="s">
        <v>5601</v>
      </c>
      <c r="K244">
        <v>2060</v>
      </c>
      <c r="L244" t="s">
        <v>3571</v>
      </c>
    </row>
    <row r="245" spans="1:12" ht="15" customHeight="1" x14ac:dyDescent="0.25">
      <c r="A245">
        <v>29348</v>
      </c>
      <c r="B245" t="s">
        <v>5308</v>
      </c>
      <c r="C245" t="s">
        <v>5308</v>
      </c>
      <c r="D245">
        <v>1</v>
      </c>
      <c r="E245" s="88" t="str">
        <f t="shared" si="6"/>
        <v>2934820181</v>
      </c>
      <c r="F245" s="88" t="str">
        <f t="shared" si="7"/>
        <v>293481</v>
      </c>
      <c r="G245">
        <v>1</v>
      </c>
      <c r="H245" t="s">
        <v>2678</v>
      </c>
      <c r="I245" t="s">
        <v>5485</v>
      </c>
      <c r="K245">
        <v>2018</v>
      </c>
      <c r="L245" t="s">
        <v>3571</v>
      </c>
    </row>
    <row r="246" spans="1:12" ht="15" customHeight="1" x14ac:dyDescent="0.25">
      <c r="A246">
        <v>29348</v>
      </c>
      <c r="B246" t="s">
        <v>5308</v>
      </c>
      <c r="C246" t="s">
        <v>5308</v>
      </c>
      <c r="D246">
        <v>3</v>
      </c>
      <c r="E246" s="88" t="str">
        <f t="shared" si="6"/>
        <v>2934821403</v>
      </c>
      <c r="F246" s="88" t="str">
        <f t="shared" si="7"/>
        <v>293483</v>
      </c>
      <c r="G246">
        <v>3</v>
      </c>
      <c r="H246" t="s">
        <v>2772</v>
      </c>
      <c r="I246" t="s">
        <v>5502</v>
      </c>
      <c r="K246">
        <v>2140</v>
      </c>
      <c r="L246" t="s">
        <v>3571</v>
      </c>
    </row>
    <row r="247" spans="1:12" ht="15" customHeight="1" x14ac:dyDescent="0.25">
      <c r="A247">
        <v>29348</v>
      </c>
      <c r="B247" t="s">
        <v>5308</v>
      </c>
      <c r="C247" t="s">
        <v>5308</v>
      </c>
      <c r="D247">
        <v>5</v>
      </c>
      <c r="E247" s="88" t="str">
        <f t="shared" si="6"/>
        <v>2934820005</v>
      </c>
      <c r="F247" s="88" t="str">
        <f t="shared" si="7"/>
        <v>293485</v>
      </c>
      <c r="G247">
        <v>5</v>
      </c>
      <c r="H247" t="s">
        <v>3636</v>
      </c>
      <c r="I247" t="s">
        <v>5552</v>
      </c>
      <c r="K247">
        <v>2000</v>
      </c>
      <c r="L247" t="s">
        <v>3571</v>
      </c>
    </row>
    <row r="248" spans="1:12" ht="15" customHeight="1" x14ac:dyDescent="0.25">
      <c r="A248">
        <v>29348</v>
      </c>
      <c r="B248" t="s">
        <v>5308</v>
      </c>
      <c r="C248" t="s">
        <v>5308</v>
      </c>
      <c r="D248">
        <v>16</v>
      </c>
      <c r="E248" s="88" t="str">
        <f t="shared" si="6"/>
        <v>29348206016</v>
      </c>
      <c r="F248" s="88" t="str">
        <f t="shared" si="7"/>
        <v>2934816</v>
      </c>
      <c r="G248">
        <v>16</v>
      </c>
      <c r="H248" t="s">
        <v>3637</v>
      </c>
      <c r="I248" t="s">
        <v>5511</v>
      </c>
      <c r="K248">
        <v>2060</v>
      </c>
      <c r="L248" t="s">
        <v>3571</v>
      </c>
    </row>
    <row r="249" spans="1:12" ht="15" customHeight="1" x14ac:dyDescent="0.25">
      <c r="A249">
        <v>29348</v>
      </c>
      <c r="B249" t="s">
        <v>5308</v>
      </c>
      <c r="C249" t="s">
        <v>5308</v>
      </c>
      <c r="D249">
        <v>18</v>
      </c>
      <c r="E249" s="88" t="str">
        <f t="shared" si="6"/>
        <v>29348200018</v>
      </c>
      <c r="F249" s="88" t="str">
        <f t="shared" si="7"/>
        <v>2934818</v>
      </c>
      <c r="G249">
        <v>18</v>
      </c>
      <c r="H249" t="s">
        <v>2669</v>
      </c>
      <c r="I249" t="s">
        <v>5482</v>
      </c>
      <c r="K249">
        <v>2000</v>
      </c>
      <c r="L249" t="s">
        <v>3571</v>
      </c>
    </row>
    <row r="250" spans="1:12" ht="15" customHeight="1" x14ac:dyDescent="0.25">
      <c r="A250">
        <v>29348</v>
      </c>
      <c r="B250" t="s">
        <v>5308</v>
      </c>
      <c r="C250" t="s">
        <v>5308</v>
      </c>
      <c r="D250">
        <v>20</v>
      </c>
      <c r="E250" s="88" t="str">
        <f t="shared" si="6"/>
        <v>29348206020</v>
      </c>
      <c r="F250" s="88" t="str">
        <f t="shared" si="7"/>
        <v>2934820</v>
      </c>
      <c r="G250">
        <v>20</v>
      </c>
      <c r="H250" t="s">
        <v>5594</v>
      </c>
      <c r="I250" t="s">
        <v>5595</v>
      </c>
      <c r="K250">
        <v>2060</v>
      </c>
      <c r="L250" t="s">
        <v>3571</v>
      </c>
    </row>
    <row r="251" spans="1:12" ht="15" customHeight="1" x14ac:dyDescent="0.25">
      <c r="A251">
        <v>29348</v>
      </c>
      <c r="B251" t="s">
        <v>5308</v>
      </c>
      <c r="C251" t="s">
        <v>5308</v>
      </c>
      <c r="D251">
        <v>21</v>
      </c>
      <c r="E251" s="88" t="str">
        <f t="shared" si="6"/>
        <v>29348201821</v>
      </c>
      <c r="F251" s="88" t="str">
        <f t="shared" si="7"/>
        <v>2934821</v>
      </c>
      <c r="G251">
        <v>21</v>
      </c>
      <c r="H251" t="s">
        <v>3630</v>
      </c>
      <c r="I251" t="s">
        <v>5529</v>
      </c>
      <c r="K251">
        <v>2018</v>
      </c>
      <c r="L251" t="s">
        <v>3571</v>
      </c>
    </row>
    <row r="252" spans="1:12" ht="15" customHeight="1" x14ac:dyDescent="0.25">
      <c r="A252">
        <v>29421</v>
      </c>
      <c r="B252" t="s">
        <v>1953</v>
      </c>
      <c r="C252" t="s">
        <v>1953</v>
      </c>
      <c r="D252">
        <v>2</v>
      </c>
      <c r="E252" s="88" t="str">
        <f t="shared" si="6"/>
        <v>2942120002</v>
      </c>
      <c r="F252" s="88" t="str">
        <f t="shared" si="7"/>
        <v>294212</v>
      </c>
      <c r="G252">
        <v>1</v>
      </c>
      <c r="H252" t="s">
        <v>2670</v>
      </c>
      <c r="I252" t="s">
        <v>5484</v>
      </c>
      <c r="K252">
        <v>2000</v>
      </c>
      <c r="L252" t="s">
        <v>3571</v>
      </c>
    </row>
    <row r="253" spans="1:12" ht="15" customHeight="1" x14ac:dyDescent="0.25">
      <c r="A253">
        <v>29447</v>
      </c>
      <c r="B253" t="s">
        <v>1954</v>
      </c>
      <c r="C253" t="s">
        <v>1954</v>
      </c>
      <c r="D253">
        <v>3</v>
      </c>
      <c r="E253" s="88" t="str">
        <f t="shared" si="6"/>
        <v>2944721403</v>
      </c>
      <c r="F253" s="88" t="str">
        <f t="shared" si="7"/>
        <v>294473</v>
      </c>
      <c r="G253">
        <v>1</v>
      </c>
      <c r="H253" t="s">
        <v>2771</v>
      </c>
      <c r="I253" t="s">
        <v>5602</v>
      </c>
      <c r="K253">
        <v>2140</v>
      </c>
      <c r="L253" t="s">
        <v>3571</v>
      </c>
    </row>
    <row r="254" spans="1:12" ht="15" customHeight="1" x14ac:dyDescent="0.25">
      <c r="A254">
        <v>29447</v>
      </c>
      <c r="B254" t="s">
        <v>1954</v>
      </c>
      <c r="C254" t="s">
        <v>1954</v>
      </c>
      <c r="D254">
        <v>4</v>
      </c>
      <c r="E254" s="88" t="str">
        <f t="shared" si="6"/>
        <v>2944721404</v>
      </c>
      <c r="F254" s="88" t="str">
        <f t="shared" si="7"/>
        <v>294474</v>
      </c>
      <c r="G254">
        <v>2</v>
      </c>
      <c r="H254" t="s">
        <v>2771</v>
      </c>
      <c r="I254" t="s">
        <v>5603</v>
      </c>
      <c r="K254">
        <v>2140</v>
      </c>
      <c r="L254" t="s">
        <v>3571</v>
      </c>
    </row>
    <row r="255" spans="1:12" ht="15" customHeight="1" x14ac:dyDescent="0.25">
      <c r="A255">
        <v>29447</v>
      </c>
      <c r="B255" t="s">
        <v>1954</v>
      </c>
      <c r="C255" t="s">
        <v>1954</v>
      </c>
      <c r="D255">
        <v>6</v>
      </c>
      <c r="E255" s="88" t="str">
        <f t="shared" si="6"/>
        <v>2944720186</v>
      </c>
      <c r="F255" s="88" t="str">
        <f t="shared" si="7"/>
        <v>294476</v>
      </c>
      <c r="G255">
        <v>3</v>
      </c>
      <c r="H255" t="s">
        <v>2674</v>
      </c>
      <c r="I255" t="s">
        <v>5529</v>
      </c>
      <c r="K255">
        <v>2018</v>
      </c>
      <c r="L255" t="s">
        <v>3571</v>
      </c>
    </row>
    <row r="256" spans="1:12" ht="15" customHeight="1" x14ac:dyDescent="0.25">
      <c r="A256">
        <v>29454</v>
      </c>
      <c r="B256" t="s">
        <v>346</v>
      </c>
      <c r="C256" t="s">
        <v>346</v>
      </c>
      <c r="D256">
        <v>1</v>
      </c>
      <c r="E256" s="88" t="str">
        <f t="shared" si="6"/>
        <v>2945423701</v>
      </c>
      <c r="F256" s="88" t="str">
        <f t="shared" si="7"/>
        <v>294541</v>
      </c>
      <c r="G256">
        <v>1</v>
      </c>
      <c r="H256" t="s">
        <v>2727</v>
      </c>
      <c r="I256" t="s">
        <v>5535</v>
      </c>
      <c r="K256">
        <v>2370</v>
      </c>
      <c r="L256" t="s">
        <v>3638</v>
      </c>
    </row>
    <row r="257" spans="1:12" ht="15" customHeight="1" x14ac:dyDescent="0.25">
      <c r="A257">
        <v>29521</v>
      </c>
      <c r="B257" t="s">
        <v>5189</v>
      </c>
      <c r="C257" t="s">
        <v>1955</v>
      </c>
      <c r="D257">
        <v>1</v>
      </c>
      <c r="E257" s="88" t="str">
        <f t="shared" si="6"/>
        <v>2952126001</v>
      </c>
      <c r="F257" s="88" t="str">
        <f t="shared" si="7"/>
        <v>295211</v>
      </c>
      <c r="G257">
        <v>1</v>
      </c>
      <c r="H257" t="s">
        <v>3639</v>
      </c>
      <c r="I257" t="s">
        <v>5553</v>
      </c>
      <c r="K257">
        <v>2600</v>
      </c>
      <c r="L257" t="s">
        <v>3571</v>
      </c>
    </row>
    <row r="258" spans="1:12" ht="15" customHeight="1" x14ac:dyDescent="0.25">
      <c r="A258">
        <v>29553</v>
      </c>
      <c r="B258" t="s">
        <v>2672</v>
      </c>
      <c r="C258" t="s">
        <v>1956</v>
      </c>
      <c r="D258">
        <v>1</v>
      </c>
      <c r="E258" s="88" t="str">
        <f t="shared" si="6"/>
        <v>2955320001</v>
      </c>
      <c r="F258" s="88" t="str">
        <f t="shared" si="7"/>
        <v>295531</v>
      </c>
      <c r="G258">
        <v>1</v>
      </c>
      <c r="H258" t="s">
        <v>2673</v>
      </c>
      <c r="I258" t="s">
        <v>5572</v>
      </c>
      <c r="K258">
        <v>2000</v>
      </c>
      <c r="L258" t="s">
        <v>3571</v>
      </c>
    </row>
    <row r="259" spans="1:12" ht="15" customHeight="1" x14ac:dyDescent="0.25">
      <c r="A259">
        <v>29553</v>
      </c>
      <c r="B259" t="s">
        <v>2672</v>
      </c>
      <c r="C259" t="s">
        <v>1956</v>
      </c>
      <c r="D259">
        <v>3</v>
      </c>
      <c r="E259" s="88" t="str">
        <f t="shared" ref="E259:E322" si="8">A259&amp;K259&amp;D259</f>
        <v>2955320003</v>
      </c>
      <c r="F259" s="88" t="str">
        <f t="shared" ref="F259:F322" si="9">A259&amp;D259</f>
        <v>295533</v>
      </c>
      <c r="G259">
        <v>3</v>
      </c>
      <c r="H259" t="s">
        <v>5604</v>
      </c>
      <c r="I259" t="s">
        <v>5523</v>
      </c>
      <c r="K259">
        <v>2000</v>
      </c>
      <c r="L259" t="s">
        <v>3571</v>
      </c>
    </row>
    <row r="260" spans="1:12" ht="15" customHeight="1" x14ac:dyDescent="0.25">
      <c r="A260">
        <v>29751</v>
      </c>
      <c r="B260" t="s">
        <v>352</v>
      </c>
      <c r="C260" t="s">
        <v>352</v>
      </c>
      <c r="D260">
        <v>1</v>
      </c>
      <c r="E260" s="88" t="str">
        <f t="shared" si="8"/>
        <v>2975121401</v>
      </c>
      <c r="F260" s="88" t="str">
        <f t="shared" si="9"/>
        <v>297511</v>
      </c>
      <c r="G260">
        <v>1</v>
      </c>
      <c r="H260" t="s">
        <v>2770</v>
      </c>
      <c r="I260" t="s">
        <v>5523</v>
      </c>
      <c r="K260">
        <v>2140</v>
      </c>
      <c r="L260" t="s">
        <v>3571</v>
      </c>
    </row>
    <row r="261" spans="1:12" ht="15" customHeight="1" x14ac:dyDescent="0.25">
      <c r="A261">
        <v>29777</v>
      </c>
      <c r="B261" t="s">
        <v>353</v>
      </c>
      <c r="C261" t="s">
        <v>353</v>
      </c>
      <c r="D261">
        <v>1</v>
      </c>
      <c r="E261" s="88" t="str">
        <f t="shared" si="8"/>
        <v>2977728801</v>
      </c>
      <c r="F261" s="88" t="str">
        <f t="shared" si="9"/>
        <v>297771</v>
      </c>
      <c r="G261">
        <v>1</v>
      </c>
      <c r="H261" t="s">
        <v>3640</v>
      </c>
      <c r="I261" t="s">
        <v>5522</v>
      </c>
      <c r="K261">
        <v>2880</v>
      </c>
      <c r="L261" t="s">
        <v>3542</v>
      </c>
    </row>
    <row r="262" spans="1:12" ht="15" customHeight="1" x14ac:dyDescent="0.25">
      <c r="A262">
        <v>29777</v>
      </c>
      <c r="B262" t="s">
        <v>353</v>
      </c>
      <c r="C262" t="s">
        <v>353</v>
      </c>
      <c r="D262">
        <v>2</v>
      </c>
      <c r="E262" s="88" t="str">
        <f t="shared" si="8"/>
        <v>2977728802</v>
      </c>
      <c r="F262" s="88" t="str">
        <f t="shared" si="9"/>
        <v>297772</v>
      </c>
      <c r="G262">
        <v>2</v>
      </c>
      <c r="H262" t="s">
        <v>3640</v>
      </c>
      <c r="I262" t="s">
        <v>5482</v>
      </c>
      <c r="K262">
        <v>2880</v>
      </c>
      <c r="L262" t="s">
        <v>3542</v>
      </c>
    </row>
    <row r="263" spans="1:12" ht="15" customHeight="1" x14ac:dyDescent="0.25">
      <c r="A263">
        <v>29777</v>
      </c>
      <c r="B263" t="s">
        <v>353</v>
      </c>
      <c r="C263" t="s">
        <v>353</v>
      </c>
      <c r="D263">
        <v>3</v>
      </c>
      <c r="E263" s="88" t="str">
        <f t="shared" si="8"/>
        <v>2977728803</v>
      </c>
      <c r="F263" s="88" t="str">
        <f t="shared" si="9"/>
        <v>297773</v>
      </c>
      <c r="G263">
        <v>3</v>
      </c>
      <c r="H263" t="s">
        <v>3641</v>
      </c>
      <c r="I263" t="s">
        <v>5537</v>
      </c>
      <c r="K263">
        <v>2880</v>
      </c>
      <c r="L263" t="s">
        <v>3542</v>
      </c>
    </row>
    <row r="264" spans="1:12" ht="15" customHeight="1" x14ac:dyDescent="0.25">
      <c r="A264">
        <v>29785</v>
      </c>
      <c r="B264" t="s">
        <v>5433</v>
      </c>
      <c r="C264" t="s">
        <v>1957</v>
      </c>
      <c r="D264">
        <v>1</v>
      </c>
      <c r="E264" s="88" t="str">
        <f t="shared" si="8"/>
        <v>2978528801</v>
      </c>
      <c r="F264" s="88" t="str">
        <f t="shared" si="9"/>
        <v>297851</v>
      </c>
      <c r="G264">
        <v>1</v>
      </c>
      <c r="H264" t="s">
        <v>2775</v>
      </c>
      <c r="I264" t="s">
        <v>5557</v>
      </c>
      <c r="K264">
        <v>2880</v>
      </c>
      <c r="L264" t="s">
        <v>3542</v>
      </c>
    </row>
    <row r="265" spans="1:12" ht="15" customHeight="1" x14ac:dyDescent="0.25">
      <c r="A265">
        <v>29793</v>
      </c>
      <c r="B265" t="s">
        <v>354</v>
      </c>
      <c r="C265" t="s">
        <v>354</v>
      </c>
      <c r="D265">
        <v>1</v>
      </c>
      <c r="E265" s="88" t="str">
        <f t="shared" si="8"/>
        <v>2979321501</v>
      </c>
      <c r="F265" s="88" t="str">
        <f t="shared" si="9"/>
        <v>297931</v>
      </c>
      <c r="G265">
        <v>1</v>
      </c>
      <c r="H265" t="s">
        <v>2778</v>
      </c>
      <c r="I265" t="s">
        <v>5605</v>
      </c>
      <c r="K265">
        <v>2150</v>
      </c>
      <c r="L265" t="s">
        <v>3642</v>
      </c>
    </row>
    <row r="266" spans="1:12" ht="15" customHeight="1" x14ac:dyDescent="0.25">
      <c r="A266">
        <v>29827</v>
      </c>
      <c r="B266" t="s">
        <v>357</v>
      </c>
      <c r="C266" t="s">
        <v>357</v>
      </c>
      <c r="D266">
        <v>1</v>
      </c>
      <c r="E266" s="88" t="str">
        <f t="shared" si="8"/>
        <v>2982729301</v>
      </c>
      <c r="F266" s="88" t="str">
        <f t="shared" si="9"/>
        <v>298271</v>
      </c>
      <c r="G266">
        <v>1</v>
      </c>
      <c r="H266" t="s">
        <v>2786</v>
      </c>
      <c r="I266" t="s">
        <v>5606</v>
      </c>
      <c r="K266">
        <v>2930</v>
      </c>
      <c r="L266" t="s">
        <v>3538</v>
      </c>
    </row>
    <row r="267" spans="1:12" ht="15" customHeight="1" x14ac:dyDescent="0.25">
      <c r="A267">
        <v>29827</v>
      </c>
      <c r="B267" t="s">
        <v>357</v>
      </c>
      <c r="C267" t="s">
        <v>357</v>
      </c>
      <c r="D267">
        <v>2</v>
      </c>
      <c r="E267" s="88" t="str">
        <f t="shared" si="8"/>
        <v>2982729302</v>
      </c>
      <c r="F267" s="88" t="str">
        <f t="shared" si="9"/>
        <v>298272</v>
      </c>
      <c r="G267">
        <v>999</v>
      </c>
      <c r="H267" t="s">
        <v>2786</v>
      </c>
      <c r="I267" t="s">
        <v>5607</v>
      </c>
      <c r="K267">
        <v>2930</v>
      </c>
      <c r="L267" t="s">
        <v>3538</v>
      </c>
    </row>
    <row r="268" spans="1:12" ht="15" customHeight="1" x14ac:dyDescent="0.25">
      <c r="A268">
        <v>29843</v>
      </c>
      <c r="B268" t="s">
        <v>1958</v>
      </c>
      <c r="C268" t="s">
        <v>1958</v>
      </c>
      <c r="D268">
        <v>1</v>
      </c>
      <c r="E268" s="88" t="str">
        <f t="shared" si="8"/>
        <v>2984329301</v>
      </c>
      <c r="F268" s="88" t="str">
        <f t="shared" si="9"/>
        <v>298431</v>
      </c>
      <c r="G268">
        <v>1</v>
      </c>
      <c r="H268" t="s">
        <v>2787</v>
      </c>
      <c r="I268" t="s">
        <v>5608</v>
      </c>
      <c r="K268">
        <v>2930</v>
      </c>
      <c r="L268" t="s">
        <v>3538</v>
      </c>
    </row>
    <row r="269" spans="1:12" ht="15" customHeight="1" x14ac:dyDescent="0.25">
      <c r="A269">
        <v>29851</v>
      </c>
      <c r="B269" t="s">
        <v>362</v>
      </c>
      <c r="C269" t="s">
        <v>362</v>
      </c>
      <c r="D269">
        <v>1</v>
      </c>
      <c r="E269" s="88" t="str">
        <f t="shared" si="8"/>
        <v>2985129301</v>
      </c>
      <c r="F269" s="88" t="str">
        <f t="shared" si="9"/>
        <v>298511</v>
      </c>
      <c r="G269">
        <v>1</v>
      </c>
      <c r="H269" t="s">
        <v>2786</v>
      </c>
      <c r="I269" t="s">
        <v>5606</v>
      </c>
      <c r="K269">
        <v>2930</v>
      </c>
      <c r="L269" t="s">
        <v>3538</v>
      </c>
    </row>
    <row r="270" spans="1:12" ht="15" customHeight="1" x14ac:dyDescent="0.25">
      <c r="A270">
        <v>29851</v>
      </c>
      <c r="B270" t="s">
        <v>362</v>
      </c>
      <c r="C270" t="s">
        <v>362</v>
      </c>
      <c r="D270">
        <v>2</v>
      </c>
      <c r="E270" s="88" t="str">
        <f t="shared" si="8"/>
        <v>2985129302</v>
      </c>
      <c r="F270" s="88" t="str">
        <f t="shared" si="9"/>
        <v>298512</v>
      </c>
      <c r="G270">
        <v>999</v>
      </c>
      <c r="H270" t="s">
        <v>2786</v>
      </c>
      <c r="I270" t="s">
        <v>5607</v>
      </c>
      <c r="K270">
        <v>2930</v>
      </c>
      <c r="L270" t="s">
        <v>3538</v>
      </c>
    </row>
    <row r="271" spans="1:12" ht="15" customHeight="1" x14ac:dyDescent="0.25">
      <c r="A271">
        <v>29868</v>
      </c>
      <c r="B271" t="s">
        <v>5190</v>
      </c>
      <c r="C271" t="s">
        <v>1959</v>
      </c>
      <c r="D271">
        <v>1</v>
      </c>
      <c r="E271" s="88" t="str">
        <f t="shared" si="8"/>
        <v>2986829301</v>
      </c>
      <c r="F271" s="88" t="str">
        <f t="shared" si="9"/>
        <v>298681</v>
      </c>
      <c r="G271">
        <v>1</v>
      </c>
      <c r="H271" t="s">
        <v>3644</v>
      </c>
      <c r="I271" t="s">
        <v>5481</v>
      </c>
      <c r="K271">
        <v>2930</v>
      </c>
      <c r="L271" t="s">
        <v>3538</v>
      </c>
    </row>
    <row r="272" spans="1:12" ht="15" customHeight="1" x14ac:dyDescent="0.25">
      <c r="A272">
        <v>29868</v>
      </c>
      <c r="B272" t="s">
        <v>5190</v>
      </c>
      <c r="C272" t="s">
        <v>1959</v>
      </c>
      <c r="D272">
        <v>2</v>
      </c>
      <c r="E272" s="88" t="str">
        <f t="shared" si="8"/>
        <v>2986829302</v>
      </c>
      <c r="F272" s="88" t="str">
        <f t="shared" si="9"/>
        <v>298682</v>
      </c>
      <c r="G272">
        <v>2</v>
      </c>
      <c r="H272" t="s">
        <v>5609</v>
      </c>
      <c r="I272" t="s">
        <v>5522</v>
      </c>
      <c r="K272">
        <v>2930</v>
      </c>
      <c r="L272" t="s">
        <v>3538</v>
      </c>
    </row>
    <row r="273" spans="1:12" ht="15" customHeight="1" x14ac:dyDescent="0.25">
      <c r="A273">
        <v>29876</v>
      </c>
      <c r="B273" t="s">
        <v>5191</v>
      </c>
      <c r="C273" t="s">
        <v>1960</v>
      </c>
      <c r="D273">
        <v>1</v>
      </c>
      <c r="E273" s="88" t="str">
        <f t="shared" si="8"/>
        <v>2987629301</v>
      </c>
      <c r="F273" s="88" t="str">
        <f t="shared" si="9"/>
        <v>298761</v>
      </c>
      <c r="G273">
        <v>1</v>
      </c>
      <c r="H273" t="s">
        <v>2784</v>
      </c>
      <c r="I273" t="s">
        <v>5596</v>
      </c>
      <c r="K273">
        <v>2930</v>
      </c>
      <c r="L273" t="s">
        <v>3538</v>
      </c>
    </row>
    <row r="274" spans="1:12" ht="15" customHeight="1" x14ac:dyDescent="0.25">
      <c r="A274">
        <v>29901</v>
      </c>
      <c r="B274" t="s">
        <v>1554</v>
      </c>
      <c r="C274" t="s">
        <v>1554</v>
      </c>
      <c r="D274">
        <v>1</v>
      </c>
      <c r="E274" s="88" t="str">
        <f t="shared" si="8"/>
        <v>2990121001</v>
      </c>
      <c r="F274" s="88" t="str">
        <f t="shared" si="9"/>
        <v>299011</v>
      </c>
      <c r="G274">
        <v>1</v>
      </c>
      <c r="H274" t="s">
        <v>2848</v>
      </c>
      <c r="I274" t="s">
        <v>5610</v>
      </c>
      <c r="K274">
        <v>2100</v>
      </c>
      <c r="L274" t="s">
        <v>3571</v>
      </c>
    </row>
    <row r="275" spans="1:12" ht="15" customHeight="1" x14ac:dyDescent="0.25">
      <c r="A275">
        <v>29901</v>
      </c>
      <c r="B275" t="s">
        <v>1554</v>
      </c>
      <c r="C275" t="s">
        <v>1554</v>
      </c>
      <c r="D275">
        <v>2</v>
      </c>
      <c r="E275" s="88" t="str">
        <f t="shared" si="8"/>
        <v>2990121002</v>
      </c>
      <c r="F275" s="88" t="str">
        <f t="shared" si="9"/>
        <v>299012</v>
      </c>
      <c r="G275">
        <v>2</v>
      </c>
      <c r="H275" t="s">
        <v>3645</v>
      </c>
      <c r="I275" t="s">
        <v>5611</v>
      </c>
      <c r="K275">
        <v>2100</v>
      </c>
      <c r="L275" t="s">
        <v>3571</v>
      </c>
    </row>
    <row r="276" spans="1:12" ht="15" customHeight="1" x14ac:dyDescent="0.25">
      <c r="A276">
        <v>29901</v>
      </c>
      <c r="B276" t="s">
        <v>1554</v>
      </c>
      <c r="C276" t="s">
        <v>1554</v>
      </c>
      <c r="D276">
        <v>9</v>
      </c>
      <c r="E276" s="88" t="str">
        <f t="shared" si="8"/>
        <v>2990120609</v>
      </c>
      <c r="F276" s="88" t="str">
        <f t="shared" si="9"/>
        <v>299019</v>
      </c>
      <c r="G276">
        <v>9</v>
      </c>
      <c r="H276" t="s">
        <v>3630</v>
      </c>
      <c r="I276" t="s">
        <v>5529</v>
      </c>
      <c r="K276">
        <v>2060</v>
      </c>
      <c r="L276" t="s">
        <v>3571</v>
      </c>
    </row>
    <row r="277" spans="1:12" ht="15" customHeight="1" x14ac:dyDescent="0.25">
      <c r="A277">
        <v>29901</v>
      </c>
      <c r="B277" t="s">
        <v>1554</v>
      </c>
      <c r="C277" t="s">
        <v>1554</v>
      </c>
      <c r="D277">
        <v>10</v>
      </c>
      <c r="E277" s="88" t="str">
        <f t="shared" si="8"/>
        <v>29901210010</v>
      </c>
      <c r="F277" s="88" t="str">
        <f t="shared" si="9"/>
        <v>2990110</v>
      </c>
      <c r="G277">
        <v>10</v>
      </c>
      <c r="H277" t="s">
        <v>5192</v>
      </c>
      <c r="I277" t="s">
        <v>5612</v>
      </c>
      <c r="K277">
        <v>2100</v>
      </c>
      <c r="L277" t="s">
        <v>3571</v>
      </c>
    </row>
    <row r="278" spans="1:12" ht="15" customHeight="1" x14ac:dyDescent="0.25">
      <c r="A278">
        <v>29942</v>
      </c>
      <c r="B278" t="s">
        <v>1555</v>
      </c>
      <c r="C278" t="s">
        <v>1555</v>
      </c>
      <c r="D278">
        <v>1</v>
      </c>
      <c r="E278" s="88" t="str">
        <f t="shared" si="8"/>
        <v>2994221001</v>
      </c>
      <c r="F278" s="88" t="str">
        <f t="shared" si="9"/>
        <v>299421</v>
      </c>
      <c r="G278">
        <v>1</v>
      </c>
      <c r="H278" t="s">
        <v>2847</v>
      </c>
      <c r="I278" t="s">
        <v>5613</v>
      </c>
      <c r="K278">
        <v>2100</v>
      </c>
      <c r="L278" t="s">
        <v>3571</v>
      </c>
    </row>
    <row r="279" spans="1:12" ht="15" customHeight="1" x14ac:dyDescent="0.25">
      <c r="A279">
        <v>29942</v>
      </c>
      <c r="B279" t="s">
        <v>1555</v>
      </c>
      <c r="C279" t="s">
        <v>1555</v>
      </c>
      <c r="D279">
        <v>2</v>
      </c>
      <c r="E279" s="88" t="str">
        <f t="shared" si="8"/>
        <v>2994221002</v>
      </c>
      <c r="F279" s="88" t="str">
        <f t="shared" si="9"/>
        <v>299422</v>
      </c>
      <c r="G279">
        <v>2</v>
      </c>
      <c r="H279" t="s">
        <v>2846</v>
      </c>
      <c r="I279" t="s">
        <v>5492</v>
      </c>
      <c r="K279">
        <v>2100</v>
      </c>
      <c r="L279" t="s">
        <v>3571</v>
      </c>
    </row>
    <row r="280" spans="1:12" ht="15" customHeight="1" x14ac:dyDescent="0.25">
      <c r="A280">
        <v>29942</v>
      </c>
      <c r="B280" t="s">
        <v>1555</v>
      </c>
      <c r="C280" t="s">
        <v>1555</v>
      </c>
      <c r="D280">
        <v>4</v>
      </c>
      <c r="E280" s="88" t="str">
        <f t="shared" si="8"/>
        <v>2994220184</v>
      </c>
      <c r="F280" s="88" t="str">
        <f t="shared" si="9"/>
        <v>299424</v>
      </c>
      <c r="G280">
        <v>4</v>
      </c>
      <c r="H280" t="s">
        <v>2685</v>
      </c>
      <c r="I280" t="s">
        <v>5482</v>
      </c>
      <c r="K280">
        <v>2018</v>
      </c>
      <c r="L280" t="s">
        <v>3571</v>
      </c>
    </row>
    <row r="281" spans="1:12" ht="15" customHeight="1" x14ac:dyDescent="0.25">
      <c r="A281">
        <v>29942</v>
      </c>
      <c r="B281" t="s">
        <v>1555</v>
      </c>
      <c r="C281" t="s">
        <v>1555</v>
      </c>
      <c r="D281">
        <v>6</v>
      </c>
      <c r="E281" s="88" t="str">
        <f t="shared" si="8"/>
        <v>2994220006</v>
      </c>
      <c r="F281" s="88" t="str">
        <f t="shared" si="9"/>
        <v>299426</v>
      </c>
      <c r="G281">
        <v>6</v>
      </c>
      <c r="H281" t="s">
        <v>2669</v>
      </c>
      <c r="I281" t="s">
        <v>5482</v>
      </c>
      <c r="K281">
        <v>2000</v>
      </c>
      <c r="L281" t="s">
        <v>3571</v>
      </c>
    </row>
    <row r="282" spans="1:12" ht="15" customHeight="1" x14ac:dyDescent="0.25">
      <c r="A282">
        <v>29983</v>
      </c>
      <c r="B282" t="s">
        <v>1962</v>
      </c>
      <c r="C282" t="s">
        <v>1962</v>
      </c>
      <c r="D282">
        <v>1</v>
      </c>
      <c r="E282" s="88" t="str">
        <f t="shared" si="8"/>
        <v>2998325701</v>
      </c>
      <c r="F282" s="88" t="str">
        <f t="shared" si="9"/>
        <v>299831</v>
      </c>
      <c r="G282">
        <v>1</v>
      </c>
      <c r="H282" t="s">
        <v>2869</v>
      </c>
      <c r="I282" t="s">
        <v>5550</v>
      </c>
      <c r="K282">
        <v>2570</v>
      </c>
      <c r="L282" t="s">
        <v>3646</v>
      </c>
    </row>
    <row r="283" spans="1:12" ht="15" customHeight="1" x14ac:dyDescent="0.25">
      <c r="A283">
        <v>29983</v>
      </c>
      <c r="B283" t="s">
        <v>1962</v>
      </c>
      <c r="C283" t="s">
        <v>1962</v>
      </c>
      <c r="D283">
        <v>2</v>
      </c>
      <c r="E283" s="88" t="str">
        <f t="shared" si="8"/>
        <v>2998325702</v>
      </c>
      <c r="F283" s="88" t="str">
        <f t="shared" si="9"/>
        <v>299832</v>
      </c>
      <c r="G283">
        <v>2</v>
      </c>
      <c r="H283" t="s">
        <v>2738</v>
      </c>
      <c r="I283" t="s">
        <v>5480</v>
      </c>
      <c r="K283">
        <v>2570</v>
      </c>
      <c r="L283" t="s">
        <v>3646</v>
      </c>
    </row>
    <row r="284" spans="1:12" ht="15" customHeight="1" x14ac:dyDescent="0.25">
      <c r="A284">
        <v>29983</v>
      </c>
      <c r="B284" t="s">
        <v>1962</v>
      </c>
      <c r="C284" t="s">
        <v>1962</v>
      </c>
      <c r="D284">
        <v>3</v>
      </c>
      <c r="E284" s="88" t="str">
        <f t="shared" si="8"/>
        <v>2998325703</v>
      </c>
      <c r="F284" s="88" t="str">
        <f t="shared" si="9"/>
        <v>299833</v>
      </c>
      <c r="G284">
        <v>3</v>
      </c>
      <c r="H284" t="s">
        <v>2869</v>
      </c>
      <c r="I284" t="s">
        <v>5614</v>
      </c>
      <c r="K284">
        <v>2570</v>
      </c>
      <c r="L284" t="s">
        <v>3646</v>
      </c>
    </row>
    <row r="285" spans="1:12" ht="15" customHeight="1" x14ac:dyDescent="0.25">
      <c r="A285">
        <v>29983</v>
      </c>
      <c r="B285" t="s">
        <v>1962</v>
      </c>
      <c r="C285" t="s">
        <v>1962</v>
      </c>
      <c r="D285">
        <v>4</v>
      </c>
      <c r="E285" s="88" t="str">
        <f t="shared" si="8"/>
        <v>2998328604</v>
      </c>
      <c r="F285" s="88" t="str">
        <f t="shared" si="9"/>
        <v>299834</v>
      </c>
      <c r="G285">
        <v>4</v>
      </c>
      <c r="H285" t="s">
        <v>5193</v>
      </c>
      <c r="I285" t="s">
        <v>5535</v>
      </c>
      <c r="K285">
        <v>2860</v>
      </c>
      <c r="L285" t="s">
        <v>3979</v>
      </c>
    </row>
    <row r="286" spans="1:12" ht="15" customHeight="1" x14ac:dyDescent="0.25">
      <c r="A286">
        <v>30007</v>
      </c>
      <c r="B286" t="s">
        <v>368</v>
      </c>
      <c r="C286" t="s">
        <v>368</v>
      </c>
      <c r="D286">
        <v>1</v>
      </c>
      <c r="E286" s="88" t="str">
        <f t="shared" si="8"/>
        <v>3000721801</v>
      </c>
      <c r="F286" s="88" t="str">
        <f t="shared" si="9"/>
        <v>300071</v>
      </c>
      <c r="G286">
        <v>1</v>
      </c>
      <c r="H286" t="s">
        <v>2882</v>
      </c>
      <c r="I286" t="s">
        <v>5482</v>
      </c>
      <c r="K286">
        <v>2180</v>
      </c>
      <c r="L286" t="s">
        <v>3571</v>
      </c>
    </row>
    <row r="287" spans="1:12" ht="15" customHeight="1" x14ac:dyDescent="0.25">
      <c r="A287">
        <v>30007</v>
      </c>
      <c r="B287" t="s">
        <v>368</v>
      </c>
      <c r="C287" t="s">
        <v>368</v>
      </c>
      <c r="D287">
        <v>2</v>
      </c>
      <c r="E287" s="88" t="str">
        <f t="shared" si="8"/>
        <v>3000721802</v>
      </c>
      <c r="F287" s="88" t="str">
        <f t="shared" si="9"/>
        <v>300072</v>
      </c>
      <c r="G287">
        <v>2</v>
      </c>
      <c r="H287" t="s">
        <v>2817</v>
      </c>
      <c r="I287" t="s">
        <v>5575</v>
      </c>
      <c r="K287">
        <v>2180</v>
      </c>
      <c r="L287" t="s">
        <v>3571</v>
      </c>
    </row>
    <row r="288" spans="1:12" ht="15" customHeight="1" x14ac:dyDescent="0.25">
      <c r="A288">
        <v>30015</v>
      </c>
      <c r="B288" t="s">
        <v>371</v>
      </c>
      <c r="C288" t="s">
        <v>371</v>
      </c>
      <c r="D288">
        <v>1</v>
      </c>
      <c r="E288" s="88" t="str">
        <f t="shared" si="8"/>
        <v>3001521801</v>
      </c>
      <c r="F288" s="88" t="str">
        <f t="shared" si="9"/>
        <v>300151</v>
      </c>
      <c r="G288">
        <v>1</v>
      </c>
      <c r="H288" t="s">
        <v>2817</v>
      </c>
      <c r="I288" t="s">
        <v>5575</v>
      </c>
      <c r="K288">
        <v>2180</v>
      </c>
      <c r="L288" t="s">
        <v>3571</v>
      </c>
    </row>
    <row r="289" spans="1:12" ht="15" customHeight="1" x14ac:dyDescent="0.25">
      <c r="A289">
        <v>30015</v>
      </c>
      <c r="B289" t="s">
        <v>371</v>
      </c>
      <c r="C289" t="s">
        <v>371</v>
      </c>
      <c r="D289">
        <v>2</v>
      </c>
      <c r="E289" s="88" t="str">
        <f t="shared" si="8"/>
        <v>3001521802</v>
      </c>
      <c r="F289" s="88" t="str">
        <f t="shared" si="9"/>
        <v>300152</v>
      </c>
      <c r="G289">
        <v>2</v>
      </c>
      <c r="H289" t="s">
        <v>2882</v>
      </c>
      <c r="I289" t="s">
        <v>5482</v>
      </c>
      <c r="K289">
        <v>2180</v>
      </c>
      <c r="L289" t="s">
        <v>3571</v>
      </c>
    </row>
    <row r="290" spans="1:12" ht="15" customHeight="1" x14ac:dyDescent="0.25">
      <c r="A290">
        <v>30023</v>
      </c>
      <c r="B290" t="s">
        <v>373</v>
      </c>
      <c r="C290" t="s">
        <v>373</v>
      </c>
      <c r="D290">
        <v>1</v>
      </c>
      <c r="E290" s="88" t="str">
        <f t="shared" si="8"/>
        <v>3002321801</v>
      </c>
      <c r="F290" s="88" t="str">
        <f t="shared" si="9"/>
        <v>300231</v>
      </c>
      <c r="G290">
        <v>1</v>
      </c>
      <c r="H290" t="s">
        <v>2817</v>
      </c>
      <c r="I290" t="s">
        <v>5575</v>
      </c>
      <c r="K290">
        <v>2180</v>
      </c>
      <c r="L290" t="s">
        <v>3571</v>
      </c>
    </row>
    <row r="291" spans="1:12" ht="15" customHeight="1" x14ac:dyDescent="0.25">
      <c r="A291">
        <v>30023</v>
      </c>
      <c r="B291" t="s">
        <v>373</v>
      </c>
      <c r="C291" t="s">
        <v>373</v>
      </c>
      <c r="D291">
        <v>2</v>
      </c>
      <c r="E291" s="88" t="str">
        <f t="shared" si="8"/>
        <v>3002321802</v>
      </c>
      <c r="F291" s="88" t="str">
        <f t="shared" si="9"/>
        <v>300232</v>
      </c>
      <c r="G291">
        <v>2</v>
      </c>
      <c r="H291" t="s">
        <v>2882</v>
      </c>
      <c r="I291" t="s">
        <v>5482</v>
      </c>
      <c r="K291">
        <v>2180</v>
      </c>
      <c r="L291" t="s">
        <v>3571</v>
      </c>
    </row>
    <row r="292" spans="1:12" ht="15" customHeight="1" x14ac:dyDescent="0.25">
      <c r="A292">
        <v>30031</v>
      </c>
      <c r="B292" t="s">
        <v>374</v>
      </c>
      <c r="C292" t="s">
        <v>374</v>
      </c>
      <c r="D292">
        <v>1</v>
      </c>
      <c r="E292" s="88" t="str">
        <f t="shared" si="8"/>
        <v>3003129101</v>
      </c>
      <c r="F292" s="88" t="str">
        <f t="shared" si="9"/>
        <v>300311</v>
      </c>
      <c r="G292">
        <v>1</v>
      </c>
      <c r="H292" t="s">
        <v>2885</v>
      </c>
      <c r="I292" t="s">
        <v>5585</v>
      </c>
      <c r="K292">
        <v>2910</v>
      </c>
      <c r="L292" t="s">
        <v>3647</v>
      </c>
    </row>
    <row r="293" spans="1:12" ht="15" customHeight="1" x14ac:dyDescent="0.25">
      <c r="A293">
        <v>30049</v>
      </c>
      <c r="B293" t="s">
        <v>377</v>
      </c>
      <c r="C293" t="s">
        <v>377</v>
      </c>
      <c r="D293">
        <v>1</v>
      </c>
      <c r="E293" s="88" t="str">
        <f t="shared" si="8"/>
        <v>3004929101</v>
      </c>
      <c r="F293" s="88" t="str">
        <f t="shared" si="9"/>
        <v>300491</v>
      </c>
      <c r="G293">
        <v>1</v>
      </c>
      <c r="H293" t="s">
        <v>2884</v>
      </c>
      <c r="I293" t="s">
        <v>5486</v>
      </c>
      <c r="K293">
        <v>2910</v>
      </c>
      <c r="L293" t="s">
        <v>3647</v>
      </c>
    </row>
    <row r="294" spans="1:12" ht="15" customHeight="1" x14ac:dyDescent="0.25">
      <c r="A294">
        <v>30056</v>
      </c>
      <c r="B294" t="s">
        <v>379</v>
      </c>
      <c r="C294" t="s">
        <v>379</v>
      </c>
      <c r="D294">
        <v>2</v>
      </c>
      <c r="E294" s="88" t="str">
        <f t="shared" si="8"/>
        <v>3005629102</v>
      </c>
      <c r="F294" s="88" t="str">
        <f t="shared" si="9"/>
        <v>300562</v>
      </c>
      <c r="G294">
        <v>1</v>
      </c>
      <c r="H294" t="s">
        <v>2817</v>
      </c>
      <c r="I294" t="s">
        <v>5512</v>
      </c>
      <c r="K294">
        <v>2910</v>
      </c>
      <c r="L294" t="s">
        <v>3647</v>
      </c>
    </row>
    <row r="295" spans="1:12" ht="15" customHeight="1" x14ac:dyDescent="0.25">
      <c r="A295">
        <v>30098</v>
      </c>
      <c r="B295" t="s">
        <v>382</v>
      </c>
      <c r="C295" t="s">
        <v>382</v>
      </c>
      <c r="D295">
        <v>1</v>
      </c>
      <c r="E295" s="88" t="str">
        <f t="shared" si="8"/>
        <v>3009824401</v>
      </c>
      <c r="F295" s="88" t="str">
        <f t="shared" si="9"/>
        <v>300981</v>
      </c>
      <c r="G295">
        <v>2</v>
      </c>
      <c r="H295" t="s">
        <v>3219</v>
      </c>
      <c r="I295" t="s">
        <v>5497</v>
      </c>
      <c r="K295">
        <v>2440</v>
      </c>
      <c r="L295" t="s">
        <v>3577</v>
      </c>
    </row>
    <row r="296" spans="1:12" ht="15" customHeight="1" x14ac:dyDescent="0.25">
      <c r="A296">
        <v>30098</v>
      </c>
      <c r="B296" t="s">
        <v>382</v>
      </c>
      <c r="C296" t="s">
        <v>382</v>
      </c>
      <c r="D296">
        <v>2</v>
      </c>
      <c r="E296" s="88" t="str">
        <f t="shared" si="8"/>
        <v>3009824402</v>
      </c>
      <c r="F296" s="88" t="str">
        <f t="shared" si="9"/>
        <v>300982</v>
      </c>
      <c r="G296">
        <v>3</v>
      </c>
      <c r="H296" t="s">
        <v>2898</v>
      </c>
      <c r="I296" t="s">
        <v>5605</v>
      </c>
      <c r="K296">
        <v>2440</v>
      </c>
      <c r="L296" t="s">
        <v>3577</v>
      </c>
    </row>
    <row r="297" spans="1:12" ht="15" customHeight="1" x14ac:dyDescent="0.25">
      <c r="A297">
        <v>30098</v>
      </c>
      <c r="B297" t="s">
        <v>382</v>
      </c>
      <c r="C297" t="s">
        <v>382</v>
      </c>
      <c r="D297">
        <v>4</v>
      </c>
      <c r="E297" s="88" t="str">
        <f t="shared" si="8"/>
        <v>3009824604</v>
      </c>
      <c r="F297" s="88" t="str">
        <f t="shared" si="9"/>
        <v>300984</v>
      </c>
      <c r="G297">
        <v>4</v>
      </c>
      <c r="H297" t="s">
        <v>3046</v>
      </c>
      <c r="I297" t="s">
        <v>5615</v>
      </c>
      <c r="K297">
        <v>2460</v>
      </c>
      <c r="L297" t="s">
        <v>3540</v>
      </c>
    </row>
    <row r="298" spans="1:12" ht="15" customHeight="1" x14ac:dyDescent="0.25">
      <c r="A298">
        <v>30155</v>
      </c>
      <c r="B298" t="s">
        <v>384</v>
      </c>
      <c r="C298" t="s">
        <v>384</v>
      </c>
      <c r="D298">
        <v>1</v>
      </c>
      <c r="E298" s="88" t="str">
        <f t="shared" si="8"/>
        <v>3015522201</v>
      </c>
      <c r="F298" s="88" t="str">
        <f t="shared" si="9"/>
        <v>301551</v>
      </c>
      <c r="G298">
        <v>1</v>
      </c>
      <c r="H298" t="s">
        <v>2993</v>
      </c>
      <c r="I298" t="s">
        <v>5510</v>
      </c>
      <c r="K298">
        <v>2220</v>
      </c>
      <c r="L298" t="s">
        <v>3588</v>
      </c>
    </row>
    <row r="299" spans="1:12" ht="15" customHeight="1" x14ac:dyDescent="0.25">
      <c r="A299">
        <v>30163</v>
      </c>
      <c r="B299" t="s">
        <v>387</v>
      </c>
      <c r="C299" t="s">
        <v>387</v>
      </c>
      <c r="D299">
        <v>1</v>
      </c>
      <c r="E299" s="88" t="str">
        <f t="shared" si="8"/>
        <v>3016322201</v>
      </c>
      <c r="F299" s="88" t="str">
        <f t="shared" si="9"/>
        <v>301631</v>
      </c>
      <c r="G299">
        <v>1</v>
      </c>
      <c r="H299" t="s">
        <v>2991</v>
      </c>
      <c r="I299" t="s">
        <v>5482</v>
      </c>
      <c r="K299">
        <v>2220</v>
      </c>
      <c r="L299" t="s">
        <v>3588</v>
      </c>
    </row>
    <row r="300" spans="1:12" ht="15" customHeight="1" x14ac:dyDescent="0.25">
      <c r="A300">
        <v>30171</v>
      </c>
      <c r="B300" t="s">
        <v>388</v>
      </c>
      <c r="C300" t="s">
        <v>388</v>
      </c>
      <c r="D300">
        <v>2</v>
      </c>
      <c r="E300" s="88" t="str">
        <f t="shared" si="8"/>
        <v>3017122202</v>
      </c>
      <c r="F300" s="88" t="str">
        <f t="shared" si="9"/>
        <v>301712</v>
      </c>
      <c r="G300">
        <v>2</v>
      </c>
      <c r="H300" t="s">
        <v>2991</v>
      </c>
      <c r="I300" t="s">
        <v>5482</v>
      </c>
      <c r="K300">
        <v>2220</v>
      </c>
      <c r="L300" t="s">
        <v>3588</v>
      </c>
    </row>
    <row r="301" spans="1:12" ht="15" customHeight="1" x14ac:dyDescent="0.25">
      <c r="A301">
        <v>30189</v>
      </c>
      <c r="B301" t="s">
        <v>389</v>
      </c>
      <c r="C301" t="s">
        <v>389</v>
      </c>
      <c r="D301">
        <v>1</v>
      </c>
      <c r="E301" s="88" t="str">
        <f t="shared" si="8"/>
        <v>3018922201</v>
      </c>
      <c r="F301" s="88" t="str">
        <f t="shared" si="9"/>
        <v>301891</v>
      </c>
      <c r="G301">
        <v>1</v>
      </c>
      <c r="H301" t="s">
        <v>2991</v>
      </c>
      <c r="I301" t="s">
        <v>5557</v>
      </c>
      <c r="K301">
        <v>2220</v>
      </c>
      <c r="L301" t="s">
        <v>3588</v>
      </c>
    </row>
    <row r="302" spans="1:12" ht="15" customHeight="1" x14ac:dyDescent="0.25">
      <c r="A302">
        <v>30197</v>
      </c>
      <c r="B302" t="s">
        <v>390</v>
      </c>
      <c r="C302" t="s">
        <v>390</v>
      </c>
      <c r="D302">
        <v>2</v>
      </c>
      <c r="E302" s="88" t="str">
        <f t="shared" si="8"/>
        <v>3019722202</v>
      </c>
      <c r="F302" s="88" t="str">
        <f t="shared" si="9"/>
        <v>301972</v>
      </c>
      <c r="G302">
        <v>2</v>
      </c>
      <c r="H302" t="s">
        <v>2991</v>
      </c>
      <c r="I302" t="s">
        <v>5557</v>
      </c>
      <c r="K302">
        <v>2220</v>
      </c>
      <c r="L302" t="s">
        <v>3588</v>
      </c>
    </row>
    <row r="303" spans="1:12" ht="15" customHeight="1" x14ac:dyDescent="0.25">
      <c r="A303">
        <v>30205</v>
      </c>
      <c r="B303" t="s">
        <v>5037</v>
      </c>
      <c r="C303" t="s">
        <v>5037</v>
      </c>
      <c r="D303">
        <v>1</v>
      </c>
      <c r="E303" s="88" t="str">
        <f t="shared" si="8"/>
        <v>3020522001</v>
      </c>
      <c r="F303" s="88" t="str">
        <f t="shared" si="9"/>
        <v>302051</v>
      </c>
      <c r="G303">
        <v>1</v>
      </c>
      <c r="H303" t="s">
        <v>3648</v>
      </c>
      <c r="I303" t="s">
        <v>5553</v>
      </c>
      <c r="K303">
        <v>2200</v>
      </c>
      <c r="L303" t="s">
        <v>3649</v>
      </c>
    </row>
    <row r="304" spans="1:12" ht="15" customHeight="1" x14ac:dyDescent="0.25">
      <c r="A304">
        <v>30205</v>
      </c>
      <c r="B304" t="s">
        <v>5037</v>
      </c>
      <c r="C304" t="s">
        <v>5037</v>
      </c>
      <c r="D304">
        <v>3</v>
      </c>
      <c r="E304" s="88" t="str">
        <f t="shared" si="8"/>
        <v>3020522003</v>
      </c>
      <c r="F304" s="88" t="str">
        <f t="shared" si="9"/>
        <v>302053</v>
      </c>
      <c r="G304">
        <v>3</v>
      </c>
      <c r="H304" t="s">
        <v>2996</v>
      </c>
      <c r="I304" t="s">
        <v>5535</v>
      </c>
      <c r="K304">
        <v>2200</v>
      </c>
      <c r="L304" t="s">
        <v>3649</v>
      </c>
    </row>
    <row r="305" spans="1:12" ht="15" customHeight="1" x14ac:dyDescent="0.25">
      <c r="A305">
        <v>30205</v>
      </c>
      <c r="B305" t="s">
        <v>5037</v>
      </c>
      <c r="C305" t="s">
        <v>5037</v>
      </c>
      <c r="D305">
        <v>4</v>
      </c>
      <c r="E305" s="88" t="str">
        <f t="shared" si="8"/>
        <v>3020522004</v>
      </c>
      <c r="F305" s="88" t="str">
        <f t="shared" si="9"/>
        <v>302054</v>
      </c>
      <c r="G305">
        <v>4</v>
      </c>
      <c r="H305" t="s">
        <v>2732</v>
      </c>
      <c r="I305" t="s">
        <v>5536</v>
      </c>
      <c r="K305">
        <v>2200</v>
      </c>
      <c r="L305" t="s">
        <v>3649</v>
      </c>
    </row>
    <row r="306" spans="1:12" ht="15" customHeight="1" x14ac:dyDescent="0.25">
      <c r="A306">
        <v>30213</v>
      </c>
      <c r="B306" t="s">
        <v>5038</v>
      </c>
      <c r="C306" t="s">
        <v>5038</v>
      </c>
      <c r="D306">
        <v>3</v>
      </c>
      <c r="E306" s="88" t="str">
        <f t="shared" si="8"/>
        <v>3021322003</v>
      </c>
      <c r="F306" s="88" t="str">
        <f t="shared" si="9"/>
        <v>302133</v>
      </c>
      <c r="G306">
        <v>3</v>
      </c>
      <c r="H306" t="s">
        <v>2996</v>
      </c>
      <c r="I306" t="s">
        <v>5535</v>
      </c>
      <c r="K306">
        <v>2200</v>
      </c>
      <c r="L306" t="s">
        <v>3649</v>
      </c>
    </row>
    <row r="307" spans="1:12" ht="15" customHeight="1" x14ac:dyDescent="0.25">
      <c r="A307">
        <v>30213</v>
      </c>
      <c r="B307" t="s">
        <v>5038</v>
      </c>
      <c r="C307" t="s">
        <v>5038</v>
      </c>
      <c r="D307">
        <v>4</v>
      </c>
      <c r="E307" s="88" t="str">
        <f t="shared" si="8"/>
        <v>3021322004</v>
      </c>
      <c r="F307" s="88" t="str">
        <f t="shared" si="9"/>
        <v>302134</v>
      </c>
      <c r="G307">
        <v>4</v>
      </c>
      <c r="H307" t="s">
        <v>3648</v>
      </c>
      <c r="I307" t="s">
        <v>5553</v>
      </c>
      <c r="K307">
        <v>2200</v>
      </c>
      <c r="L307" t="s">
        <v>3649</v>
      </c>
    </row>
    <row r="308" spans="1:12" ht="15" customHeight="1" x14ac:dyDescent="0.25">
      <c r="A308">
        <v>30213</v>
      </c>
      <c r="B308" t="s">
        <v>5038</v>
      </c>
      <c r="C308" t="s">
        <v>5038</v>
      </c>
      <c r="D308">
        <v>5</v>
      </c>
      <c r="E308" s="88" t="str">
        <f t="shared" si="8"/>
        <v>3021322005</v>
      </c>
      <c r="F308" s="88" t="str">
        <f t="shared" si="9"/>
        <v>302135</v>
      </c>
      <c r="G308">
        <v>5</v>
      </c>
      <c r="H308" t="s">
        <v>2732</v>
      </c>
      <c r="I308" t="s">
        <v>5536</v>
      </c>
      <c r="K308">
        <v>2200</v>
      </c>
      <c r="L308" t="s">
        <v>3649</v>
      </c>
    </row>
    <row r="309" spans="1:12" ht="15" customHeight="1" x14ac:dyDescent="0.25">
      <c r="A309">
        <v>30221</v>
      </c>
      <c r="B309" t="s">
        <v>5039</v>
      </c>
      <c r="C309" t="s">
        <v>5039</v>
      </c>
      <c r="D309">
        <v>3</v>
      </c>
      <c r="E309" s="88" t="str">
        <f t="shared" si="8"/>
        <v>3022122003</v>
      </c>
      <c r="F309" s="88" t="str">
        <f t="shared" si="9"/>
        <v>302213</v>
      </c>
      <c r="G309">
        <v>3</v>
      </c>
      <c r="H309" t="s">
        <v>3648</v>
      </c>
      <c r="I309" t="s">
        <v>5553</v>
      </c>
      <c r="K309">
        <v>2200</v>
      </c>
      <c r="L309" t="s">
        <v>3649</v>
      </c>
    </row>
    <row r="310" spans="1:12" ht="15" customHeight="1" x14ac:dyDescent="0.25">
      <c r="A310">
        <v>30221</v>
      </c>
      <c r="B310" t="s">
        <v>5039</v>
      </c>
      <c r="C310" t="s">
        <v>5039</v>
      </c>
      <c r="D310">
        <v>5</v>
      </c>
      <c r="E310" s="88" t="str">
        <f t="shared" si="8"/>
        <v>3022122005</v>
      </c>
      <c r="F310" s="88" t="str">
        <f t="shared" si="9"/>
        <v>302215</v>
      </c>
      <c r="G310">
        <v>5</v>
      </c>
      <c r="H310" t="s">
        <v>2996</v>
      </c>
      <c r="I310" t="s">
        <v>5535</v>
      </c>
      <c r="K310">
        <v>2200</v>
      </c>
      <c r="L310" t="s">
        <v>3649</v>
      </c>
    </row>
    <row r="311" spans="1:12" ht="15" customHeight="1" x14ac:dyDescent="0.25">
      <c r="A311">
        <v>30221</v>
      </c>
      <c r="B311" t="s">
        <v>5039</v>
      </c>
      <c r="C311" t="s">
        <v>5039</v>
      </c>
      <c r="D311">
        <v>6</v>
      </c>
      <c r="E311" s="88" t="str">
        <f t="shared" si="8"/>
        <v>3022122006</v>
      </c>
      <c r="F311" s="88" t="str">
        <f t="shared" si="9"/>
        <v>302216</v>
      </c>
      <c r="G311">
        <v>6</v>
      </c>
      <c r="H311" t="s">
        <v>2732</v>
      </c>
      <c r="I311" t="s">
        <v>5536</v>
      </c>
      <c r="K311">
        <v>2200</v>
      </c>
      <c r="L311" t="s">
        <v>3649</v>
      </c>
    </row>
    <row r="312" spans="1:12" ht="15" customHeight="1" x14ac:dyDescent="0.25">
      <c r="A312">
        <v>30239</v>
      </c>
      <c r="B312" t="s">
        <v>5040</v>
      </c>
      <c r="C312" t="s">
        <v>5040</v>
      </c>
      <c r="D312">
        <v>4</v>
      </c>
      <c r="E312" s="88" t="str">
        <f t="shared" si="8"/>
        <v>3023922004</v>
      </c>
      <c r="F312" s="88" t="str">
        <f t="shared" si="9"/>
        <v>302394</v>
      </c>
      <c r="G312">
        <v>2</v>
      </c>
      <c r="H312" t="s">
        <v>2732</v>
      </c>
      <c r="I312" t="s">
        <v>5536</v>
      </c>
      <c r="K312">
        <v>2200</v>
      </c>
      <c r="L312" t="s">
        <v>3649</v>
      </c>
    </row>
    <row r="313" spans="1:12" ht="15" customHeight="1" x14ac:dyDescent="0.25">
      <c r="A313">
        <v>30239</v>
      </c>
      <c r="B313" t="s">
        <v>5040</v>
      </c>
      <c r="C313" t="s">
        <v>5040</v>
      </c>
      <c r="D313">
        <v>5</v>
      </c>
      <c r="E313" s="88" t="str">
        <f t="shared" si="8"/>
        <v>3023922005</v>
      </c>
      <c r="F313" s="88" t="str">
        <f t="shared" si="9"/>
        <v>302395</v>
      </c>
      <c r="G313">
        <v>3</v>
      </c>
      <c r="H313" t="s">
        <v>3648</v>
      </c>
      <c r="I313" t="s">
        <v>5553</v>
      </c>
      <c r="K313">
        <v>2200</v>
      </c>
      <c r="L313" t="s">
        <v>3649</v>
      </c>
    </row>
    <row r="314" spans="1:12" ht="15" customHeight="1" x14ac:dyDescent="0.25">
      <c r="A314">
        <v>30239</v>
      </c>
      <c r="B314" t="s">
        <v>5040</v>
      </c>
      <c r="C314" t="s">
        <v>5040</v>
      </c>
      <c r="D314">
        <v>6</v>
      </c>
      <c r="E314" s="88" t="str">
        <f t="shared" si="8"/>
        <v>3023922006</v>
      </c>
      <c r="F314" s="88" t="str">
        <f t="shared" si="9"/>
        <v>302396</v>
      </c>
      <c r="G314">
        <v>4</v>
      </c>
      <c r="H314" t="s">
        <v>2996</v>
      </c>
      <c r="I314" t="s">
        <v>5535</v>
      </c>
      <c r="K314">
        <v>2200</v>
      </c>
      <c r="L314" t="s">
        <v>3649</v>
      </c>
    </row>
    <row r="315" spans="1:12" ht="15" customHeight="1" x14ac:dyDescent="0.25">
      <c r="A315">
        <v>30262</v>
      </c>
      <c r="B315" t="s">
        <v>5041</v>
      </c>
      <c r="C315" t="s">
        <v>5041</v>
      </c>
      <c r="D315">
        <v>3</v>
      </c>
      <c r="E315" s="88" t="str">
        <f t="shared" si="8"/>
        <v>3026222003</v>
      </c>
      <c r="F315" s="88" t="str">
        <f t="shared" si="9"/>
        <v>302623</v>
      </c>
      <c r="G315">
        <v>2</v>
      </c>
      <c r="H315" t="s">
        <v>2732</v>
      </c>
      <c r="I315" t="s">
        <v>5536</v>
      </c>
      <c r="K315">
        <v>2200</v>
      </c>
      <c r="L315" t="s">
        <v>3649</v>
      </c>
    </row>
    <row r="316" spans="1:12" ht="15" customHeight="1" x14ac:dyDescent="0.25">
      <c r="A316">
        <v>30262</v>
      </c>
      <c r="B316" t="s">
        <v>5041</v>
      </c>
      <c r="C316" t="s">
        <v>5041</v>
      </c>
      <c r="D316">
        <v>4</v>
      </c>
      <c r="E316" s="88" t="str">
        <f t="shared" si="8"/>
        <v>3026222004</v>
      </c>
      <c r="F316" s="88" t="str">
        <f t="shared" si="9"/>
        <v>302624</v>
      </c>
      <c r="G316">
        <v>3</v>
      </c>
      <c r="H316" t="s">
        <v>3648</v>
      </c>
      <c r="I316" t="s">
        <v>5553</v>
      </c>
      <c r="K316">
        <v>2200</v>
      </c>
      <c r="L316" t="s">
        <v>3649</v>
      </c>
    </row>
    <row r="317" spans="1:12" ht="15" customHeight="1" x14ac:dyDescent="0.25">
      <c r="A317">
        <v>30262</v>
      </c>
      <c r="B317" t="s">
        <v>5041</v>
      </c>
      <c r="C317" t="s">
        <v>5041</v>
      </c>
      <c r="D317">
        <v>5</v>
      </c>
      <c r="E317" s="88" t="str">
        <f t="shared" si="8"/>
        <v>3026222005</v>
      </c>
      <c r="F317" s="88" t="str">
        <f t="shared" si="9"/>
        <v>302625</v>
      </c>
      <c r="G317">
        <v>4</v>
      </c>
      <c r="H317" t="s">
        <v>2996</v>
      </c>
      <c r="I317" t="s">
        <v>5535</v>
      </c>
      <c r="K317">
        <v>2200</v>
      </c>
      <c r="L317" t="s">
        <v>3649</v>
      </c>
    </row>
    <row r="318" spans="1:12" ht="15" customHeight="1" x14ac:dyDescent="0.25">
      <c r="A318">
        <v>30312</v>
      </c>
      <c r="B318" t="s">
        <v>394</v>
      </c>
      <c r="C318" t="s">
        <v>394</v>
      </c>
      <c r="D318">
        <v>1</v>
      </c>
      <c r="E318" s="88" t="str">
        <f t="shared" si="8"/>
        <v>3031226601</v>
      </c>
      <c r="F318" s="88" t="str">
        <f t="shared" si="9"/>
        <v>303121</v>
      </c>
      <c r="G318">
        <v>1</v>
      </c>
      <c r="H318" t="s">
        <v>3014</v>
      </c>
      <c r="I318" t="s">
        <v>5514</v>
      </c>
      <c r="K318">
        <v>2660</v>
      </c>
      <c r="L318" t="s">
        <v>3571</v>
      </c>
    </row>
    <row r="319" spans="1:12" ht="15" customHeight="1" x14ac:dyDescent="0.25">
      <c r="A319">
        <v>30312</v>
      </c>
      <c r="B319" t="s">
        <v>394</v>
      </c>
      <c r="C319" t="s">
        <v>394</v>
      </c>
      <c r="D319">
        <v>2</v>
      </c>
      <c r="E319" s="88" t="str">
        <f t="shared" si="8"/>
        <v>3031226102</v>
      </c>
      <c r="F319" s="88" t="str">
        <f t="shared" si="9"/>
        <v>303122</v>
      </c>
      <c r="G319">
        <v>2</v>
      </c>
      <c r="H319" t="s">
        <v>3650</v>
      </c>
      <c r="I319" t="s">
        <v>5512</v>
      </c>
      <c r="K319">
        <v>2610</v>
      </c>
      <c r="L319" t="s">
        <v>3571</v>
      </c>
    </row>
    <row r="320" spans="1:12" ht="15" customHeight="1" x14ac:dyDescent="0.25">
      <c r="A320">
        <v>30361</v>
      </c>
      <c r="B320" t="s">
        <v>397</v>
      </c>
      <c r="C320" t="s">
        <v>397</v>
      </c>
      <c r="D320">
        <v>1</v>
      </c>
      <c r="E320" s="88" t="str">
        <f t="shared" si="8"/>
        <v>3036123201</v>
      </c>
      <c r="F320" s="88" t="str">
        <f t="shared" si="9"/>
        <v>303611</v>
      </c>
      <c r="G320">
        <v>1</v>
      </c>
      <c r="H320" t="s">
        <v>3021</v>
      </c>
      <c r="I320" t="s">
        <v>5574</v>
      </c>
      <c r="K320">
        <v>2320</v>
      </c>
      <c r="L320" t="s">
        <v>3652</v>
      </c>
    </row>
    <row r="321" spans="1:12" ht="15" customHeight="1" x14ac:dyDescent="0.25">
      <c r="A321">
        <v>30361</v>
      </c>
      <c r="B321" t="s">
        <v>397</v>
      </c>
      <c r="C321" t="s">
        <v>397</v>
      </c>
      <c r="D321">
        <v>3</v>
      </c>
      <c r="E321" s="88" t="str">
        <f t="shared" si="8"/>
        <v>3036123203</v>
      </c>
      <c r="F321" s="88" t="str">
        <f t="shared" si="9"/>
        <v>303613</v>
      </c>
      <c r="G321">
        <v>3</v>
      </c>
      <c r="H321" t="s">
        <v>3653</v>
      </c>
      <c r="I321" t="s">
        <v>5483</v>
      </c>
      <c r="K321">
        <v>2320</v>
      </c>
      <c r="L321" t="s">
        <v>3652</v>
      </c>
    </row>
    <row r="322" spans="1:12" ht="15" customHeight="1" x14ac:dyDescent="0.25">
      <c r="A322">
        <v>30379</v>
      </c>
      <c r="B322" t="s">
        <v>5194</v>
      </c>
      <c r="C322" t="s">
        <v>1965</v>
      </c>
      <c r="D322">
        <v>1</v>
      </c>
      <c r="E322" s="88" t="str">
        <f t="shared" si="8"/>
        <v>3037923201</v>
      </c>
      <c r="F322" s="88" t="str">
        <f t="shared" si="9"/>
        <v>303791</v>
      </c>
      <c r="G322">
        <v>1</v>
      </c>
      <c r="H322" t="s">
        <v>3020</v>
      </c>
      <c r="I322" t="s">
        <v>5489</v>
      </c>
      <c r="K322">
        <v>2320</v>
      </c>
      <c r="L322" t="s">
        <v>3652</v>
      </c>
    </row>
    <row r="323" spans="1:12" ht="15" customHeight="1" x14ac:dyDescent="0.25">
      <c r="A323">
        <v>30395</v>
      </c>
      <c r="B323" t="s">
        <v>401</v>
      </c>
      <c r="C323" t="s">
        <v>401</v>
      </c>
      <c r="D323">
        <v>1</v>
      </c>
      <c r="E323" s="88" t="str">
        <f t="shared" ref="E323:E386" si="10">A323&amp;K323&amp;D323</f>
        <v>3039523201</v>
      </c>
      <c r="F323" s="88" t="str">
        <f t="shared" ref="F323:F386" si="11">A323&amp;D323</f>
        <v>303951</v>
      </c>
      <c r="G323">
        <v>1</v>
      </c>
      <c r="H323" t="s">
        <v>3019</v>
      </c>
      <c r="I323" t="s">
        <v>5616</v>
      </c>
      <c r="K323">
        <v>2320</v>
      </c>
      <c r="L323" t="s">
        <v>3652</v>
      </c>
    </row>
    <row r="324" spans="1:12" ht="15" customHeight="1" x14ac:dyDescent="0.25">
      <c r="A324">
        <v>30403</v>
      </c>
      <c r="B324" t="s">
        <v>1778</v>
      </c>
      <c r="C324" t="s">
        <v>1778</v>
      </c>
      <c r="D324">
        <v>1</v>
      </c>
      <c r="E324" s="88" t="str">
        <f t="shared" si="10"/>
        <v>3040323201</v>
      </c>
      <c r="F324" s="88" t="str">
        <f t="shared" si="11"/>
        <v>304031</v>
      </c>
      <c r="G324">
        <v>1</v>
      </c>
      <c r="H324" t="s">
        <v>2709</v>
      </c>
      <c r="I324" t="s">
        <v>5615</v>
      </c>
      <c r="K324">
        <v>2320</v>
      </c>
      <c r="L324" t="s">
        <v>3652</v>
      </c>
    </row>
    <row r="325" spans="1:12" ht="15" customHeight="1" x14ac:dyDescent="0.25">
      <c r="A325">
        <v>30411</v>
      </c>
      <c r="B325" t="s">
        <v>3025</v>
      </c>
      <c r="C325" t="s">
        <v>1966</v>
      </c>
      <c r="D325">
        <v>1</v>
      </c>
      <c r="E325" s="88" t="str">
        <f t="shared" si="10"/>
        <v>3041125401</v>
      </c>
      <c r="F325" s="88" t="str">
        <f t="shared" si="11"/>
        <v>304111</v>
      </c>
      <c r="G325">
        <v>1</v>
      </c>
      <c r="H325" t="s">
        <v>3026</v>
      </c>
      <c r="I325" t="s">
        <v>5617</v>
      </c>
      <c r="K325">
        <v>2540</v>
      </c>
      <c r="L325" t="s">
        <v>3654</v>
      </c>
    </row>
    <row r="326" spans="1:12" ht="15" customHeight="1" x14ac:dyDescent="0.25">
      <c r="A326">
        <v>30437</v>
      </c>
      <c r="B326" t="s">
        <v>3655</v>
      </c>
      <c r="C326" t="s">
        <v>1967</v>
      </c>
      <c r="D326">
        <v>1</v>
      </c>
      <c r="E326" s="88" t="str">
        <f t="shared" si="10"/>
        <v>3043729201</v>
      </c>
      <c r="F326" s="88" t="str">
        <f t="shared" si="11"/>
        <v>304371</v>
      </c>
      <c r="G326">
        <v>1</v>
      </c>
      <c r="H326" t="s">
        <v>3038</v>
      </c>
      <c r="I326" t="s">
        <v>5618</v>
      </c>
      <c r="K326">
        <v>2920</v>
      </c>
      <c r="L326" t="s">
        <v>3573</v>
      </c>
    </row>
    <row r="327" spans="1:12" ht="15" customHeight="1" x14ac:dyDescent="0.25">
      <c r="A327">
        <v>30445</v>
      </c>
      <c r="B327" t="s">
        <v>409</v>
      </c>
      <c r="C327" t="s">
        <v>409</v>
      </c>
      <c r="D327">
        <v>3</v>
      </c>
      <c r="E327" s="88" t="str">
        <f t="shared" si="10"/>
        <v>3044529203</v>
      </c>
      <c r="F327" s="88" t="str">
        <f t="shared" si="11"/>
        <v>304453</v>
      </c>
      <c r="G327">
        <v>2</v>
      </c>
      <c r="H327" t="s">
        <v>3038</v>
      </c>
      <c r="I327" t="s">
        <v>5619</v>
      </c>
      <c r="K327">
        <v>2920</v>
      </c>
      <c r="L327" t="s">
        <v>3573</v>
      </c>
    </row>
    <row r="328" spans="1:12" ht="15" customHeight="1" x14ac:dyDescent="0.25">
      <c r="A328">
        <v>30478</v>
      </c>
      <c r="B328" t="s">
        <v>410</v>
      </c>
      <c r="C328" t="s">
        <v>410</v>
      </c>
      <c r="D328">
        <v>1</v>
      </c>
      <c r="E328" s="88" t="str">
        <f t="shared" si="10"/>
        <v>3047829501</v>
      </c>
      <c r="F328" s="88" t="str">
        <f t="shared" si="11"/>
        <v>304781</v>
      </c>
      <c r="G328">
        <v>1</v>
      </c>
      <c r="H328" t="s">
        <v>3039</v>
      </c>
      <c r="I328" t="s">
        <v>5572</v>
      </c>
      <c r="K328">
        <v>2950</v>
      </c>
      <c r="L328" t="s">
        <v>3656</v>
      </c>
    </row>
    <row r="329" spans="1:12" ht="15" customHeight="1" x14ac:dyDescent="0.25">
      <c r="A329">
        <v>30478</v>
      </c>
      <c r="B329" t="s">
        <v>410</v>
      </c>
      <c r="C329" t="s">
        <v>410</v>
      </c>
      <c r="D329">
        <v>2</v>
      </c>
      <c r="E329" s="88" t="str">
        <f t="shared" si="10"/>
        <v>3047829502</v>
      </c>
      <c r="F329" s="88" t="str">
        <f t="shared" si="11"/>
        <v>304782</v>
      </c>
      <c r="G329">
        <v>999</v>
      </c>
      <c r="H329" t="s">
        <v>3657</v>
      </c>
      <c r="I329" t="s">
        <v>5521</v>
      </c>
      <c r="K329">
        <v>2950</v>
      </c>
      <c r="L329" t="s">
        <v>3656</v>
      </c>
    </row>
    <row r="330" spans="1:12" ht="15" customHeight="1" x14ac:dyDescent="0.25">
      <c r="A330">
        <v>30486</v>
      </c>
      <c r="B330" t="s">
        <v>413</v>
      </c>
      <c r="C330" t="s">
        <v>413</v>
      </c>
      <c r="D330">
        <v>1</v>
      </c>
      <c r="E330" s="88" t="str">
        <f t="shared" si="10"/>
        <v>3048629501</v>
      </c>
      <c r="F330" s="88" t="str">
        <f t="shared" si="11"/>
        <v>304861</v>
      </c>
      <c r="G330">
        <v>1</v>
      </c>
      <c r="H330" t="s">
        <v>3039</v>
      </c>
      <c r="I330" t="s">
        <v>5572</v>
      </c>
      <c r="K330">
        <v>2950</v>
      </c>
      <c r="L330" t="s">
        <v>3656</v>
      </c>
    </row>
    <row r="331" spans="1:12" ht="15" customHeight="1" x14ac:dyDescent="0.25">
      <c r="A331">
        <v>30486</v>
      </c>
      <c r="B331" t="s">
        <v>413</v>
      </c>
      <c r="C331" t="s">
        <v>413</v>
      </c>
      <c r="D331">
        <v>2</v>
      </c>
      <c r="E331" s="88" t="str">
        <f t="shared" si="10"/>
        <v>3048629502</v>
      </c>
      <c r="F331" s="88" t="str">
        <f t="shared" si="11"/>
        <v>304862</v>
      </c>
      <c r="G331">
        <v>999</v>
      </c>
      <c r="H331" t="s">
        <v>3657</v>
      </c>
      <c r="I331" t="s">
        <v>5521</v>
      </c>
      <c r="K331">
        <v>2950</v>
      </c>
      <c r="L331" t="s">
        <v>3656</v>
      </c>
    </row>
    <row r="332" spans="1:12" ht="15" customHeight="1" x14ac:dyDescent="0.25">
      <c r="A332">
        <v>30494</v>
      </c>
      <c r="B332" t="s">
        <v>414</v>
      </c>
      <c r="C332" t="s">
        <v>414</v>
      </c>
      <c r="D332">
        <v>1</v>
      </c>
      <c r="E332" s="88" t="str">
        <f t="shared" si="10"/>
        <v>3049424601</v>
      </c>
      <c r="F332" s="88" t="str">
        <f t="shared" si="11"/>
        <v>304941</v>
      </c>
      <c r="G332">
        <v>1</v>
      </c>
      <c r="H332" t="s">
        <v>3046</v>
      </c>
      <c r="I332" t="s">
        <v>5615</v>
      </c>
      <c r="K332">
        <v>2460</v>
      </c>
      <c r="L332" t="s">
        <v>3540</v>
      </c>
    </row>
    <row r="333" spans="1:12" ht="15" customHeight="1" x14ac:dyDescent="0.25">
      <c r="A333">
        <v>30494</v>
      </c>
      <c r="B333" t="s">
        <v>414</v>
      </c>
      <c r="C333" t="s">
        <v>414</v>
      </c>
      <c r="D333">
        <v>2</v>
      </c>
      <c r="E333" s="88" t="str">
        <f t="shared" si="10"/>
        <v>3049424402</v>
      </c>
      <c r="F333" s="88" t="str">
        <f t="shared" si="11"/>
        <v>304942</v>
      </c>
      <c r="G333">
        <v>2</v>
      </c>
      <c r="H333" t="s">
        <v>3658</v>
      </c>
      <c r="I333" t="s">
        <v>5555</v>
      </c>
      <c r="K333">
        <v>2440</v>
      </c>
      <c r="L333" t="s">
        <v>3577</v>
      </c>
    </row>
    <row r="334" spans="1:12" ht="15" customHeight="1" x14ac:dyDescent="0.25">
      <c r="A334">
        <v>30502</v>
      </c>
      <c r="B334" t="s">
        <v>5310</v>
      </c>
      <c r="C334" t="s">
        <v>5310</v>
      </c>
      <c r="D334">
        <v>1</v>
      </c>
      <c r="E334" s="88" t="str">
        <f t="shared" si="10"/>
        <v>3050225501</v>
      </c>
      <c r="F334" s="88" t="str">
        <f t="shared" si="11"/>
        <v>305021</v>
      </c>
      <c r="G334">
        <v>1</v>
      </c>
      <c r="H334" t="s">
        <v>3067</v>
      </c>
      <c r="I334" t="s">
        <v>5545</v>
      </c>
      <c r="K334">
        <v>2550</v>
      </c>
      <c r="L334" t="s">
        <v>3659</v>
      </c>
    </row>
    <row r="335" spans="1:12" ht="15" customHeight="1" x14ac:dyDescent="0.25">
      <c r="A335">
        <v>30511</v>
      </c>
      <c r="B335" t="s">
        <v>393</v>
      </c>
      <c r="C335" t="s">
        <v>393</v>
      </c>
      <c r="D335">
        <v>1</v>
      </c>
      <c r="E335" s="88" t="str">
        <f t="shared" si="10"/>
        <v>3051125501</v>
      </c>
      <c r="F335" s="88" t="str">
        <f t="shared" si="11"/>
        <v>305111</v>
      </c>
      <c r="G335">
        <v>1</v>
      </c>
      <c r="H335" t="s">
        <v>3066</v>
      </c>
      <c r="I335" t="s">
        <v>5482</v>
      </c>
      <c r="K335">
        <v>2550</v>
      </c>
      <c r="L335" t="s">
        <v>3659</v>
      </c>
    </row>
    <row r="336" spans="1:12" ht="15" customHeight="1" x14ac:dyDescent="0.25">
      <c r="A336">
        <v>30528</v>
      </c>
      <c r="B336" t="s">
        <v>1969</v>
      </c>
      <c r="C336" t="s">
        <v>1969</v>
      </c>
      <c r="D336">
        <v>1</v>
      </c>
      <c r="E336" s="88" t="str">
        <f t="shared" si="10"/>
        <v>3052825501</v>
      </c>
      <c r="F336" s="88" t="str">
        <f t="shared" si="11"/>
        <v>305281</v>
      </c>
      <c r="G336">
        <v>1</v>
      </c>
      <c r="H336" t="s">
        <v>3068</v>
      </c>
      <c r="I336" t="s">
        <v>5514</v>
      </c>
      <c r="K336">
        <v>2550</v>
      </c>
      <c r="L336" t="s">
        <v>3659</v>
      </c>
    </row>
    <row r="337" spans="1:12" ht="15" customHeight="1" x14ac:dyDescent="0.25">
      <c r="A337">
        <v>30544</v>
      </c>
      <c r="B337" t="s">
        <v>417</v>
      </c>
      <c r="C337" t="s">
        <v>1968</v>
      </c>
      <c r="D337">
        <v>1</v>
      </c>
      <c r="E337" s="88" t="str">
        <f t="shared" si="10"/>
        <v>3054425001</v>
      </c>
      <c r="F337" s="88" t="str">
        <f t="shared" si="11"/>
        <v>305441</v>
      </c>
      <c r="G337">
        <v>1</v>
      </c>
      <c r="H337" t="s">
        <v>3131</v>
      </c>
      <c r="I337" t="s">
        <v>5483</v>
      </c>
      <c r="K337">
        <v>2500</v>
      </c>
      <c r="L337" t="s">
        <v>3581</v>
      </c>
    </row>
    <row r="338" spans="1:12" ht="15" customHeight="1" x14ac:dyDescent="0.25">
      <c r="A338">
        <v>30569</v>
      </c>
      <c r="B338" t="s">
        <v>425</v>
      </c>
      <c r="C338" t="s">
        <v>425</v>
      </c>
      <c r="D338">
        <v>1</v>
      </c>
      <c r="E338" s="88" t="str">
        <f t="shared" si="10"/>
        <v>3056925001</v>
      </c>
      <c r="F338" s="88" t="str">
        <f t="shared" si="11"/>
        <v>305691</v>
      </c>
      <c r="G338">
        <v>1</v>
      </c>
      <c r="H338" t="s">
        <v>3130</v>
      </c>
      <c r="I338" t="s">
        <v>5520</v>
      </c>
      <c r="K338">
        <v>2500</v>
      </c>
      <c r="L338" t="s">
        <v>3581</v>
      </c>
    </row>
    <row r="339" spans="1:12" ht="15" customHeight="1" x14ac:dyDescent="0.25">
      <c r="A339">
        <v>30577</v>
      </c>
      <c r="B339" t="s">
        <v>3660</v>
      </c>
      <c r="C339" t="s">
        <v>1970</v>
      </c>
      <c r="D339">
        <v>1</v>
      </c>
      <c r="E339" s="88" t="str">
        <f t="shared" si="10"/>
        <v>3057725001</v>
      </c>
      <c r="F339" s="88" t="str">
        <f t="shared" si="11"/>
        <v>305771</v>
      </c>
      <c r="G339">
        <v>1</v>
      </c>
      <c r="H339" t="s">
        <v>3661</v>
      </c>
      <c r="I339" t="s">
        <v>5573</v>
      </c>
      <c r="K339">
        <v>2500</v>
      </c>
      <c r="L339" t="s">
        <v>3581</v>
      </c>
    </row>
    <row r="340" spans="1:12" ht="15" customHeight="1" x14ac:dyDescent="0.25">
      <c r="A340">
        <v>30577</v>
      </c>
      <c r="B340" t="s">
        <v>3660</v>
      </c>
      <c r="C340" t="s">
        <v>1970</v>
      </c>
      <c r="D340">
        <v>3</v>
      </c>
      <c r="E340" s="88" t="str">
        <f t="shared" si="10"/>
        <v>3057725003</v>
      </c>
      <c r="F340" s="88" t="str">
        <f t="shared" si="11"/>
        <v>305773</v>
      </c>
      <c r="G340">
        <v>2</v>
      </c>
      <c r="H340" t="s">
        <v>3449</v>
      </c>
      <c r="I340" t="s">
        <v>5510</v>
      </c>
      <c r="K340">
        <v>2500</v>
      </c>
      <c r="L340" t="s">
        <v>3581</v>
      </c>
    </row>
    <row r="341" spans="1:12" ht="15" customHeight="1" x14ac:dyDescent="0.25">
      <c r="A341">
        <v>30585</v>
      </c>
      <c r="B341" t="s">
        <v>430</v>
      </c>
      <c r="C341" t="s">
        <v>430</v>
      </c>
      <c r="D341">
        <v>1</v>
      </c>
      <c r="E341" s="88" t="str">
        <f t="shared" si="10"/>
        <v>3058525001</v>
      </c>
      <c r="F341" s="88" t="str">
        <f t="shared" si="11"/>
        <v>305851</v>
      </c>
      <c r="G341">
        <v>1</v>
      </c>
      <c r="H341" t="s">
        <v>3130</v>
      </c>
      <c r="I341" t="s">
        <v>5557</v>
      </c>
      <c r="K341">
        <v>2500</v>
      </c>
      <c r="L341" t="s">
        <v>3581</v>
      </c>
    </row>
    <row r="342" spans="1:12" ht="15" customHeight="1" x14ac:dyDescent="0.25">
      <c r="A342">
        <v>30593</v>
      </c>
      <c r="B342" t="s">
        <v>433</v>
      </c>
      <c r="C342" t="s">
        <v>433</v>
      </c>
      <c r="D342">
        <v>1</v>
      </c>
      <c r="E342" s="88" t="str">
        <f t="shared" si="10"/>
        <v>3059325001</v>
      </c>
      <c r="F342" s="88" t="str">
        <f t="shared" si="11"/>
        <v>305931</v>
      </c>
      <c r="G342">
        <v>1</v>
      </c>
      <c r="H342" t="s">
        <v>3130</v>
      </c>
      <c r="I342" t="s">
        <v>5520</v>
      </c>
      <c r="K342">
        <v>2500</v>
      </c>
      <c r="L342" t="s">
        <v>3581</v>
      </c>
    </row>
    <row r="343" spans="1:12" ht="15" customHeight="1" x14ac:dyDescent="0.25">
      <c r="A343">
        <v>30635</v>
      </c>
      <c r="B343" t="s">
        <v>436</v>
      </c>
      <c r="C343" t="s">
        <v>436</v>
      </c>
      <c r="D343">
        <v>1</v>
      </c>
      <c r="E343" s="88" t="str">
        <f t="shared" si="10"/>
        <v>3063528001</v>
      </c>
      <c r="F343" s="88" t="str">
        <f t="shared" si="11"/>
        <v>306351</v>
      </c>
      <c r="G343">
        <v>1</v>
      </c>
      <c r="H343" t="s">
        <v>3182</v>
      </c>
      <c r="I343" t="s">
        <v>5529</v>
      </c>
      <c r="K343">
        <v>2800</v>
      </c>
      <c r="L343" t="s">
        <v>3585</v>
      </c>
    </row>
    <row r="344" spans="1:12" ht="15" customHeight="1" x14ac:dyDescent="0.25">
      <c r="A344">
        <v>30635</v>
      </c>
      <c r="B344" t="s">
        <v>436</v>
      </c>
      <c r="C344" t="s">
        <v>436</v>
      </c>
      <c r="D344">
        <v>3</v>
      </c>
      <c r="E344" s="88" t="str">
        <f t="shared" si="10"/>
        <v>3063528003</v>
      </c>
      <c r="F344" s="88" t="str">
        <f t="shared" si="11"/>
        <v>306353</v>
      </c>
      <c r="G344">
        <v>2</v>
      </c>
      <c r="H344" t="s">
        <v>5196</v>
      </c>
      <c r="K344">
        <v>2800</v>
      </c>
      <c r="L344" t="s">
        <v>3585</v>
      </c>
    </row>
    <row r="345" spans="1:12" ht="15" customHeight="1" x14ac:dyDescent="0.25">
      <c r="A345">
        <v>30635</v>
      </c>
      <c r="B345" t="s">
        <v>436</v>
      </c>
      <c r="C345" t="s">
        <v>436</v>
      </c>
      <c r="D345">
        <v>4</v>
      </c>
      <c r="E345" s="88" t="str">
        <f t="shared" si="10"/>
        <v>3063528004</v>
      </c>
      <c r="F345" s="88" t="str">
        <f t="shared" si="11"/>
        <v>306354</v>
      </c>
      <c r="G345">
        <v>3</v>
      </c>
      <c r="H345" t="s">
        <v>5195</v>
      </c>
      <c r="I345" t="s">
        <v>5514</v>
      </c>
      <c r="K345">
        <v>2800</v>
      </c>
      <c r="L345" t="s">
        <v>3585</v>
      </c>
    </row>
    <row r="346" spans="1:12" ht="15" customHeight="1" x14ac:dyDescent="0.25">
      <c r="A346">
        <v>30742</v>
      </c>
      <c r="B346" t="s">
        <v>438</v>
      </c>
      <c r="C346" t="s">
        <v>438</v>
      </c>
      <c r="D346">
        <v>1</v>
      </c>
      <c r="E346" s="88" t="str">
        <f t="shared" si="10"/>
        <v>3074228001</v>
      </c>
      <c r="F346" s="88" t="str">
        <f t="shared" si="11"/>
        <v>307421</v>
      </c>
      <c r="G346">
        <v>1</v>
      </c>
      <c r="H346" t="s">
        <v>3178</v>
      </c>
      <c r="I346" t="s">
        <v>5552</v>
      </c>
      <c r="K346">
        <v>2800</v>
      </c>
      <c r="L346" t="s">
        <v>3585</v>
      </c>
    </row>
    <row r="347" spans="1:12" ht="15" customHeight="1" x14ac:dyDescent="0.25">
      <c r="A347">
        <v>30759</v>
      </c>
      <c r="B347" t="s">
        <v>440</v>
      </c>
      <c r="C347" t="s">
        <v>440</v>
      </c>
      <c r="D347">
        <v>1</v>
      </c>
      <c r="E347" s="88" t="str">
        <f t="shared" si="10"/>
        <v>3075928001</v>
      </c>
      <c r="F347" s="88" t="str">
        <f t="shared" si="11"/>
        <v>307591</v>
      </c>
      <c r="G347">
        <v>1</v>
      </c>
      <c r="H347" t="s">
        <v>3180</v>
      </c>
      <c r="I347" t="s">
        <v>5486</v>
      </c>
      <c r="K347">
        <v>2800</v>
      </c>
      <c r="L347" t="s">
        <v>3585</v>
      </c>
    </row>
    <row r="348" spans="1:12" ht="15" customHeight="1" x14ac:dyDescent="0.25">
      <c r="A348">
        <v>30759</v>
      </c>
      <c r="B348" t="s">
        <v>440</v>
      </c>
      <c r="C348" t="s">
        <v>440</v>
      </c>
      <c r="D348">
        <v>2</v>
      </c>
      <c r="E348" s="88" t="str">
        <f t="shared" si="10"/>
        <v>3075928002</v>
      </c>
      <c r="F348" s="88" t="str">
        <f t="shared" si="11"/>
        <v>307592</v>
      </c>
      <c r="G348">
        <v>2</v>
      </c>
      <c r="H348" t="s">
        <v>3184</v>
      </c>
      <c r="I348" t="s">
        <v>5620</v>
      </c>
      <c r="K348">
        <v>2800</v>
      </c>
      <c r="L348" t="s">
        <v>3585</v>
      </c>
    </row>
    <row r="349" spans="1:12" ht="15" customHeight="1" x14ac:dyDescent="0.25">
      <c r="A349">
        <v>30858</v>
      </c>
      <c r="B349" t="s">
        <v>442</v>
      </c>
      <c r="C349" t="s">
        <v>442</v>
      </c>
      <c r="D349">
        <v>1</v>
      </c>
      <c r="E349" s="88" t="str">
        <f t="shared" si="10"/>
        <v>3085828001</v>
      </c>
      <c r="F349" s="88" t="str">
        <f t="shared" si="11"/>
        <v>308581</v>
      </c>
      <c r="G349">
        <v>1</v>
      </c>
      <c r="H349" t="s">
        <v>3009</v>
      </c>
      <c r="I349" t="s">
        <v>5497</v>
      </c>
      <c r="K349">
        <v>2800</v>
      </c>
      <c r="L349" t="s">
        <v>3585</v>
      </c>
    </row>
    <row r="350" spans="1:12" ht="15" customHeight="1" x14ac:dyDescent="0.25">
      <c r="A350">
        <v>30866</v>
      </c>
      <c r="B350" t="s">
        <v>444</v>
      </c>
      <c r="C350" t="s">
        <v>444</v>
      </c>
      <c r="D350">
        <v>1</v>
      </c>
      <c r="E350" s="88" t="str">
        <f t="shared" si="10"/>
        <v>3086628001</v>
      </c>
      <c r="F350" s="88" t="str">
        <f t="shared" si="11"/>
        <v>308661</v>
      </c>
      <c r="G350">
        <v>1</v>
      </c>
      <c r="H350" t="s">
        <v>3009</v>
      </c>
      <c r="I350" t="s">
        <v>5497</v>
      </c>
      <c r="K350">
        <v>2800</v>
      </c>
      <c r="L350" t="s">
        <v>3585</v>
      </c>
    </row>
    <row r="351" spans="1:12" ht="15" customHeight="1" x14ac:dyDescent="0.25">
      <c r="A351">
        <v>30924</v>
      </c>
      <c r="B351" t="s">
        <v>4231</v>
      </c>
      <c r="C351" t="s">
        <v>4231</v>
      </c>
      <c r="D351">
        <v>1</v>
      </c>
      <c r="E351" s="88" t="str">
        <f t="shared" si="10"/>
        <v>3092421701</v>
      </c>
      <c r="F351" s="88" t="str">
        <f t="shared" si="11"/>
        <v>309241</v>
      </c>
      <c r="G351">
        <v>1</v>
      </c>
      <c r="H351" t="s">
        <v>3205</v>
      </c>
      <c r="I351" t="s">
        <v>5497</v>
      </c>
      <c r="K351">
        <v>2170</v>
      </c>
      <c r="L351" t="s">
        <v>3571</v>
      </c>
    </row>
    <row r="352" spans="1:12" ht="15" customHeight="1" x14ac:dyDescent="0.25">
      <c r="A352">
        <v>30941</v>
      </c>
      <c r="B352" t="s">
        <v>446</v>
      </c>
      <c r="C352" t="s">
        <v>446</v>
      </c>
      <c r="D352">
        <v>1</v>
      </c>
      <c r="E352" s="88" t="str">
        <f t="shared" si="10"/>
        <v>3094121701</v>
      </c>
      <c r="F352" s="88" t="str">
        <f t="shared" si="11"/>
        <v>309411</v>
      </c>
      <c r="G352">
        <v>1</v>
      </c>
      <c r="H352" t="s">
        <v>3203</v>
      </c>
      <c r="I352" t="s">
        <v>5488</v>
      </c>
      <c r="K352">
        <v>2170</v>
      </c>
      <c r="L352" t="s">
        <v>3571</v>
      </c>
    </row>
    <row r="353" spans="1:12" ht="15" customHeight="1" x14ac:dyDescent="0.25">
      <c r="A353">
        <v>30965</v>
      </c>
      <c r="B353" t="s">
        <v>449</v>
      </c>
      <c r="C353" t="s">
        <v>449</v>
      </c>
      <c r="D353">
        <v>1</v>
      </c>
      <c r="E353" s="88" t="str">
        <f t="shared" si="10"/>
        <v>3096521701</v>
      </c>
      <c r="F353" s="88" t="str">
        <f t="shared" si="11"/>
        <v>309651</v>
      </c>
      <c r="G353">
        <v>1</v>
      </c>
      <c r="H353" t="s">
        <v>3204</v>
      </c>
      <c r="I353" t="s">
        <v>5499</v>
      </c>
      <c r="K353">
        <v>2170</v>
      </c>
      <c r="L353" t="s">
        <v>3571</v>
      </c>
    </row>
    <row r="354" spans="1:12" ht="15" customHeight="1" x14ac:dyDescent="0.25">
      <c r="A354">
        <v>30965</v>
      </c>
      <c r="B354" t="s">
        <v>449</v>
      </c>
      <c r="C354" t="s">
        <v>449</v>
      </c>
      <c r="D354">
        <v>2</v>
      </c>
      <c r="E354" s="88" t="str">
        <f t="shared" si="10"/>
        <v>3096521702</v>
      </c>
      <c r="F354" s="88" t="str">
        <f t="shared" si="11"/>
        <v>309652</v>
      </c>
      <c r="G354">
        <v>2</v>
      </c>
      <c r="H354" t="s">
        <v>2786</v>
      </c>
      <c r="I354" t="s">
        <v>5621</v>
      </c>
      <c r="K354">
        <v>2170</v>
      </c>
      <c r="L354" t="s">
        <v>3571</v>
      </c>
    </row>
    <row r="355" spans="1:12" ht="15" customHeight="1" x14ac:dyDescent="0.25">
      <c r="A355">
        <v>31054</v>
      </c>
      <c r="B355" t="s">
        <v>2332</v>
      </c>
      <c r="C355" t="s">
        <v>2332</v>
      </c>
      <c r="D355">
        <v>1</v>
      </c>
      <c r="E355" s="88" t="str">
        <f t="shared" si="10"/>
        <v>3105424001</v>
      </c>
      <c r="F355" s="88" t="str">
        <f t="shared" si="11"/>
        <v>310541</v>
      </c>
      <c r="G355">
        <v>1</v>
      </c>
      <c r="H355" t="s">
        <v>3219</v>
      </c>
      <c r="I355" t="s">
        <v>5488</v>
      </c>
      <c r="K355">
        <v>2400</v>
      </c>
      <c r="L355" t="s">
        <v>3578</v>
      </c>
    </row>
    <row r="356" spans="1:12" ht="15" customHeight="1" x14ac:dyDescent="0.25">
      <c r="A356">
        <v>31054</v>
      </c>
      <c r="B356" t="s">
        <v>2332</v>
      </c>
      <c r="C356" t="s">
        <v>2332</v>
      </c>
      <c r="D356">
        <v>3</v>
      </c>
      <c r="E356" s="88" t="str">
        <f t="shared" si="10"/>
        <v>3105424003</v>
      </c>
      <c r="F356" s="88" t="str">
        <f t="shared" si="11"/>
        <v>310543</v>
      </c>
      <c r="G356">
        <v>3</v>
      </c>
      <c r="H356" t="s">
        <v>3214</v>
      </c>
      <c r="I356" t="s">
        <v>5523</v>
      </c>
      <c r="K356">
        <v>2400</v>
      </c>
      <c r="L356" t="s">
        <v>3578</v>
      </c>
    </row>
    <row r="357" spans="1:12" ht="15" customHeight="1" x14ac:dyDescent="0.25">
      <c r="A357">
        <v>31054</v>
      </c>
      <c r="B357" t="s">
        <v>2332</v>
      </c>
      <c r="C357" t="s">
        <v>2332</v>
      </c>
      <c r="D357">
        <v>4</v>
      </c>
      <c r="E357" s="88" t="str">
        <f t="shared" si="10"/>
        <v>3105424004</v>
      </c>
      <c r="F357" s="88" t="str">
        <f t="shared" si="11"/>
        <v>310544</v>
      </c>
      <c r="G357">
        <v>4</v>
      </c>
      <c r="H357" t="s">
        <v>3218</v>
      </c>
      <c r="I357" t="s">
        <v>5553</v>
      </c>
      <c r="K357">
        <v>2400</v>
      </c>
      <c r="L357" t="s">
        <v>3578</v>
      </c>
    </row>
    <row r="358" spans="1:12" ht="15" customHeight="1" x14ac:dyDescent="0.25">
      <c r="A358">
        <v>31054</v>
      </c>
      <c r="B358" t="s">
        <v>2332</v>
      </c>
      <c r="C358" t="s">
        <v>2332</v>
      </c>
      <c r="D358">
        <v>5</v>
      </c>
      <c r="E358" s="88" t="str">
        <f t="shared" si="10"/>
        <v>3105424005</v>
      </c>
      <c r="F358" s="88" t="str">
        <f t="shared" si="11"/>
        <v>310545</v>
      </c>
      <c r="G358">
        <v>5</v>
      </c>
      <c r="H358" t="s">
        <v>3215</v>
      </c>
      <c r="I358" t="s">
        <v>5497</v>
      </c>
      <c r="K358">
        <v>2400</v>
      </c>
      <c r="L358" t="s">
        <v>3578</v>
      </c>
    </row>
    <row r="359" spans="1:12" ht="15" customHeight="1" x14ac:dyDescent="0.25">
      <c r="A359">
        <v>31054</v>
      </c>
      <c r="B359" t="s">
        <v>2332</v>
      </c>
      <c r="C359" t="s">
        <v>2332</v>
      </c>
      <c r="D359">
        <v>6</v>
      </c>
      <c r="E359" s="88" t="str">
        <f t="shared" si="10"/>
        <v>3105424006</v>
      </c>
      <c r="F359" s="88" t="str">
        <f t="shared" si="11"/>
        <v>310546</v>
      </c>
      <c r="G359">
        <v>6</v>
      </c>
      <c r="H359" t="s">
        <v>3216</v>
      </c>
      <c r="I359" t="s">
        <v>5496</v>
      </c>
      <c r="K359">
        <v>2400</v>
      </c>
      <c r="L359" t="s">
        <v>3578</v>
      </c>
    </row>
    <row r="360" spans="1:12" ht="15" customHeight="1" x14ac:dyDescent="0.25">
      <c r="A360">
        <v>31054</v>
      </c>
      <c r="B360" t="s">
        <v>2332</v>
      </c>
      <c r="C360" t="s">
        <v>2332</v>
      </c>
      <c r="D360">
        <v>7</v>
      </c>
      <c r="E360" s="88" t="str">
        <f t="shared" si="10"/>
        <v>3105424007</v>
      </c>
      <c r="F360" s="88" t="str">
        <f t="shared" si="11"/>
        <v>310547</v>
      </c>
      <c r="G360">
        <v>7</v>
      </c>
      <c r="H360" t="s">
        <v>3217</v>
      </c>
      <c r="I360" t="s">
        <v>5497</v>
      </c>
      <c r="K360">
        <v>2400</v>
      </c>
      <c r="L360" t="s">
        <v>3578</v>
      </c>
    </row>
    <row r="361" spans="1:12" ht="15" customHeight="1" x14ac:dyDescent="0.25">
      <c r="A361">
        <v>31062</v>
      </c>
      <c r="B361" t="s">
        <v>2333</v>
      </c>
      <c r="C361" t="s">
        <v>2333</v>
      </c>
      <c r="D361">
        <v>3</v>
      </c>
      <c r="E361" s="88" t="str">
        <f t="shared" si="10"/>
        <v>3106224003</v>
      </c>
      <c r="F361" s="88" t="str">
        <f t="shared" si="11"/>
        <v>310623</v>
      </c>
      <c r="G361">
        <v>2</v>
      </c>
      <c r="H361" t="s">
        <v>3214</v>
      </c>
      <c r="I361" t="s">
        <v>5523</v>
      </c>
      <c r="K361">
        <v>2400</v>
      </c>
      <c r="L361" t="s">
        <v>3578</v>
      </c>
    </row>
    <row r="362" spans="1:12" ht="15" customHeight="1" x14ac:dyDescent="0.25">
      <c r="A362">
        <v>31062</v>
      </c>
      <c r="B362" t="s">
        <v>2333</v>
      </c>
      <c r="C362" t="s">
        <v>2333</v>
      </c>
      <c r="D362">
        <v>4</v>
      </c>
      <c r="E362" s="88" t="str">
        <f t="shared" si="10"/>
        <v>3106224004</v>
      </c>
      <c r="F362" s="88" t="str">
        <f t="shared" si="11"/>
        <v>310624</v>
      </c>
      <c r="G362">
        <v>3</v>
      </c>
      <c r="H362" t="s">
        <v>3219</v>
      </c>
      <c r="I362" t="s">
        <v>5488</v>
      </c>
      <c r="K362">
        <v>2400</v>
      </c>
      <c r="L362" t="s">
        <v>3578</v>
      </c>
    </row>
    <row r="363" spans="1:12" ht="15" customHeight="1" x14ac:dyDescent="0.25">
      <c r="A363">
        <v>31062</v>
      </c>
      <c r="B363" t="s">
        <v>2333</v>
      </c>
      <c r="C363" t="s">
        <v>2333</v>
      </c>
      <c r="D363">
        <v>5</v>
      </c>
      <c r="E363" s="88" t="str">
        <f t="shared" si="10"/>
        <v>3106224005</v>
      </c>
      <c r="F363" s="88" t="str">
        <f t="shared" si="11"/>
        <v>310625</v>
      </c>
      <c r="G363">
        <v>4</v>
      </c>
      <c r="H363" t="s">
        <v>3218</v>
      </c>
      <c r="I363" t="s">
        <v>5553</v>
      </c>
      <c r="K363">
        <v>2400</v>
      </c>
      <c r="L363" t="s">
        <v>3578</v>
      </c>
    </row>
    <row r="364" spans="1:12" ht="15" customHeight="1" x14ac:dyDescent="0.25">
      <c r="A364">
        <v>31062</v>
      </c>
      <c r="B364" t="s">
        <v>2333</v>
      </c>
      <c r="C364" t="s">
        <v>2333</v>
      </c>
      <c r="D364">
        <v>6</v>
      </c>
      <c r="E364" s="88" t="str">
        <f t="shared" si="10"/>
        <v>3106224006</v>
      </c>
      <c r="F364" s="88" t="str">
        <f t="shared" si="11"/>
        <v>310626</v>
      </c>
      <c r="G364">
        <v>5</v>
      </c>
      <c r="H364" t="s">
        <v>3215</v>
      </c>
      <c r="I364" t="s">
        <v>5497</v>
      </c>
      <c r="K364">
        <v>2400</v>
      </c>
      <c r="L364" t="s">
        <v>3578</v>
      </c>
    </row>
    <row r="365" spans="1:12" ht="15" customHeight="1" x14ac:dyDescent="0.25">
      <c r="A365">
        <v>31062</v>
      </c>
      <c r="B365" t="s">
        <v>2333</v>
      </c>
      <c r="C365" t="s">
        <v>2333</v>
      </c>
      <c r="D365">
        <v>7</v>
      </c>
      <c r="E365" s="88" t="str">
        <f t="shared" si="10"/>
        <v>3106224007</v>
      </c>
      <c r="F365" s="88" t="str">
        <f t="shared" si="11"/>
        <v>310627</v>
      </c>
      <c r="G365">
        <v>6</v>
      </c>
      <c r="H365" t="s">
        <v>3216</v>
      </c>
      <c r="I365" t="s">
        <v>5496</v>
      </c>
      <c r="K365">
        <v>2400</v>
      </c>
      <c r="L365" t="s">
        <v>3578</v>
      </c>
    </row>
    <row r="366" spans="1:12" ht="15" customHeight="1" x14ac:dyDescent="0.25">
      <c r="A366">
        <v>31062</v>
      </c>
      <c r="B366" t="s">
        <v>2333</v>
      </c>
      <c r="C366" t="s">
        <v>2333</v>
      </c>
      <c r="D366">
        <v>8</v>
      </c>
      <c r="E366" s="88" t="str">
        <f t="shared" si="10"/>
        <v>3106224008</v>
      </c>
      <c r="F366" s="88" t="str">
        <f t="shared" si="11"/>
        <v>310628</v>
      </c>
      <c r="G366">
        <v>7</v>
      </c>
      <c r="H366" t="s">
        <v>3217</v>
      </c>
      <c r="I366" t="s">
        <v>5497</v>
      </c>
      <c r="K366">
        <v>2400</v>
      </c>
      <c r="L366" t="s">
        <v>3578</v>
      </c>
    </row>
    <row r="367" spans="1:12" ht="15" customHeight="1" x14ac:dyDescent="0.25">
      <c r="A367">
        <v>31161</v>
      </c>
      <c r="B367" t="s">
        <v>1973</v>
      </c>
      <c r="C367" t="s">
        <v>1973</v>
      </c>
      <c r="D367">
        <v>1</v>
      </c>
      <c r="E367" s="88" t="str">
        <f t="shared" si="10"/>
        <v>3116126401</v>
      </c>
      <c r="F367" s="88" t="str">
        <f t="shared" si="11"/>
        <v>311611</v>
      </c>
      <c r="G367">
        <v>1</v>
      </c>
      <c r="H367" t="s">
        <v>3224</v>
      </c>
      <c r="I367" t="s">
        <v>5584</v>
      </c>
      <c r="K367">
        <v>2640</v>
      </c>
      <c r="L367" t="s">
        <v>3662</v>
      </c>
    </row>
    <row r="368" spans="1:12" ht="15" customHeight="1" x14ac:dyDescent="0.25">
      <c r="A368">
        <v>31161</v>
      </c>
      <c r="B368" t="s">
        <v>1973</v>
      </c>
      <c r="C368" t="s">
        <v>1973</v>
      </c>
      <c r="D368">
        <v>2</v>
      </c>
      <c r="E368" s="88" t="str">
        <f t="shared" si="10"/>
        <v>3116126402</v>
      </c>
      <c r="F368" s="88" t="str">
        <f t="shared" si="11"/>
        <v>311612</v>
      </c>
      <c r="G368">
        <v>2</v>
      </c>
      <c r="H368" t="s">
        <v>3663</v>
      </c>
      <c r="I368" t="s">
        <v>5507</v>
      </c>
      <c r="K368">
        <v>2640</v>
      </c>
      <c r="L368" t="s">
        <v>3662</v>
      </c>
    </row>
    <row r="369" spans="1:12" ht="15" customHeight="1" x14ac:dyDescent="0.25">
      <c r="A369">
        <v>31179</v>
      </c>
      <c r="B369" t="s">
        <v>2335</v>
      </c>
      <c r="C369" t="s">
        <v>2335</v>
      </c>
      <c r="D369">
        <v>1</v>
      </c>
      <c r="E369" s="88" t="str">
        <f t="shared" si="10"/>
        <v>3117925601</v>
      </c>
      <c r="F369" s="88" t="str">
        <f t="shared" si="11"/>
        <v>311791</v>
      </c>
      <c r="G369">
        <v>1</v>
      </c>
      <c r="H369" t="s">
        <v>3230</v>
      </c>
      <c r="I369" t="s">
        <v>5622</v>
      </c>
      <c r="K369">
        <v>2560</v>
      </c>
      <c r="L369" t="s">
        <v>3582</v>
      </c>
    </row>
    <row r="370" spans="1:12" ht="15" customHeight="1" x14ac:dyDescent="0.25">
      <c r="A370">
        <v>31187</v>
      </c>
      <c r="B370" t="s">
        <v>455</v>
      </c>
      <c r="C370" t="s">
        <v>455</v>
      </c>
      <c r="D370">
        <v>1</v>
      </c>
      <c r="E370" s="88" t="str">
        <f t="shared" si="10"/>
        <v>3118725601</v>
      </c>
      <c r="F370" s="88" t="str">
        <f t="shared" si="11"/>
        <v>311871</v>
      </c>
      <c r="G370">
        <v>1</v>
      </c>
      <c r="H370" t="s">
        <v>3231</v>
      </c>
      <c r="I370" t="s">
        <v>5507</v>
      </c>
      <c r="K370">
        <v>2560</v>
      </c>
      <c r="L370" t="s">
        <v>3582</v>
      </c>
    </row>
    <row r="371" spans="1:12" ht="15" customHeight="1" x14ac:dyDescent="0.25">
      <c r="A371">
        <v>31245</v>
      </c>
      <c r="B371" t="s">
        <v>458</v>
      </c>
      <c r="C371" t="s">
        <v>458</v>
      </c>
      <c r="D371">
        <v>1</v>
      </c>
      <c r="E371" s="88" t="str">
        <f t="shared" si="10"/>
        <v>3124523901</v>
      </c>
      <c r="F371" s="88" t="str">
        <f t="shared" si="11"/>
        <v>312451</v>
      </c>
      <c r="G371">
        <v>1</v>
      </c>
      <c r="H371" t="s">
        <v>3262</v>
      </c>
      <c r="I371" t="s">
        <v>5497</v>
      </c>
      <c r="K371">
        <v>2390</v>
      </c>
      <c r="L371" t="s">
        <v>3664</v>
      </c>
    </row>
    <row r="372" spans="1:12" ht="15" customHeight="1" x14ac:dyDescent="0.25">
      <c r="A372">
        <v>31252</v>
      </c>
      <c r="B372" t="s">
        <v>460</v>
      </c>
      <c r="C372" t="s">
        <v>460</v>
      </c>
      <c r="D372">
        <v>1</v>
      </c>
      <c r="E372" s="88" t="str">
        <f t="shared" si="10"/>
        <v>3125223901</v>
      </c>
      <c r="F372" s="88" t="str">
        <f t="shared" si="11"/>
        <v>312521</v>
      </c>
      <c r="G372">
        <v>1</v>
      </c>
      <c r="H372" t="s">
        <v>3172</v>
      </c>
      <c r="I372" t="s">
        <v>5581</v>
      </c>
      <c r="K372">
        <v>2390</v>
      </c>
      <c r="L372" t="s">
        <v>3664</v>
      </c>
    </row>
    <row r="373" spans="1:12" ht="15" customHeight="1" x14ac:dyDescent="0.25">
      <c r="A373">
        <v>31311</v>
      </c>
      <c r="B373" t="s">
        <v>462</v>
      </c>
      <c r="C373" t="s">
        <v>462</v>
      </c>
      <c r="D373">
        <v>1</v>
      </c>
      <c r="E373" s="88" t="str">
        <f t="shared" si="10"/>
        <v>3131129001</v>
      </c>
      <c r="F373" s="88" t="str">
        <f t="shared" si="11"/>
        <v>313111</v>
      </c>
      <c r="G373">
        <v>1</v>
      </c>
      <c r="H373" t="s">
        <v>3338</v>
      </c>
      <c r="I373" t="s">
        <v>5620</v>
      </c>
      <c r="K373">
        <v>2900</v>
      </c>
      <c r="L373" t="s">
        <v>3539</v>
      </c>
    </row>
    <row r="374" spans="1:12" ht="15" customHeight="1" x14ac:dyDescent="0.25">
      <c r="A374">
        <v>31328</v>
      </c>
      <c r="B374" t="s">
        <v>465</v>
      </c>
      <c r="C374" t="s">
        <v>465</v>
      </c>
      <c r="D374">
        <v>1</v>
      </c>
      <c r="E374" s="88" t="str">
        <f t="shared" si="10"/>
        <v>3132829001</v>
      </c>
      <c r="F374" s="88" t="str">
        <f t="shared" si="11"/>
        <v>313281</v>
      </c>
      <c r="G374">
        <v>1</v>
      </c>
      <c r="H374" t="s">
        <v>3337</v>
      </c>
      <c r="I374" t="s">
        <v>5623</v>
      </c>
      <c r="K374">
        <v>2900</v>
      </c>
      <c r="L374" t="s">
        <v>3539</v>
      </c>
    </row>
    <row r="375" spans="1:12" ht="15" customHeight="1" x14ac:dyDescent="0.25">
      <c r="A375">
        <v>31336</v>
      </c>
      <c r="B375" t="s">
        <v>393</v>
      </c>
      <c r="C375" t="s">
        <v>393</v>
      </c>
      <c r="D375">
        <v>1</v>
      </c>
      <c r="E375" s="88" t="str">
        <f t="shared" si="10"/>
        <v>3133629001</v>
      </c>
      <c r="F375" s="88" t="str">
        <f t="shared" si="11"/>
        <v>313361</v>
      </c>
      <c r="G375">
        <v>1</v>
      </c>
      <c r="H375" t="s">
        <v>3336</v>
      </c>
      <c r="I375" t="s">
        <v>5527</v>
      </c>
      <c r="K375">
        <v>2900</v>
      </c>
      <c r="L375" t="s">
        <v>3539</v>
      </c>
    </row>
    <row r="376" spans="1:12" ht="15" customHeight="1" x14ac:dyDescent="0.25">
      <c r="A376">
        <v>31344</v>
      </c>
      <c r="B376" t="s">
        <v>470</v>
      </c>
      <c r="C376" t="s">
        <v>470</v>
      </c>
      <c r="D376">
        <v>1</v>
      </c>
      <c r="E376" s="88" t="str">
        <f t="shared" si="10"/>
        <v>3134429001</v>
      </c>
      <c r="F376" s="88" t="str">
        <f t="shared" si="11"/>
        <v>313441</v>
      </c>
      <c r="G376">
        <v>1</v>
      </c>
      <c r="H376" t="s">
        <v>3340</v>
      </c>
      <c r="I376" t="s">
        <v>5483</v>
      </c>
      <c r="K376">
        <v>2900</v>
      </c>
      <c r="L376" t="s">
        <v>3539</v>
      </c>
    </row>
    <row r="377" spans="1:12" ht="15" customHeight="1" x14ac:dyDescent="0.25">
      <c r="A377">
        <v>31351</v>
      </c>
      <c r="B377" t="s">
        <v>1975</v>
      </c>
      <c r="C377" t="s">
        <v>1975</v>
      </c>
      <c r="D377">
        <v>1</v>
      </c>
      <c r="E377" s="88" t="str">
        <f t="shared" si="10"/>
        <v>3135129701</v>
      </c>
      <c r="F377" s="88" t="str">
        <f t="shared" si="11"/>
        <v>313511</v>
      </c>
      <c r="G377">
        <v>1</v>
      </c>
      <c r="H377" t="s">
        <v>3335</v>
      </c>
      <c r="I377" t="s">
        <v>5624</v>
      </c>
      <c r="K377">
        <v>2970</v>
      </c>
      <c r="L377" t="s">
        <v>3537</v>
      </c>
    </row>
    <row r="378" spans="1:12" ht="15" customHeight="1" x14ac:dyDescent="0.25">
      <c r="A378">
        <v>31427</v>
      </c>
      <c r="B378" t="s">
        <v>1731</v>
      </c>
      <c r="C378" t="s">
        <v>1731</v>
      </c>
      <c r="D378">
        <v>1</v>
      </c>
      <c r="E378" s="88" t="str">
        <f t="shared" si="10"/>
        <v>3142723001</v>
      </c>
      <c r="F378" s="88" t="str">
        <f t="shared" si="11"/>
        <v>314271</v>
      </c>
      <c r="G378">
        <v>1</v>
      </c>
      <c r="H378" t="s">
        <v>3665</v>
      </c>
      <c r="I378" t="s">
        <v>5625</v>
      </c>
      <c r="K378">
        <v>2300</v>
      </c>
      <c r="L378" t="s">
        <v>3666</v>
      </c>
    </row>
    <row r="379" spans="1:12" ht="15" customHeight="1" x14ac:dyDescent="0.25">
      <c r="A379">
        <v>31427</v>
      </c>
      <c r="B379" t="s">
        <v>1731</v>
      </c>
      <c r="C379" t="s">
        <v>1731</v>
      </c>
      <c r="D379">
        <v>4</v>
      </c>
      <c r="E379" s="88" t="str">
        <f t="shared" si="10"/>
        <v>3142723004</v>
      </c>
      <c r="F379" s="88" t="str">
        <f t="shared" si="11"/>
        <v>314274</v>
      </c>
      <c r="G379">
        <v>2</v>
      </c>
      <c r="H379" t="s">
        <v>3667</v>
      </c>
      <c r="I379" t="s">
        <v>5488</v>
      </c>
      <c r="K379">
        <v>2300</v>
      </c>
      <c r="L379" t="s">
        <v>3666</v>
      </c>
    </row>
    <row r="380" spans="1:12" ht="15" customHeight="1" x14ac:dyDescent="0.25">
      <c r="A380">
        <v>31435</v>
      </c>
      <c r="B380" t="s">
        <v>1732</v>
      </c>
      <c r="C380" t="s">
        <v>1732</v>
      </c>
      <c r="D380">
        <v>1</v>
      </c>
      <c r="E380" s="88" t="str">
        <f t="shared" si="10"/>
        <v>3143523001</v>
      </c>
      <c r="F380" s="88" t="str">
        <f t="shared" si="11"/>
        <v>314351</v>
      </c>
      <c r="G380">
        <v>2</v>
      </c>
      <c r="H380" t="s">
        <v>3667</v>
      </c>
      <c r="I380" t="s">
        <v>5488</v>
      </c>
      <c r="K380">
        <v>2300</v>
      </c>
      <c r="L380" t="s">
        <v>3666</v>
      </c>
    </row>
    <row r="381" spans="1:12" ht="15" customHeight="1" x14ac:dyDescent="0.25">
      <c r="A381">
        <v>31435</v>
      </c>
      <c r="B381" t="s">
        <v>1732</v>
      </c>
      <c r="C381" t="s">
        <v>1732</v>
      </c>
      <c r="D381">
        <v>2</v>
      </c>
      <c r="E381" s="88" t="str">
        <f t="shared" si="10"/>
        <v>3143523002</v>
      </c>
      <c r="F381" s="88" t="str">
        <f t="shared" si="11"/>
        <v>314352</v>
      </c>
      <c r="G381">
        <v>1</v>
      </c>
      <c r="H381" t="s">
        <v>3432</v>
      </c>
      <c r="I381" t="s">
        <v>5502</v>
      </c>
      <c r="K381">
        <v>2300</v>
      </c>
      <c r="L381" t="s">
        <v>3666</v>
      </c>
    </row>
    <row r="382" spans="1:12" ht="15" customHeight="1" x14ac:dyDescent="0.25">
      <c r="A382">
        <v>31468</v>
      </c>
      <c r="B382" t="s">
        <v>5197</v>
      </c>
      <c r="C382" t="s">
        <v>1977</v>
      </c>
      <c r="D382">
        <v>1</v>
      </c>
      <c r="E382" s="88" t="str">
        <f t="shared" si="10"/>
        <v>3146823001</v>
      </c>
      <c r="F382" s="88" t="str">
        <f t="shared" si="11"/>
        <v>314681</v>
      </c>
      <c r="G382">
        <v>1</v>
      </c>
      <c r="H382" t="s">
        <v>3434</v>
      </c>
      <c r="I382" t="s">
        <v>5512</v>
      </c>
      <c r="K382">
        <v>2300</v>
      </c>
      <c r="L382" t="s">
        <v>3666</v>
      </c>
    </row>
    <row r="383" spans="1:12" ht="15" customHeight="1" x14ac:dyDescent="0.25">
      <c r="A383">
        <v>31468</v>
      </c>
      <c r="B383" t="s">
        <v>5197</v>
      </c>
      <c r="C383" t="s">
        <v>1977</v>
      </c>
      <c r="D383">
        <v>5</v>
      </c>
      <c r="E383" s="88" t="str">
        <f t="shared" si="10"/>
        <v>3146823005</v>
      </c>
      <c r="F383" s="88" t="str">
        <f t="shared" si="11"/>
        <v>314685</v>
      </c>
      <c r="G383">
        <v>4</v>
      </c>
      <c r="H383" t="s">
        <v>3435</v>
      </c>
      <c r="I383" t="s">
        <v>5550</v>
      </c>
      <c r="K383">
        <v>2300</v>
      </c>
      <c r="L383" t="s">
        <v>3666</v>
      </c>
    </row>
    <row r="384" spans="1:12" ht="15" customHeight="1" x14ac:dyDescent="0.25">
      <c r="A384">
        <v>31468</v>
      </c>
      <c r="B384" t="s">
        <v>5197</v>
      </c>
      <c r="C384" t="s">
        <v>1977</v>
      </c>
      <c r="D384">
        <v>6</v>
      </c>
      <c r="E384" s="88" t="str">
        <f t="shared" si="10"/>
        <v>3146824006</v>
      </c>
      <c r="F384" s="88" t="str">
        <f t="shared" si="11"/>
        <v>314686</v>
      </c>
      <c r="G384">
        <v>5</v>
      </c>
      <c r="H384" t="s">
        <v>3216</v>
      </c>
      <c r="I384" t="s">
        <v>5496</v>
      </c>
      <c r="K384">
        <v>2400</v>
      </c>
      <c r="L384" t="s">
        <v>3578</v>
      </c>
    </row>
    <row r="385" spans="1:12" ht="15" customHeight="1" x14ac:dyDescent="0.25">
      <c r="A385">
        <v>31468</v>
      </c>
      <c r="B385" t="s">
        <v>5197</v>
      </c>
      <c r="C385" t="s">
        <v>1977</v>
      </c>
      <c r="D385">
        <v>7</v>
      </c>
      <c r="E385" s="88" t="str">
        <f t="shared" si="10"/>
        <v>3146822007</v>
      </c>
      <c r="F385" s="88" t="str">
        <f t="shared" si="11"/>
        <v>314687</v>
      </c>
      <c r="G385">
        <v>6</v>
      </c>
      <c r="H385" t="s">
        <v>2732</v>
      </c>
      <c r="I385" t="s">
        <v>5536</v>
      </c>
      <c r="K385">
        <v>2200</v>
      </c>
      <c r="L385" t="s">
        <v>3649</v>
      </c>
    </row>
    <row r="386" spans="1:12" ht="15" customHeight="1" x14ac:dyDescent="0.25">
      <c r="A386">
        <v>31468</v>
      </c>
      <c r="B386" t="s">
        <v>5197</v>
      </c>
      <c r="C386" t="s">
        <v>1977</v>
      </c>
      <c r="D386">
        <v>8</v>
      </c>
      <c r="E386" s="88" t="str">
        <f t="shared" si="10"/>
        <v>3146823008</v>
      </c>
      <c r="F386" s="88" t="str">
        <f t="shared" si="11"/>
        <v>314688</v>
      </c>
      <c r="G386">
        <v>7</v>
      </c>
      <c r="H386" t="s">
        <v>2731</v>
      </c>
      <c r="I386" t="s">
        <v>5500</v>
      </c>
      <c r="K386">
        <v>2300</v>
      </c>
      <c r="L386" t="s">
        <v>3666</v>
      </c>
    </row>
    <row r="387" spans="1:12" ht="15" customHeight="1" x14ac:dyDescent="0.25">
      <c r="A387">
        <v>31468</v>
      </c>
      <c r="B387" t="s">
        <v>5197</v>
      </c>
      <c r="C387" t="s">
        <v>1977</v>
      </c>
      <c r="D387">
        <v>9</v>
      </c>
      <c r="E387" s="88" t="str">
        <f t="shared" ref="E387:E450" si="12">A387&amp;K387&amp;D387</f>
        <v>3146823009</v>
      </c>
      <c r="F387" s="88" t="str">
        <f t="shared" ref="F387:F450" si="13">A387&amp;D387</f>
        <v>314689</v>
      </c>
      <c r="G387">
        <v>8</v>
      </c>
      <c r="H387" t="s">
        <v>3387</v>
      </c>
      <c r="I387" t="s">
        <v>5509</v>
      </c>
      <c r="K387">
        <v>2300</v>
      </c>
      <c r="L387" t="s">
        <v>3666</v>
      </c>
    </row>
    <row r="388" spans="1:12" ht="15" customHeight="1" x14ac:dyDescent="0.25">
      <c r="A388">
        <v>31476</v>
      </c>
      <c r="B388" t="s">
        <v>480</v>
      </c>
      <c r="C388" t="s">
        <v>480</v>
      </c>
      <c r="D388">
        <v>1</v>
      </c>
      <c r="E388" s="88" t="str">
        <f t="shared" si="12"/>
        <v>3147623001</v>
      </c>
      <c r="F388" s="88" t="str">
        <f t="shared" si="13"/>
        <v>314761</v>
      </c>
      <c r="G388">
        <v>1</v>
      </c>
      <c r="H388" t="s">
        <v>3435</v>
      </c>
      <c r="I388" t="s">
        <v>5550</v>
      </c>
      <c r="K388">
        <v>2300</v>
      </c>
      <c r="L388" t="s">
        <v>3666</v>
      </c>
    </row>
    <row r="389" spans="1:12" ht="15" customHeight="1" x14ac:dyDescent="0.25">
      <c r="A389">
        <v>31492</v>
      </c>
      <c r="B389" t="s">
        <v>1733</v>
      </c>
      <c r="C389" t="s">
        <v>1733</v>
      </c>
      <c r="D389">
        <v>1</v>
      </c>
      <c r="E389" s="88" t="str">
        <f t="shared" si="12"/>
        <v>3149223001</v>
      </c>
      <c r="F389" s="88" t="str">
        <f t="shared" si="13"/>
        <v>314921</v>
      </c>
      <c r="G389">
        <v>1</v>
      </c>
      <c r="H389" t="s">
        <v>3665</v>
      </c>
      <c r="I389" t="s">
        <v>5625</v>
      </c>
      <c r="K389">
        <v>2300</v>
      </c>
      <c r="L389" t="s">
        <v>3666</v>
      </c>
    </row>
    <row r="390" spans="1:12" ht="15" customHeight="1" x14ac:dyDescent="0.25">
      <c r="A390">
        <v>31492</v>
      </c>
      <c r="B390" t="s">
        <v>1733</v>
      </c>
      <c r="C390" t="s">
        <v>1733</v>
      </c>
      <c r="D390">
        <v>2</v>
      </c>
      <c r="E390" s="88" t="str">
        <f t="shared" si="12"/>
        <v>3149223002</v>
      </c>
      <c r="F390" s="88" t="str">
        <f t="shared" si="13"/>
        <v>314922</v>
      </c>
      <c r="G390">
        <v>2</v>
      </c>
      <c r="H390" t="s">
        <v>3432</v>
      </c>
      <c r="I390" t="s">
        <v>5502</v>
      </c>
      <c r="K390">
        <v>2300</v>
      </c>
      <c r="L390" t="s">
        <v>3666</v>
      </c>
    </row>
    <row r="391" spans="1:12" ht="15" customHeight="1" x14ac:dyDescent="0.25">
      <c r="A391">
        <v>31559</v>
      </c>
      <c r="B391" t="s">
        <v>1734</v>
      </c>
      <c r="C391" t="s">
        <v>1734</v>
      </c>
      <c r="D391">
        <v>2</v>
      </c>
      <c r="E391" s="88" t="str">
        <f t="shared" si="12"/>
        <v>3155923002</v>
      </c>
      <c r="F391" s="88" t="str">
        <f t="shared" si="13"/>
        <v>315592</v>
      </c>
      <c r="G391">
        <v>1</v>
      </c>
      <c r="H391" t="s">
        <v>3432</v>
      </c>
      <c r="I391" t="s">
        <v>5502</v>
      </c>
      <c r="K391">
        <v>2300</v>
      </c>
      <c r="L391" t="s">
        <v>3666</v>
      </c>
    </row>
    <row r="392" spans="1:12" ht="15" customHeight="1" x14ac:dyDescent="0.25">
      <c r="A392">
        <v>31583</v>
      </c>
      <c r="B392" t="s">
        <v>1978</v>
      </c>
      <c r="C392" t="s">
        <v>1978</v>
      </c>
      <c r="D392">
        <v>1</v>
      </c>
      <c r="E392" s="88" t="str">
        <f t="shared" si="12"/>
        <v>3158322901</v>
      </c>
      <c r="F392" s="88" t="str">
        <f t="shared" si="13"/>
        <v>315831</v>
      </c>
      <c r="G392">
        <v>1</v>
      </c>
      <c r="H392" t="s">
        <v>3457</v>
      </c>
      <c r="I392" t="s">
        <v>5483</v>
      </c>
      <c r="K392">
        <v>2290</v>
      </c>
      <c r="L392" t="s">
        <v>3668</v>
      </c>
    </row>
    <row r="393" spans="1:12" ht="15" customHeight="1" x14ac:dyDescent="0.25">
      <c r="A393">
        <v>31591</v>
      </c>
      <c r="B393" t="s">
        <v>485</v>
      </c>
      <c r="C393" t="s">
        <v>485</v>
      </c>
      <c r="D393">
        <v>1</v>
      </c>
      <c r="E393" s="88" t="str">
        <f t="shared" si="12"/>
        <v>3159122901</v>
      </c>
      <c r="F393" s="88" t="str">
        <f t="shared" si="13"/>
        <v>315911</v>
      </c>
      <c r="G393">
        <v>1</v>
      </c>
      <c r="H393" t="s">
        <v>3457</v>
      </c>
      <c r="I393" t="s">
        <v>5483</v>
      </c>
      <c r="K393">
        <v>2290</v>
      </c>
      <c r="L393" t="s">
        <v>3668</v>
      </c>
    </row>
    <row r="394" spans="1:12" ht="15" customHeight="1" x14ac:dyDescent="0.25">
      <c r="A394">
        <v>31591</v>
      </c>
      <c r="B394" t="s">
        <v>485</v>
      </c>
      <c r="C394" t="s">
        <v>485</v>
      </c>
      <c r="D394">
        <v>3</v>
      </c>
      <c r="E394" s="88" t="str">
        <f t="shared" si="12"/>
        <v>3159125603</v>
      </c>
      <c r="F394" s="88" t="str">
        <f t="shared" si="13"/>
        <v>315913</v>
      </c>
      <c r="G394">
        <v>2</v>
      </c>
      <c r="H394" t="s">
        <v>3231</v>
      </c>
      <c r="I394" t="s">
        <v>5507</v>
      </c>
      <c r="K394">
        <v>2560</v>
      </c>
      <c r="L394" t="s">
        <v>3582</v>
      </c>
    </row>
    <row r="395" spans="1:12" ht="15" customHeight="1" x14ac:dyDescent="0.25">
      <c r="A395">
        <v>31666</v>
      </c>
      <c r="B395" t="s">
        <v>486</v>
      </c>
      <c r="C395" t="s">
        <v>486</v>
      </c>
      <c r="D395">
        <v>1</v>
      </c>
      <c r="E395" s="88" t="str">
        <f t="shared" si="12"/>
        <v>3166623901</v>
      </c>
      <c r="F395" s="88" t="str">
        <f t="shared" si="13"/>
        <v>316661</v>
      </c>
      <c r="G395">
        <v>1</v>
      </c>
      <c r="H395" t="s">
        <v>3470</v>
      </c>
      <c r="I395" t="s">
        <v>5494</v>
      </c>
      <c r="K395">
        <v>2390</v>
      </c>
      <c r="L395" t="s">
        <v>3664</v>
      </c>
    </row>
    <row r="396" spans="1:12" ht="15" customHeight="1" x14ac:dyDescent="0.25">
      <c r="A396">
        <v>31674</v>
      </c>
      <c r="B396" t="s">
        <v>451</v>
      </c>
      <c r="C396" t="s">
        <v>451</v>
      </c>
      <c r="D396">
        <v>1</v>
      </c>
      <c r="E396" s="88" t="str">
        <f t="shared" si="12"/>
        <v>3167423901</v>
      </c>
      <c r="F396" s="88" t="str">
        <f t="shared" si="13"/>
        <v>316741</v>
      </c>
      <c r="G396">
        <v>1</v>
      </c>
      <c r="H396" t="s">
        <v>2924</v>
      </c>
      <c r="I396" t="s">
        <v>5620</v>
      </c>
      <c r="K396">
        <v>2390</v>
      </c>
      <c r="L396" t="s">
        <v>3664</v>
      </c>
    </row>
    <row r="397" spans="1:12" ht="15" customHeight="1" x14ac:dyDescent="0.25">
      <c r="A397">
        <v>31682</v>
      </c>
      <c r="B397" t="s">
        <v>491</v>
      </c>
      <c r="C397" t="s">
        <v>491</v>
      </c>
      <c r="D397">
        <v>1</v>
      </c>
      <c r="E397" s="88" t="str">
        <f t="shared" si="12"/>
        <v>3168221101</v>
      </c>
      <c r="F397" s="88" t="str">
        <f t="shared" si="13"/>
        <v>316821</v>
      </c>
      <c r="G397">
        <v>1</v>
      </c>
      <c r="H397" t="s">
        <v>2771</v>
      </c>
      <c r="I397" t="s">
        <v>3480</v>
      </c>
      <c r="K397">
        <v>2110</v>
      </c>
      <c r="L397" t="s">
        <v>3643</v>
      </c>
    </row>
    <row r="398" spans="1:12" ht="15" customHeight="1" x14ac:dyDescent="0.25">
      <c r="A398">
        <v>31807</v>
      </c>
      <c r="B398" t="s">
        <v>494</v>
      </c>
      <c r="C398" t="s">
        <v>494</v>
      </c>
      <c r="D398">
        <v>1</v>
      </c>
      <c r="E398" s="88" t="str">
        <f t="shared" si="12"/>
        <v>3180729901</v>
      </c>
      <c r="F398" s="88" t="str">
        <f t="shared" si="13"/>
        <v>318071</v>
      </c>
      <c r="G398">
        <v>1</v>
      </c>
      <c r="H398" t="s">
        <v>2817</v>
      </c>
      <c r="I398" t="s">
        <v>5483</v>
      </c>
      <c r="K398">
        <v>2990</v>
      </c>
      <c r="L398" t="s">
        <v>3574</v>
      </c>
    </row>
    <row r="399" spans="1:12" ht="15" customHeight="1" x14ac:dyDescent="0.25">
      <c r="A399">
        <v>31815</v>
      </c>
      <c r="B399" t="s">
        <v>417</v>
      </c>
      <c r="C399" t="s">
        <v>1968</v>
      </c>
      <c r="D399">
        <v>1</v>
      </c>
      <c r="E399" s="88" t="str">
        <f t="shared" si="12"/>
        <v>3181522401</v>
      </c>
      <c r="F399" s="88" t="str">
        <f t="shared" si="13"/>
        <v>318151</v>
      </c>
      <c r="G399">
        <v>1</v>
      </c>
      <c r="H399" t="s">
        <v>3487</v>
      </c>
      <c r="I399" t="s">
        <v>5626</v>
      </c>
      <c r="K399">
        <v>2240</v>
      </c>
      <c r="L399" t="s">
        <v>3576</v>
      </c>
    </row>
    <row r="400" spans="1:12" ht="15" customHeight="1" x14ac:dyDescent="0.25">
      <c r="A400">
        <v>31849</v>
      </c>
      <c r="B400" t="s">
        <v>497</v>
      </c>
      <c r="C400" t="s">
        <v>497</v>
      </c>
      <c r="D400">
        <v>1</v>
      </c>
      <c r="E400" s="88" t="str">
        <f t="shared" si="12"/>
        <v>3184932001</v>
      </c>
      <c r="F400" s="88" t="str">
        <f t="shared" si="13"/>
        <v>318491</v>
      </c>
      <c r="G400">
        <v>1</v>
      </c>
      <c r="H400" t="s">
        <v>3669</v>
      </c>
      <c r="I400" t="s">
        <v>5625</v>
      </c>
      <c r="K400">
        <v>3200</v>
      </c>
      <c r="L400" t="s">
        <v>3590</v>
      </c>
    </row>
    <row r="401" spans="1:12" ht="15" customHeight="1" x14ac:dyDescent="0.25">
      <c r="A401">
        <v>31849</v>
      </c>
      <c r="B401" t="s">
        <v>497</v>
      </c>
      <c r="C401" t="s">
        <v>497</v>
      </c>
      <c r="D401">
        <v>2</v>
      </c>
      <c r="E401" s="88" t="str">
        <f t="shared" si="12"/>
        <v>3184932002</v>
      </c>
      <c r="F401" s="88" t="str">
        <f t="shared" si="13"/>
        <v>318492</v>
      </c>
      <c r="G401">
        <v>2</v>
      </c>
      <c r="H401" t="s">
        <v>2644</v>
      </c>
      <c r="I401" t="s">
        <v>5597</v>
      </c>
      <c r="K401">
        <v>3200</v>
      </c>
      <c r="L401" t="s">
        <v>3590</v>
      </c>
    </row>
    <row r="402" spans="1:12" ht="15" customHeight="1" x14ac:dyDescent="0.25">
      <c r="A402">
        <v>31849</v>
      </c>
      <c r="B402" t="s">
        <v>497</v>
      </c>
      <c r="C402" t="s">
        <v>497</v>
      </c>
      <c r="D402">
        <v>3</v>
      </c>
      <c r="E402" s="88" t="str">
        <f t="shared" si="12"/>
        <v>3184932003</v>
      </c>
      <c r="F402" s="88" t="str">
        <f t="shared" si="13"/>
        <v>318493</v>
      </c>
      <c r="G402">
        <v>3</v>
      </c>
      <c r="H402" t="s">
        <v>2644</v>
      </c>
      <c r="I402" t="s">
        <v>5489</v>
      </c>
      <c r="K402">
        <v>3200</v>
      </c>
      <c r="L402" t="s">
        <v>3590</v>
      </c>
    </row>
    <row r="403" spans="1:12" ht="15" customHeight="1" x14ac:dyDescent="0.25">
      <c r="A403">
        <v>31856</v>
      </c>
      <c r="B403" t="s">
        <v>500</v>
      </c>
      <c r="C403" t="s">
        <v>500</v>
      </c>
      <c r="D403">
        <v>1</v>
      </c>
      <c r="E403" s="88" t="str">
        <f t="shared" si="12"/>
        <v>3185632001</v>
      </c>
      <c r="F403" s="88" t="str">
        <f t="shared" si="13"/>
        <v>318561</v>
      </c>
      <c r="G403">
        <v>1</v>
      </c>
      <c r="H403" t="s">
        <v>2643</v>
      </c>
      <c r="I403" t="s">
        <v>5627</v>
      </c>
      <c r="K403">
        <v>3200</v>
      </c>
      <c r="L403" t="s">
        <v>3590</v>
      </c>
    </row>
    <row r="404" spans="1:12" ht="15" customHeight="1" x14ac:dyDescent="0.25">
      <c r="A404">
        <v>31864</v>
      </c>
      <c r="B404" t="s">
        <v>502</v>
      </c>
      <c r="C404" t="s">
        <v>502</v>
      </c>
      <c r="D404">
        <v>1</v>
      </c>
      <c r="E404" s="88" t="str">
        <f t="shared" si="12"/>
        <v>3186432001</v>
      </c>
      <c r="F404" s="88" t="str">
        <f t="shared" si="13"/>
        <v>318641</v>
      </c>
      <c r="G404">
        <v>1</v>
      </c>
      <c r="H404" t="s">
        <v>2643</v>
      </c>
      <c r="I404" t="s">
        <v>5627</v>
      </c>
      <c r="K404">
        <v>3200</v>
      </c>
      <c r="L404" t="s">
        <v>3590</v>
      </c>
    </row>
    <row r="405" spans="1:12" ht="15" customHeight="1" x14ac:dyDescent="0.25">
      <c r="A405">
        <v>31864</v>
      </c>
      <c r="B405" t="s">
        <v>502</v>
      </c>
      <c r="C405" t="s">
        <v>502</v>
      </c>
      <c r="D405">
        <v>4</v>
      </c>
      <c r="E405" s="88" t="str">
        <f t="shared" si="12"/>
        <v>3186432004</v>
      </c>
      <c r="F405" s="88" t="str">
        <f t="shared" si="13"/>
        <v>318644</v>
      </c>
      <c r="G405">
        <v>3</v>
      </c>
      <c r="H405" t="s">
        <v>3670</v>
      </c>
      <c r="I405" t="s">
        <v>3671</v>
      </c>
      <c r="K405">
        <v>3200</v>
      </c>
      <c r="L405" t="s">
        <v>3590</v>
      </c>
    </row>
    <row r="406" spans="1:12" ht="15" customHeight="1" x14ac:dyDescent="0.25">
      <c r="A406">
        <v>31864</v>
      </c>
      <c r="B406" t="s">
        <v>502</v>
      </c>
      <c r="C406" t="s">
        <v>502</v>
      </c>
      <c r="D406">
        <v>5</v>
      </c>
      <c r="E406" s="88" t="str">
        <f t="shared" si="12"/>
        <v>3186431305</v>
      </c>
      <c r="F406" s="88" t="str">
        <f t="shared" si="13"/>
        <v>318645</v>
      </c>
      <c r="G406">
        <v>4</v>
      </c>
      <c r="H406" t="s">
        <v>3672</v>
      </c>
      <c r="I406" t="s">
        <v>5521</v>
      </c>
      <c r="K406">
        <v>3130</v>
      </c>
      <c r="L406" t="s">
        <v>3673</v>
      </c>
    </row>
    <row r="407" spans="1:12" ht="15" customHeight="1" x14ac:dyDescent="0.25">
      <c r="A407">
        <v>31864</v>
      </c>
      <c r="B407" t="s">
        <v>502</v>
      </c>
      <c r="C407" t="s">
        <v>502</v>
      </c>
      <c r="D407">
        <v>6</v>
      </c>
      <c r="E407" s="88" t="str">
        <f t="shared" si="12"/>
        <v>3186432006</v>
      </c>
      <c r="F407" s="88" t="str">
        <f t="shared" si="13"/>
        <v>318646</v>
      </c>
      <c r="G407">
        <v>5</v>
      </c>
      <c r="H407" t="s">
        <v>2645</v>
      </c>
      <c r="I407" t="s">
        <v>5557</v>
      </c>
      <c r="K407">
        <v>3200</v>
      </c>
      <c r="L407" t="s">
        <v>3590</v>
      </c>
    </row>
    <row r="408" spans="1:12" ht="15" customHeight="1" x14ac:dyDescent="0.25">
      <c r="A408">
        <v>31881</v>
      </c>
      <c r="B408" t="s">
        <v>3674</v>
      </c>
      <c r="C408" t="s">
        <v>3674</v>
      </c>
      <c r="D408">
        <v>1</v>
      </c>
      <c r="E408" s="88" t="str">
        <f t="shared" si="12"/>
        <v>3188132001</v>
      </c>
      <c r="F408" s="88" t="str">
        <f t="shared" si="13"/>
        <v>318811</v>
      </c>
      <c r="G408">
        <v>1</v>
      </c>
      <c r="H408" t="s">
        <v>2643</v>
      </c>
      <c r="I408" t="s">
        <v>5489</v>
      </c>
      <c r="K408">
        <v>3200</v>
      </c>
      <c r="L408" t="s">
        <v>3590</v>
      </c>
    </row>
    <row r="409" spans="1:12" ht="15" customHeight="1" x14ac:dyDescent="0.25">
      <c r="A409">
        <v>31906</v>
      </c>
      <c r="B409" t="s">
        <v>4259</v>
      </c>
      <c r="C409" t="s">
        <v>4259</v>
      </c>
      <c r="D409">
        <v>1</v>
      </c>
      <c r="E409" s="88" t="str">
        <f t="shared" si="12"/>
        <v>3190632001</v>
      </c>
      <c r="F409" s="88" t="str">
        <f t="shared" si="13"/>
        <v>319061</v>
      </c>
      <c r="G409">
        <v>1</v>
      </c>
      <c r="H409" t="s">
        <v>2643</v>
      </c>
      <c r="I409" t="s">
        <v>5628</v>
      </c>
      <c r="K409">
        <v>3200</v>
      </c>
      <c r="L409" t="s">
        <v>3590</v>
      </c>
    </row>
    <row r="410" spans="1:12" ht="15" customHeight="1" x14ac:dyDescent="0.25">
      <c r="A410">
        <v>31922</v>
      </c>
      <c r="B410" t="s">
        <v>1980</v>
      </c>
      <c r="C410" t="s">
        <v>1980</v>
      </c>
      <c r="D410">
        <v>1</v>
      </c>
      <c r="E410" s="88" t="str">
        <f t="shared" si="12"/>
        <v>3192216521</v>
      </c>
      <c r="F410" s="88" t="str">
        <f t="shared" si="13"/>
        <v>319221</v>
      </c>
      <c r="G410">
        <v>1</v>
      </c>
      <c r="H410" t="s">
        <v>2652</v>
      </c>
      <c r="I410" t="s">
        <v>5550</v>
      </c>
      <c r="K410">
        <v>1652</v>
      </c>
      <c r="L410" t="s">
        <v>3675</v>
      </c>
    </row>
    <row r="411" spans="1:12" ht="15" customHeight="1" x14ac:dyDescent="0.25">
      <c r="A411">
        <v>31931</v>
      </c>
      <c r="B411" t="s">
        <v>507</v>
      </c>
      <c r="C411" t="s">
        <v>507</v>
      </c>
      <c r="D411">
        <v>1</v>
      </c>
      <c r="E411" s="88" t="str">
        <f t="shared" si="12"/>
        <v>3193116521</v>
      </c>
      <c r="F411" s="88" t="str">
        <f t="shared" si="13"/>
        <v>319311</v>
      </c>
      <c r="G411">
        <v>1</v>
      </c>
      <c r="H411" t="s">
        <v>2652</v>
      </c>
      <c r="I411" t="s">
        <v>5550</v>
      </c>
      <c r="K411">
        <v>1652</v>
      </c>
      <c r="L411" t="s">
        <v>3675</v>
      </c>
    </row>
    <row r="412" spans="1:12" ht="15" customHeight="1" x14ac:dyDescent="0.25">
      <c r="A412">
        <v>31963</v>
      </c>
      <c r="B412" t="s">
        <v>508</v>
      </c>
      <c r="C412" t="s">
        <v>508</v>
      </c>
      <c r="D412">
        <v>1</v>
      </c>
      <c r="E412" s="88" t="str">
        <f t="shared" si="12"/>
        <v>3196310701</v>
      </c>
      <c r="F412" s="88" t="str">
        <f t="shared" si="13"/>
        <v>319631</v>
      </c>
      <c r="G412">
        <v>1</v>
      </c>
      <c r="H412" t="s">
        <v>2654</v>
      </c>
      <c r="I412" t="s">
        <v>5629</v>
      </c>
      <c r="K412">
        <v>1070</v>
      </c>
      <c r="L412" t="s">
        <v>3561</v>
      </c>
    </row>
    <row r="413" spans="1:12" ht="15" customHeight="1" x14ac:dyDescent="0.25">
      <c r="A413">
        <v>31963</v>
      </c>
      <c r="B413" t="s">
        <v>508</v>
      </c>
      <c r="C413" t="s">
        <v>508</v>
      </c>
      <c r="D413">
        <v>6</v>
      </c>
      <c r="E413" s="88" t="str">
        <f t="shared" si="12"/>
        <v>3196310006</v>
      </c>
      <c r="F413" s="88" t="str">
        <f t="shared" si="13"/>
        <v>319636</v>
      </c>
      <c r="G413">
        <v>3</v>
      </c>
      <c r="H413" t="s">
        <v>2812</v>
      </c>
      <c r="I413" t="s">
        <v>5573</v>
      </c>
      <c r="K413">
        <v>1000</v>
      </c>
      <c r="L413" t="s">
        <v>3536</v>
      </c>
    </row>
    <row r="414" spans="1:12" ht="15" customHeight="1" x14ac:dyDescent="0.25">
      <c r="A414">
        <v>31963</v>
      </c>
      <c r="B414" t="s">
        <v>508</v>
      </c>
      <c r="C414" t="s">
        <v>508</v>
      </c>
      <c r="D414">
        <v>7</v>
      </c>
      <c r="E414" s="88" t="str">
        <f t="shared" si="12"/>
        <v>3196310807</v>
      </c>
      <c r="F414" s="88" t="str">
        <f t="shared" si="13"/>
        <v>319637</v>
      </c>
      <c r="G414">
        <v>4</v>
      </c>
      <c r="H414" t="s">
        <v>3360</v>
      </c>
      <c r="I414" t="s">
        <v>5511</v>
      </c>
      <c r="K414">
        <v>1080</v>
      </c>
      <c r="L414" t="s">
        <v>3676</v>
      </c>
    </row>
    <row r="415" spans="1:12" ht="15" customHeight="1" x14ac:dyDescent="0.25">
      <c r="A415">
        <v>31963</v>
      </c>
      <c r="B415" t="s">
        <v>508</v>
      </c>
      <c r="C415" t="s">
        <v>508</v>
      </c>
      <c r="D415">
        <v>8</v>
      </c>
      <c r="E415" s="88" t="str">
        <f t="shared" si="12"/>
        <v>3196310708</v>
      </c>
      <c r="F415" s="88" t="str">
        <f t="shared" si="13"/>
        <v>319638</v>
      </c>
      <c r="G415">
        <v>5</v>
      </c>
      <c r="H415" t="s">
        <v>2654</v>
      </c>
      <c r="I415" t="s">
        <v>5495</v>
      </c>
      <c r="K415">
        <v>1070</v>
      </c>
      <c r="L415" t="s">
        <v>3561</v>
      </c>
    </row>
    <row r="416" spans="1:12" ht="15" customHeight="1" x14ac:dyDescent="0.25">
      <c r="A416">
        <v>31963</v>
      </c>
      <c r="B416" t="s">
        <v>508</v>
      </c>
      <c r="C416" t="s">
        <v>508</v>
      </c>
      <c r="D416">
        <v>9</v>
      </c>
      <c r="E416" s="88" t="str">
        <f t="shared" si="12"/>
        <v>3196310009</v>
      </c>
      <c r="F416" s="88" t="str">
        <f t="shared" si="13"/>
        <v>319639</v>
      </c>
      <c r="G416">
        <v>6</v>
      </c>
      <c r="H416" t="s">
        <v>5630</v>
      </c>
      <c r="I416" t="s">
        <v>5631</v>
      </c>
      <c r="K416">
        <v>1000</v>
      </c>
      <c r="L416" t="s">
        <v>3536</v>
      </c>
    </row>
    <row r="417" spans="1:12" ht="15" customHeight="1" x14ac:dyDescent="0.25">
      <c r="A417">
        <v>31997</v>
      </c>
      <c r="B417" t="s">
        <v>2658</v>
      </c>
      <c r="C417" t="s">
        <v>1981</v>
      </c>
      <c r="D417">
        <v>1</v>
      </c>
      <c r="E417" s="88" t="str">
        <f t="shared" si="12"/>
        <v>3199710701</v>
      </c>
      <c r="F417" s="88" t="str">
        <f t="shared" si="13"/>
        <v>319971</v>
      </c>
      <c r="G417">
        <v>1</v>
      </c>
      <c r="H417" t="s">
        <v>2659</v>
      </c>
      <c r="I417" t="s">
        <v>5514</v>
      </c>
      <c r="K417">
        <v>1070</v>
      </c>
      <c r="L417" t="s">
        <v>3561</v>
      </c>
    </row>
    <row r="418" spans="1:12" ht="15" customHeight="1" x14ac:dyDescent="0.25">
      <c r="A418">
        <v>31997</v>
      </c>
      <c r="B418" t="s">
        <v>2658</v>
      </c>
      <c r="C418" t="s">
        <v>1981</v>
      </c>
      <c r="D418">
        <v>4</v>
      </c>
      <c r="E418" s="88" t="str">
        <f t="shared" si="12"/>
        <v>3199710704</v>
      </c>
      <c r="F418" s="88" t="str">
        <f t="shared" si="13"/>
        <v>319974</v>
      </c>
      <c r="G418">
        <v>4</v>
      </c>
      <c r="H418" t="s">
        <v>3677</v>
      </c>
      <c r="I418" t="s">
        <v>5632</v>
      </c>
      <c r="K418">
        <v>1070</v>
      </c>
      <c r="L418" t="s">
        <v>3561</v>
      </c>
    </row>
    <row r="419" spans="1:12" ht="15" customHeight="1" x14ac:dyDescent="0.25">
      <c r="A419">
        <v>32052</v>
      </c>
      <c r="B419" t="s">
        <v>511</v>
      </c>
      <c r="C419" t="s">
        <v>511</v>
      </c>
      <c r="D419">
        <v>1</v>
      </c>
      <c r="E419" s="88" t="str">
        <f t="shared" si="12"/>
        <v>3205210701</v>
      </c>
      <c r="F419" s="88" t="str">
        <f t="shared" si="13"/>
        <v>320521</v>
      </c>
      <c r="G419">
        <v>1</v>
      </c>
      <c r="H419" t="s">
        <v>2660</v>
      </c>
      <c r="I419" t="s">
        <v>5581</v>
      </c>
      <c r="K419">
        <v>1070</v>
      </c>
      <c r="L419" t="s">
        <v>3561</v>
      </c>
    </row>
    <row r="420" spans="1:12" ht="15" customHeight="1" x14ac:dyDescent="0.25">
      <c r="A420">
        <v>32052</v>
      </c>
      <c r="B420" t="s">
        <v>511</v>
      </c>
      <c r="C420" t="s">
        <v>511</v>
      </c>
      <c r="D420">
        <v>5</v>
      </c>
      <c r="E420" s="88" t="str">
        <f t="shared" si="12"/>
        <v>3205210705</v>
      </c>
      <c r="F420" s="88" t="str">
        <f t="shared" si="13"/>
        <v>320525</v>
      </c>
      <c r="G420">
        <v>3</v>
      </c>
      <c r="H420" t="s">
        <v>3678</v>
      </c>
      <c r="I420" t="s">
        <v>5493</v>
      </c>
      <c r="K420">
        <v>1070</v>
      </c>
      <c r="L420" t="s">
        <v>3561</v>
      </c>
    </row>
    <row r="421" spans="1:12" ht="15" customHeight="1" x14ac:dyDescent="0.25">
      <c r="A421">
        <v>32052</v>
      </c>
      <c r="B421" t="s">
        <v>511</v>
      </c>
      <c r="C421" t="s">
        <v>511</v>
      </c>
      <c r="D421">
        <v>6</v>
      </c>
      <c r="E421" s="88" t="str">
        <f t="shared" si="12"/>
        <v>3205210706</v>
      </c>
      <c r="F421" s="88" t="str">
        <f t="shared" si="13"/>
        <v>320526</v>
      </c>
      <c r="G421">
        <v>4</v>
      </c>
      <c r="H421" t="s">
        <v>2653</v>
      </c>
      <c r="I421" t="s">
        <v>5538</v>
      </c>
      <c r="K421">
        <v>1070</v>
      </c>
      <c r="L421" t="s">
        <v>3561</v>
      </c>
    </row>
    <row r="422" spans="1:12" ht="15" customHeight="1" x14ac:dyDescent="0.25">
      <c r="A422">
        <v>32052</v>
      </c>
      <c r="B422" t="s">
        <v>511</v>
      </c>
      <c r="C422" t="s">
        <v>511</v>
      </c>
      <c r="D422">
        <v>7</v>
      </c>
      <c r="E422" s="88" t="str">
        <f t="shared" si="12"/>
        <v>3205210707</v>
      </c>
      <c r="F422" s="88" t="str">
        <f t="shared" si="13"/>
        <v>320527</v>
      </c>
      <c r="G422">
        <v>7</v>
      </c>
      <c r="H422" t="s">
        <v>2661</v>
      </c>
      <c r="I422" t="s">
        <v>2662</v>
      </c>
      <c r="K422">
        <v>1070</v>
      </c>
      <c r="L422" t="s">
        <v>3561</v>
      </c>
    </row>
    <row r="423" spans="1:12" ht="15" customHeight="1" x14ac:dyDescent="0.25">
      <c r="A423">
        <v>32061</v>
      </c>
      <c r="B423" t="s">
        <v>5198</v>
      </c>
      <c r="C423" t="s">
        <v>5049</v>
      </c>
      <c r="D423">
        <v>1</v>
      </c>
      <c r="E423" s="88" t="str">
        <f t="shared" si="12"/>
        <v>3206117301</v>
      </c>
      <c r="F423" s="88" t="str">
        <f t="shared" si="13"/>
        <v>320611</v>
      </c>
      <c r="G423">
        <v>1</v>
      </c>
      <c r="H423" t="s">
        <v>3679</v>
      </c>
      <c r="I423" t="s">
        <v>5514</v>
      </c>
      <c r="K423">
        <v>1730</v>
      </c>
      <c r="L423" t="s">
        <v>3680</v>
      </c>
    </row>
    <row r="424" spans="1:12" ht="15" customHeight="1" x14ac:dyDescent="0.25">
      <c r="A424">
        <v>32078</v>
      </c>
      <c r="B424" t="s">
        <v>5199</v>
      </c>
      <c r="C424" t="s">
        <v>5050</v>
      </c>
      <c r="D424">
        <v>1</v>
      </c>
      <c r="E424" s="88" t="str">
        <f t="shared" si="12"/>
        <v>3207817301</v>
      </c>
      <c r="F424" s="88" t="str">
        <f t="shared" si="13"/>
        <v>320781</v>
      </c>
      <c r="G424">
        <v>1</v>
      </c>
      <c r="H424" t="s">
        <v>3681</v>
      </c>
      <c r="I424" t="s">
        <v>5514</v>
      </c>
      <c r="K424">
        <v>1730</v>
      </c>
      <c r="L424" t="s">
        <v>3680</v>
      </c>
    </row>
    <row r="425" spans="1:12" ht="15" customHeight="1" x14ac:dyDescent="0.25">
      <c r="A425">
        <v>32078</v>
      </c>
      <c r="B425" t="s">
        <v>5199</v>
      </c>
      <c r="C425" t="s">
        <v>5050</v>
      </c>
      <c r="D425">
        <v>2</v>
      </c>
      <c r="E425" s="88" t="str">
        <f t="shared" si="12"/>
        <v>3207817302</v>
      </c>
      <c r="F425" s="88" t="str">
        <f t="shared" si="13"/>
        <v>320782</v>
      </c>
      <c r="G425">
        <v>2</v>
      </c>
      <c r="H425" t="s">
        <v>3682</v>
      </c>
      <c r="I425" t="s">
        <v>5514</v>
      </c>
      <c r="K425">
        <v>1730</v>
      </c>
      <c r="L425" t="s">
        <v>3680</v>
      </c>
    </row>
    <row r="426" spans="1:12" ht="15" customHeight="1" x14ac:dyDescent="0.25">
      <c r="A426">
        <v>32086</v>
      </c>
      <c r="B426" t="s">
        <v>1982</v>
      </c>
      <c r="C426" t="s">
        <v>1982</v>
      </c>
      <c r="D426">
        <v>1</v>
      </c>
      <c r="E426" s="88" t="str">
        <f t="shared" si="12"/>
        <v>3208617301</v>
      </c>
      <c r="F426" s="88" t="str">
        <f t="shared" si="13"/>
        <v>320861</v>
      </c>
      <c r="G426">
        <v>1</v>
      </c>
      <c r="H426" t="s">
        <v>2731</v>
      </c>
      <c r="I426" t="s">
        <v>5533</v>
      </c>
      <c r="K426">
        <v>1730</v>
      </c>
      <c r="L426" t="s">
        <v>3680</v>
      </c>
    </row>
    <row r="427" spans="1:12" ht="15" customHeight="1" x14ac:dyDescent="0.25">
      <c r="A427">
        <v>32094</v>
      </c>
      <c r="B427" t="s">
        <v>516</v>
      </c>
      <c r="C427" t="s">
        <v>516</v>
      </c>
      <c r="D427">
        <v>1</v>
      </c>
      <c r="E427" s="88" t="str">
        <f t="shared" si="12"/>
        <v>3209411601</v>
      </c>
      <c r="F427" s="88" t="str">
        <f t="shared" si="13"/>
        <v>320941</v>
      </c>
      <c r="G427">
        <v>1</v>
      </c>
      <c r="H427" t="s">
        <v>3273</v>
      </c>
      <c r="I427" t="s">
        <v>5522</v>
      </c>
      <c r="K427">
        <v>1160</v>
      </c>
      <c r="L427" t="s">
        <v>3683</v>
      </c>
    </row>
    <row r="428" spans="1:12" ht="15" customHeight="1" x14ac:dyDescent="0.25">
      <c r="A428">
        <v>32102</v>
      </c>
      <c r="B428" t="s">
        <v>1983</v>
      </c>
      <c r="C428" t="s">
        <v>1983</v>
      </c>
      <c r="D428">
        <v>1</v>
      </c>
      <c r="E428" s="88" t="str">
        <f t="shared" si="12"/>
        <v>3210231301</v>
      </c>
      <c r="F428" s="88" t="str">
        <f t="shared" si="13"/>
        <v>321021</v>
      </c>
      <c r="G428">
        <v>1</v>
      </c>
      <c r="H428" t="s">
        <v>2751</v>
      </c>
      <c r="I428" t="s">
        <v>5573</v>
      </c>
      <c r="K428">
        <v>3130</v>
      </c>
      <c r="L428" t="s">
        <v>3673</v>
      </c>
    </row>
    <row r="429" spans="1:12" ht="15" customHeight="1" x14ac:dyDescent="0.25">
      <c r="A429">
        <v>32102</v>
      </c>
      <c r="B429" t="s">
        <v>1983</v>
      </c>
      <c r="C429" t="s">
        <v>1983</v>
      </c>
      <c r="D429">
        <v>2</v>
      </c>
      <c r="E429" s="88" t="str">
        <f t="shared" si="12"/>
        <v>3210232002</v>
      </c>
      <c r="F429" s="88" t="str">
        <f t="shared" si="13"/>
        <v>321022</v>
      </c>
      <c r="G429">
        <v>2</v>
      </c>
      <c r="H429" t="s">
        <v>2645</v>
      </c>
      <c r="I429" t="s">
        <v>5557</v>
      </c>
      <c r="K429">
        <v>3200</v>
      </c>
      <c r="L429" t="s">
        <v>3590</v>
      </c>
    </row>
    <row r="430" spans="1:12" ht="15" customHeight="1" x14ac:dyDescent="0.25">
      <c r="A430">
        <v>32111</v>
      </c>
      <c r="B430" t="s">
        <v>1984</v>
      </c>
      <c r="C430" t="s">
        <v>1984</v>
      </c>
      <c r="D430">
        <v>1</v>
      </c>
      <c r="E430" s="88" t="str">
        <f t="shared" si="12"/>
        <v>3211131301</v>
      </c>
      <c r="F430" s="88" t="str">
        <f t="shared" si="13"/>
        <v>321111</v>
      </c>
      <c r="G430">
        <v>1</v>
      </c>
      <c r="H430" t="s">
        <v>2751</v>
      </c>
      <c r="I430" t="s">
        <v>5625</v>
      </c>
      <c r="K430">
        <v>3130</v>
      </c>
      <c r="L430" t="s">
        <v>3673</v>
      </c>
    </row>
    <row r="431" spans="1:12" ht="15" customHeight="1" x14ac:dyDescent="0.25">
      <c r="A431">
        <v>32136</v>
      </c>
      <c r="B431" t="s">
        <v>5200</v>
      </c>
      <c r="C431" t="s">
        <v>1985</v>
      </c>
      <c r="D431">
        <v>1</v>
      </c>
      <c r="E431" s="88" t="str">
        <f t="shared" si="12"/>
        <v>3213610201</v>
      </c>
      <c r="F431" s="88" t="str">
        <f t="shared" si="13"/>
        <v>321361</v>
      </c>
      <c r="G431">
        <v>1</v>
      </c>
      <c r="H431" t="s">
        <v>3095</v>
      </c>
      <c r="I431" t="s">
        <v>5514</v>
      </c>
      <c r="K431">
        <v>1020</v>
      </c>
      <c r="L431" t="s">
        <v>3536</v>
      </c>
    </row>
    <row r="432" spans="1:12" ht="15" customHeight="1" x14ac:dyDescent="0.25">
      <c r="A432">
        <v>32136</v>
      </c>
      <c r="B432" t="s">
        <v>5200</v>
      </c>
      <c r="C432" t="s">
        <v>1985</v>
      </c>
      <c r="D432">
        <v>2</v>
      </c>
      <c r="E432" s="88" t="str">
        <f t="shared" si="12"/>
        <v>3213610202</v>
      </c>
      <c r="F432" s="88" t="str">
        <f t="shared" si="13"/>
        <v>321362</v>
      </c>
      <c r="G432">
        <v>2</v>
      </c>
      <c r="H432" t="s">
        <v>3093</v>
      </c>
      <c r="I432" t="s">
        <v>5497</v>
      </c>
      <c r="K432">
        <v>1020</v>
      </c>
      <c r="L432" t="s">
        <v>3536</v>
      </c>
    </row>
    <row r="433" spans="1:12" ht="15" customHeight="1" x14ac:dyDescent="0.25">
      <c r="A433">
        <v>32144</v>
      </c>
      <c r="B433" t="s">
        <v>451</v>
      </c>
      <c r="C433" t="s">
        <v>451</v>
      </c>
      <c r="D433">
        <v>1</v>
      </c>
      <c r="E433" s="88" t="str">
        <f t="shared" si="12"/>
        <v>3214410001</v>
      </c>
      <c r="F433" s="88" t="str">
        <f t="shared" si="13"/>
        <v>321441</v>
      </c>
      <c r="G433">
        <v>1</v>
      </c>
      <c r="H433" t="s">
        <v>2813</v>
      </c>
      <c r="I433" t="s">
        <v>5537</v>
      </c>
      <c r="K433">
        <v>1000</v>
      </c>
      <c r="L433" t="s">
        <v>3536</v>
      </c>
    </row>
    <row r="434" spans="1:12" ht="15" customHeight="1" x14ac:dyDescent="0.25">
      <c r="A434">
        <v>32144</v>
      </c>
      <c r="B434" t="s">
        <v>451</v>
      </c>
      <c r="C434" t="s">
        <v>451</v>
      </c>
      <c r="D434">
        <v>2</v>
      </c>
      <c r="E434" s="88" t="str">
        <f t="shared" si="12"/>
        <v>3214410802</v>
      </c>
      <c r="F434" s="88" t="str">
        <f t="shared" si="13"/>
        <v>321442</v>
      </c>
      <c r="G434">
        <v>2</v>
      </c>
      <c r="H434" t="s">
        <v>5633</v>
      </c>
      <c r="I434" t="s">
        <v>5535</v>
      </c>
      <c r="K434">
        <v>1080</v>
      </c>
      <c r="L434" t="s">
        <v>3676</v>
      </c>
    </row>
    <row r="435" spans="1:12" ht="15" customHeight="1" x14ac:dyDescent="0.25">
      <c r="A435">
        <v>32151</v>
      </c>
      <c r="B435" t="s">
        <v>525</v>
      </c>
      <c r="C435" t="s">
        <v>525</v>
      </c>
      <c r="D435">
        <v>1</v>
      </c>
      <c r="E435" s="88" t="str">
        <f t="shared" si="12"/>
        <v>3215110001</v>
      </c>
      <c r="F435" s="88" t="str">
        <f t="shared" si="13"/>
        <v>321511</v>
      </c>
      <c r="G435">
        <v>1</v>
      </c>
      <c r="H435" t="s">
        <v>2812</v>
      </c>
      <c r="I435" t="s">
        <v>5492</v>
      </c>
      <c r="K435">
        <v>1000</v>
      </c>
      <c r="L435" t="s">
        <v>3536</v>
      </c>
    </row>
    <row r="436" spans="1:12" ht="15" customHeight="1" x14ac:dyDescent="0.25">
      <c r="A436">
        <v>32177</v>
      </c>
      <c r="B436" t="s">
        <v>527</v>
      </c>
      <c r="C436" t="s">
        <v>527</v>
      </c>
      <c r="D436">
        <v>1</v>
      </c>
      <c r="E436" s="88" t="str">
        <f t="shared" si="12"/>
        <v>3217710201</v>
      </c>
      <c r="F436" s="88" t="str">
        <f t="shared" si="13"/>
        <v>321771</v>
      </c>
      <c r="G436">
        <v>1</v>
      </c>
      <c r="H436" t="s">
        <v>3098</v>
      </c>
      <c r="I436" t="s">
        <v>5634</v>
      </c>
      <c r="K436">
        <v>1020</v>
      </c>
      <c r="L436" t="s">
        <v>3536</v>
      </c>
    </row>
    <row r="437" spans="1:12" ht="15" customHeight="1" x14ac:dyDescent="0.25">
      <c r="A437">
        <v>32177</v>
      </c>
      <c r="B437" t="s">
        <v>527</v>
      </c>
      <c r="C437" t="s">
        <v>527</v>
      </c>
      <c r="D437">
        <v>3</v>
      </c>
      <c r="E437" s="88" t="str">
        <f t="shared" si="12"/>
        <v>3217710003</v>
      </c>
      <c r="F437" s="88" t="str">
        <f t="shared" si="13"/>
        <v>321773</v>
      </c>
      <c r="G437">
        <v>2</v>
      </c>
      <c r="H437" t="s">
        <v>2811</v>
      </c>
      <c r="I437" t="s">
        <v>5538</v>
      </c>
      <c r="K437">
        <v>1000</v>
      </c>
      <c r="L437" t="s">
        <v>3536</v>
      </c>
    </row>
    <row r="438" spans="1:12" ht="15" customHeight="1" x14ac:dyDescent="0.25">
      <c r="A438">
        <v>32185</v>
      </c>
      <c r="B438" t="s">
        <v>529</v>
      </c>
      <c r="C438" t="s">
        <v>529</v>
      </c>
      <c r="D438">
        <v>1</v>
      </c>
      <c r="E438" s="88" t="str">
        <f t="shared" si="12"/>
        <v>3218510201</v>
      </c>
      <c r="F438" s="88" t="str">
        <f t="shared" si="13"/>
        <v>321851</v>
      </c>
      <c r="G438">
        <v>1</v>
      </c>
      <c r="H438" t="s">
        <v>3093</v>
      </c>
      <c r="I438" t="s">
        <v>5497</v>
      </c>
      <c r="K438">
        <v>1020</v>
      </c>
      <c r="L438" t="s">
        <v>3536</v>
      </c>
    </row>
    <row r="439" spans="1:12" ht="15" customHeight="1" x14ac:dyDescent="0.25">
      <c r="A439">
        <v>32185</v>
      </c>
      <c r="B439" t="s">
        <v>529</v>
      </c>
      <c r="C439" t="s">
        <v>529</v>
      </c>
      <c r="D439">
        <v>2</v>
      </c>
      <c r="E439" s="88" t="str">
        <f t="shared" si="12"/>
        <v>3218510202</v>
      </c>
      <c r="F439" s="88" t="str">
        <f t="shared" si="13"/>
        <v>321852</v>
      </c>
      <c r="G439">
        <v>2</v>
      </c>
      <c r="H439" t="s">
        <v>3095</v>
      </c>
      <c r="I439" t="s">
        <v>5514</v>
      </c>
      <c r="K439">
        <v>1020</v>
      </c>
      <c r="L439" t="s">
        <v>3536</v>
      </c>
    </row>
    <row r="440" spans="1:12" ht="15" customHeight="1" x14ac:dyDescent="0.25">
      <c r="A440">
        <v>32284</v>
      </c>
      <c r="B440" t="s">
        <v>2810</v>
      </c>
      <c r="C440" t="s">
        <v>2531</v>
      </c>
      <c r="D440">
        <v>1</v>
      </c>
      <c r="E440" s="88" t="str">
        <f t="shared" si="12"/>
        <v>3228410001</v>
      </c>
      <c r="F440" s="88" t="str">
        <f t="shared" si="13"/>
        <v>322841</v>
      </c>
      <c r="G440">
        <v>1</v>
      </c>
      <c r="H440" t="s">
        <v>2811</v>
      </c>
      <c r="I440" t="s">
        <v>5538</v>
      </c>
      <c r="K440">
        <v>1000</v>
      </c>
      <c r="L440" t="s">
        <v>3536</v>
      </c>
    </row>
    <row r="441" spans="1:12" ht="15" customHeight="1" x14ac:dyDescent="0.25">
      <c r="A441">
        <v>32284</v>
      </c>
      <c r="B441" t="s">
        <v>2810</v>
      </c>
      <c r="C441" t="s">
        <v>2531</v>
      </c>
      <c r="D441">
        <v>2</v>
      </c>
      <c r="E441" s="88" t="str">
        <f t="shared" si="12"/>
        <v>3228410002</v>
      </c>
      <c r="F441" s="88" t="str">
        <f t="shared" si="13"/>
        <v>322842</v>
      </c>
      <c r="G441">
        <v>2</v>
      </c>
      <c r="H441" t="s">
        <v>3684</v>
      </c>
      <c r="I441" t="s">
        <v>5497</v>
      </c>
      <c r="K441">
        <v>1000</v>
      </c>
      <c r="L441" t="s">
        <v>3536</v>
      </c>
    </row>
    <row r="442" spans="1:12" ht="15" customHeight="1" x14ac:dyDescent="0.25">
      <c r="A442">
        <v>32284</v>
      </c>
      <c r="B442" t="s">
        <v>2810</v>
      </c>
      <c r="C442" t="s">
        <v>2531</v>
      </c>
      <c r="D442">
        <v>4</v>
      </c>
      <c r="E442" s="88" t="str">
        <f t="shared" si="12"/>
        <v>3228410204</v>
      </c>
      <c r="F442" s="88" t="str">
        <f t="shared" si="13"/>
        <v>322844</v>
      </c>
      <c r="G442">
        <v>4</v>
      </c>
      <c r="H442" t="s">
        <v>3098</v>
      </c>
      <c r="I442" t="s">
        <v>5634</v>
      </c>
      <c r="K442">
        <v>1020</v>
      </c>
      <c r="L442" t="s">
        <v>3536</v>
      </c>
    </row>
    <row r="443" spans="1:12" ht="15" customHeight="1" x14ac:dyDescent="0.25">
      <c r="A443">
        <v>32342</v>
      </c>
      <c r="B443" t="s">
        <v>532</v>
      </c>
      <c r="C443" t="s">
        <v>532</v>
      </c>
      <c r="D443">
        <v>1</v>
      </c>
      <c r="E443" s="88" t="str">
        <f t="shared" si="12"/>
        <v>3234210201</v>
      </c>
      <c r="F443" s="88" t="str">
        <f t="shared" si="13"/>
        <v>323421</v>
      </c>
      <c r="G443">
        <v>1</v>
      </c>
      <c r="H443" t="s">
        <v>3094</v>
      </c>
      <c r="I443" t="s">
        <v>5537</v>
      </c>
      <c r="K443">
        <v>1020</v>
      </c>
      <c r="L443" t="s">
        <v>3536</v>
      </c>
    </row>
    <row r="444" spans="1:12" ht="15" customHeight="1" x14ac:dyDescent="0.25">
      <c r="A444">
        <v>32409</v>
      </c>
      <c r="B444" t="s">
        <v>451</v>
      </c>
      <c r="C444" t="s">
        <v>451</v>
      </c>
      <c r="D444">
        <v>1</v>
      </c>
      <c r="E444" s="88" t="str">
        <f t="shared" si="12"/>
        <v>3240932901</v>
      </c>
      <c r="F444" s="88" t="str">
        <f t="shared" si="13"/>
        <v>324091</v>
      </c>
      <c r="G444">
        <v>1</v>
      </c>
      <c r="H444" t="s">
        <v>3685</v>
      </c>
      <c r="I444" t="s">
        <v>5510</v>
      </c>
      <c r="K444">
        <v>3290</v>
      </c>
      <c r="L444" t="s">
        <v>3591</v>
      </c>
    </row>
    <row r="445" spans="1:12" ht="15" customHeight="1" x14ac:dyDescent="0.25">
      <c r="A445">
        <v>32409</v>
      </c>
      <c r="B445" t="s">
        <v>451</v>
      </c>
      <c r="C445" t="s">
        <v>451</v>
      </c>
      <c r="D445">
        <v>2</v>
      </c>
      <c r="E445" s="88" t="str">
        <f t="shared" si="12"/>
        <v>3240932902</v>
      </c>
      <c r="F445" s="88" t="str">
        <f t="shared" si="13"/>
        <v>324092</v>
      </c>
      <c r="G445">
        <v>2</v>
      </c>
      <c r="H445" t="s">
        <v>2853</v>
      </c>
      <c r="I445" t="s">
        <v>5493</v>
      </c>
      <c r="K445">
        <v>3290</v>
      </c>
      <c r="L445" t="s">
        <v>3591</v>
      </c>
    </row>
    <row r="446" spans="1:12" ht="15" customHeight="1" x14ac:dyDescent="0.25">
      <c r="A446">
        <v>32409</v>
      </c>
      <c r="B446" t="s">
        <v>451</v>
      </c>
      <c r="C446" t="s">
        <v>451</v>
      </c>
      <c r="D446">
        <v>3</v>
      </c>
      <c r="E446" s="88" t="str">
        <f t="shared" si="12"/>
        <v>3240932903</v>
      </c>
      <c r="F446" s="88" t="str">
        <f t="shared" si="13"/>
        <v>324093</v>
      </c>
      <c r="G446">
        <v>3</v>
      </c>
      <c r="H446" t="s">
        <v>2856</v>
      </c>
      <c r="I446" t="s">
        <v>5528</v>
      </c>
      <c r="K446">
        <v>3290</v>
      </c>
      <c r="L446" t="s">
        <v>3591</v>
      </c>
    </row>
    <row r="447" spans="1:12" ht="15" customHeight="1" x14ac:dyDescent="0.25">
      <c r="A447">
        <v>32409</v>
      </c>
      <c r="B447" t="s">
        <v>451</v>
      </c>
      <c r="C447" t="s">
        <v>451</v>
      </c>
      <c r="D447">
        <v>4</v>
      </c>
      <c r="E447" s="88" t="str">
        <f t="shared" si="12"/>
        <v>3240932904</v>
      </c>
      <c r="F447" s="88" t="str">
        <f t="shared" si="13"/>
        <v>324094</v>
      </c>
      <c r="G447">
        <v>4</v>
      </c>
      <c r="H447" t="s">
        <v>3686</v>
      </c>
      <c r="I447" t="s">
        <v>5018</v>
      </c>
      <c r="K447">
        <v>3290</v>
      </c>
      <c r="L447" t="s">
        <v>3591</v>
      </c>
    </row>
    <row r="448" spans="1:12" ht="15" customHeight="1" x14ac:dyDescent="0.25">
      <c r="A448">
        <v>32417</v>
      </c>
      <c r="B448" t="s">
        <v>5201</v>
      </c>
      <c r="C448" t="s">
        <v>1987</v>
      </c>
      <c r="D448">
        <v>1</v>
      </c>
      <c r="E448" s="88" t="str">
        <f t="shared" si="12"/>
        <v>3241732901</v>
      </c>
      <c r="F448" s="88" t="str">
        <f t="shared" si="13"/>
        <v>324171</v>
      </c>
      <c r="G448">
        <v>1</v>
      </c>
      <c r="H448" t="s">
        <v>3686</v>
      </c>
      <c r="I448" t="s">
        <v>5635</v>
      </c>
      <c r="K448">
        <v>3290</v>
      </c>
      <c r="L448" t="s">
        <v>3591</v>
      </c>
    </row>
    <row r="449" spans="1:12" ht="15" customHeight="1" x14ac:dyDescent="0.25">
      <c r="A449">
        <v>32417</v>
      </c>
      <c r="B449" t="s">
        <v>5201</v>
      </c>
      <c r="C449" t="s">
        <v>1987</v>
      </c>
      <c r="D449">
        <v>2</v>
      </c>
      <c r="E449" s="88" t="str">
        <f t="shared" si="12"/>
        <v>3241732902</v>
      </c>
      <c r="F449" s="88" t="str">
        <f t="shared" si="13"/>
        <v>324172</v>
      </c>
      <c r="G449">
        <v>2</v>
      </c>
      <c r="H449" t="s">
        <v>2853</v>
      </c>
      <c r="I449" t="s">
        <v>5493</v>
      </c>
      <c r="K449">
        <v>3290</v>
      </c>
      <c r="L449" t="s">
        <v>3591</v>
      </c>
    </row>
    <row r="450" spans="1:12" ht="15" customHeight="1" x14ac:dyDescent="0.25">
      <c r="A450">
        <v>32417</v>
      </c>
      <c r="B450" t="s">
        <v>5201</v>
      </c>
      <c r="C450" t="s">
        <v>1987</v>
      </c>
      <c r="D450">
        <v>3</v>
      </c>
      <c r="E450" s="88" t="str">
        <f t="shared" si="12"/>
        <v>3241732903</v>
      </c>
      <c r="F450" s="88" t="str">
        <f t="shared" si="13"/>
        <v>324173</v>
      </c>
      <c r="G450">
        <v>3</v>
      </c>
      <c r="H450" t="s">
        <v>2856</v>
      </c>
      <c r="I450" t="s">
        <v>5528</v>
      </c>
      <c r="K450">
        <v>3290</v>
      </c>
      <c r="L450" t="s">
        <v>3591</v>
      </c>
    </row>
    <row r="451" spans="1:12" ht="15" customHeight="1" x14ac:dyDescent="0.25">
      <c r="A451">
        <v>32417</v>
      </c>
      <c r="B451" t="s">
        <v>5201</v>
      </c>
      <c r="C451" t="s">
        <v>1987</v>
      </c>
      <c r="D451">
        <v>4</v>
      </c>
      <c r="E451" s="88" t="str">
        <f t="shared" ref="E451:E514" si="14">A451&amp;K451&amp;D451</f>
        <v>3241732904</v>
      </c>
      <c r="F451" s="88" t="str">
        <f t="shared" ref="F451:F514" si="15">A451&amp;D451</f>
        <v>324174</v>
      </c>
      <c r="G451">
        <v>4</v>
      </c>
      <c r="H451" t="s">
        <v>3685</v>
      </c>
      <c r="I451" t="s">
        <v>5510</v>
      </c>
      <c r="K451">
        <v>3290</v>
      </c>
      <c r="L451" t="s">
        <v>3591</v>
      </c>
    </row>
    <row r="452" spans="1:12" ht="15" customHeight="1" x14ac:dyDescent="0.25">
      <c r="A452">
        <v>32425</v>
      </c>
      <c r="B452" t="s">
        <v>534</v>
      </c>
      <c r="C452" t="s">
        <v>534</v>
      </c>
      <c r="D452">
        <v>1</v>
      </c>
      <c r="E452" s="88" t="str">
        <f t="shared" si="14"/>
        <v>3242532901</v>
      </c>
      <c r="F452" s="88" t="str">
        <f t="shared" si="15"/>
        <v>324251</v>
      </c>
      <c r="G452">
        <v>1</v>
      </c>
      <c r="H452" t="s">
        <v>2856</v>
      </c>
      <c r="I452" t="s">
        <v>5528</v>
      </c>
      <c r="K452">
        <v>3290</v>
      </c>
      <c r="L452" t="s">
        <v>3591</v>
      </c>
    </row>
    <row r="453" spans="1:12" ht="15" customHeight="1" x14ac:dyDescent="0.25">
      <c r="A453">
        <v>32425</v>
      </c>
      <c r="B453" t="s">
        <v>534</v>
      </c>
      <c r="C453" t="s">
        <v>534</v>
      </c>
      <c r="D453">
        <v>4</v>
      </c>
      <c r="E453" s="88" t="str">
        <f t="shared" si="14"/>
        <v>3242532904</v>
      </c>
      <c r="F453" s="88" t="str">
        <f t="shared" si="15"/>
        <v>324254</v>
      </c>
      <c r="G453">
        <v>2</v>
      </c>
      <c r="H453" t="s">
        <v>2853</v>
      </c>
      <c r="I453" t="s">
        <v>5493</v>
      </c>
      <c r="K453">
        <v>3290</v>
      </c>
      <c r="L453" t="s">
        <v>3591</v>
      </c>
    </row>
    <row r="454" spans="1:12" ht="15" customHeight="1" x14ac:dyDescent="0.25">
      <c r="A454">
        <v>32458</v>
      </c>
      <c r="B454" t="s">
        <v>535</v>
      </c>
      <c r="C454" t="s">
        <v>535</v>
      </c>
      <c r="D454">
        <v>1</v>
      </c>
      <c r="E454" s="88" t="str">
        <f t="shared" si="14"/>
        <v>3245817001</v>
      </c>
      <c r="F454" s="88" t="str">
        <f t="shared" si="15"/>
        <v>324581</v>
      </c>
      <c r="G454">
        <v>1</v>
      </c>
      <c r="H454" t="s">
        <v>2861</v>
      </c>
      <c r="I454" t="s">
        <v>5636</v>
      </c>
      <c r="K454">
        <v>1700</v>
      </c>
      <c r="L454" t="s">
        <v>3687</v>
      </c>
    </row>
    <row r="455" spans="1:12" ht="15" customHeight="1" x14ac:dyDescent="0.25">
      <c r="A455">
        <v>32524</v>
      </c>
      <c r="B455" t="s">
        <v>537</v>
      </c>
      <c r="C455" t="s">
        <v>537</v>
      </c>
      <c r="D455">
        <v>1</v>
      </c>
      <c r="E455" s="88" t="str">
        <f t="shared" si="14"/>
        <v>3252431501</v>
      </c>
      <c r="F455" s="88" t="str">
        <f t="shared" si="15"/>
        <v>325241</v>
      </c>
      <c r="G455">
        <v>1</v>
      </c>
      <c r="H455" t="s">
        <v>2641</v>
      </c>
      <c r="I455" t="s">
        <v>5487</v>
      </c>
      <c r="K455">
        <v>3150</v>
      </c>
      <c r="L455" t="s">
        <v>3688</v>
      </c>
    </row>
    <row r="456" spans="1:12" ht="15" customHeight="1" x14ac:dyDescent="0.25">
      <c r="A456">
        <v>32532</v>
      </c>
      <c r="B456" t="s">
        <v>539</v>
      </c>
      <c r="C456" t="s">
        <v>539</v>
      </c>
      <c r="D456">
        <v>1</v>
      </c>
      <c r="E456" s="88" t="str">
        <f t="shared" si="14"/>
        <v>3253231501</v>
      </c>
      <c r="F456" s="88" t="str">
        <f t="shared" si="15"/>
        <v>325321</v>
      </c>
      <c r="G456">
        <v>1</v>
      </c>
      <c r="H456" t="s">
        <v>2641</v>
      </c>
      <c r="I456" t="s">
        <v>5487</v>
      </c>
      <c r="K456">
        <v>3150</v>
      </c>
      <c r="L456" t="s">
        <v>3688</v>
      </c>
    </row>
    <row r="457" spans="1:12" ht="15" customHeight="1" x14ac:dyDescent="0.25">
      <c r="A457">
        <v>32541</v>
      </c>
      <c r="B457" t="s">
        <v>541</v>
      </c>
      <c r="C457" t="s">
        <v>541</v>
      </c>
      <c r="D457">
        <v>1</v>
      </c>
      <c r="E457" s="88" t="str">
        <f t="shared" si="14"/>
        <v>3254131501</v>
      </c>
      <c r="F457" s="88" t="str">
        <f t="shared" si="15"/>
        <v>325411</v>
      </c>
      <c r="G457">
        <v>1</v>
      </c>
      <c r="H457" t="s">
        <v>2641</v>
      </c>
      <c r="I457" t="s">
        <v>5558</v>
      </c>
      <c r="K457">
        <v>3150</v>
      </c>
      <c r="L457" t="s">
        <v>3688</v>
      </c>
    </row>
    <row r="458" spans="1:12" ht="15" customHeight="1" x14ac:dyDescent="0.25">
      <c r="A458">
        <v>32557</v>
      </c>
      <c r="B458" t="s">
        <v>1988</v>
      </c>
      <c r="C458" t="s">
        <v>1988</v>
      </c>
      <c r="D458">
        <v>1</v>
      </c>
      <c r="E458" s="88" t="str">
        <f t="shared" si="14"/>
        <v>3255730011</v>
      </c>
      <c r="F458" s="88" t="str">
        <f t="shared" si="15"/>
        <v>325571</v>
      </c>
      <c r="G458">
        <v>1</v>
      </c>
      <c r="H458" t="s">
        <v>3007</v>
      </c>
      <c r="I458" t="s">
        <v>5637</v>
      </c>
      <c r="K458">
        <v>3001</v>
      </c>
      <c r="L458" t="s">
        <v>3545</v>
      </c>
    </row>
    <row r="459" spans="1:12" ht="15" customHeight="1" x14ac:dyDescent="0.25">
      <c r="A459">
        <v>32573</v>
      </c>
      <c r="B459" t="s">
        <v>544</v>
      </c>
      <c r="C459" t="s">
        <v>544</v>
      </c>
      <c r="D459">
        <v>1</v>
      </c>
      <c r="E459" s="88" t="str">
        <f t="shared" si="14"/>
        <v>3257315001</v>
      </c>
      <c r="F459" s="88" t="str">
        <f t="shared" si="15"/>
        <v>325731</v>
      </c>
      <c r="G459">
        <v>1</v>
      </c>
      <c r="H459" t="s">
        <v>2731</v>
      </c>
      <c r="I459" t="s">
        <v>5483</v>
      </c>
      <c r="K459">
        <v>1500</v>
      </c>
      <c r="L459" t="s">
        <v>3566</v>
      </c>
    </row>
    <row r="460" spans="1:12" ht="15" customHeight="1" x14ac:dyDescent="0.25">
      <c r="A460">
        <v>32573</v>
      </c>
      <c r="B460" t="s">
        <v>544</v>
      </c>
      <c r="C460" t="s">
        <v>544</v>
      </c>
      <c r="D460">
        <v>2</v>
      </c>
      <c r="E460" s="88" t="str">
        <f t="shared" si="14"/>
        <v>3257315002</v>
      </c>
      <c r="F460" s="88" t="str">
        <f t="shared" si="15"/>
        <v>325732</v>
      </c>
      <c r="G460">
        <v>2</v>
      </c>
      <c r="H460" t="s">
        <v>2967</v>
      </c>
      <c r="I460" t="s">
        <v>5622</v>
      </c>
      <c r="K460">
        <v>1500</v>
      </c>
      <c r="L460" t="s">
        <v>3566</v>
      </c>
    </row>
    <row r="461" spans="1:12" ht="15" customHeight="1" x14ac:dyDescent="0.25">
      <c r="A461">
        <v>32607</v>
      </c>
      <c r="B461" t="s">
        <v>394</v>
      </c>
      <c r="C461" t="s">
        <v>394</v>
      </c>
      <c r="D461">
        <v>1</v>
      </c>
      <c r="E461" s="88" t="str">
        <f t="shared" si="14"/>
        <v>3260715001</v>
      </c>
      <c r="F461" s="88" t="str">
        <f t="shared" si="15"/>
        <v>326071</v>
      </c>
      <c r="G461">
        <v>1</v>
      </c>
      <c r="H461" t="s">
        <v>2966</v>
      </c>
      <c r="I461" t="s">
        <v>5497</v>
      </c>
      <c r="K461">
        <v>1500</v>
      </c>
      <c r="L461" t="s">
        <v>3566</v>
      </c>
    </row>
    <row r="462" spans="1:12" ht="15" customHeight="1" x14ac:dyDescent="0.25">
      <c r="A462">
        <v>32607</v>
      </c>
      <c r="B462" t="s">
        <v>394</v>
      </c>
      <c r="C462" t="s">
        <v>394</v>
      </c>
      <c r="D462">
        <v>3</v>
      </c>
      <c r="E462" s="88" t="str">
        <f t="shared" si="14"/>
        <v>3260715003</v>
      </c>
      <c r="F462" s="88" t="str">
        <f t="shared" si="15"/>
        <v>326073</v>
      </c>
      <c r="G462">
        <v>2</v>
      </c>
      <c r="H462" t="s">
        <v>3689</v>
      </c>
      <c r="I462" t="s">
        <v>5510</v>
      </c>
      <c r="K462">
        <v>1500</v>
      </c>
      <c r="L462" t="s">
        <v>3566</v>
      </c>
    </row>
    <row r="463" spans="1:12" ht="15" customHeight="1" x14ac:dyDescent="0.25">
      <c r="A463">
        <v>32623</v>
      </c>
      <c r="B463" t="s">
        <v>548</v>
      </c>
      <c r="C463" t="s">
        <v>548</v>
      </c>
      <c r="D463">
        <v>1</v>
      </c>
      <c r="E463" s="88" t="str">
        <f t="shared" si="14"/>
        <v>3262315001</v>
      </c>
      <c r="F463" s="88" t="str">
        <f t="shared" si="15"/>
        <v>326231</v>
      </c>
      <c r="G463">
        <v>1</v>
      </c>
      <c r="H463" t="s">
        <v>2731</v>
      </c>
      <c r="I463" t="s">
        <v>5483</v>
      </c>
      <c r="K463">
        <v>1500</v>
      </c>
      <c r="L463" t="s">
        <v>3566</v>
      </c>
    </row>
    <row r="464" spans="1:12" ht="15" customHeight="1" x14ac:dyDescent="0.25">
      <c r="A464">
        <v>32623</v>
      </c>
      <c r="B464" t="s">
        <v>548</v>
      </c>
      <c r="C464" t="s">
        <v>548</v>
      </c>
      <c r="D464">
        <v>2</v>
      </c>
      <c r="E464" s="88" t="str">
        <f t="shared" si="14"/>
        <v>3262315002</v>
      </c>
      <c r="F464" s="88" t="str">
        <f t="shared" si="15"/>
        <v>326232</v>
      </c>
      <c r="G464">
        <v>2</v>
      </c>
      <c r="H464" t="s">
        <v>2967</v>
      </c>
      <c r="I464" t="s">
        <v>5622</v>
      </c>
      <c r="K464">
        <v>1500</v>
      </c>
      <c r="L464" t="s">
        <v>3566</v>
      </c>
    </row>
    <row r="465" spans="1:12" ht="15" customHeight="1" x14ac:dyDescent="0.25">
      <c r="A465">
        <v>32631</v>
      </c>
      <c r="B465" t="s">
        <v>549</v>
      </c>
      <c r="C465" t="s">
        <v>549</v>
      </c>
      <c r="D465">
        <v>1</v>
      </c>
      <c r="E465" s="88" t="str">
        <f t="shared" si="14"/>
        <v>3263115001</v>
      </c>
      <c r="F465" s="88" t="str">
        <f t="shared" si="15"/>
        <v>326311</v>
      </c>
      <c r="G465">
        <v>1</v>
      </c>
      <c r="H465" t="s">
        <v>2731</v>
      </c>
      <c r="I465" t="s">
        <v>5483</v>
      </c>
      <c r="K465">
        <v>1500</v>
      </c>
      <c r="L465" t="s">
        <v>3566</v>
      </c>
    </row>
    <row r="466" spans="1:12" ht="15" customHeight="1" x14ac:dyDescent="0.25">
      <c r="A466">
        <v>32631</v>
      </c>
      <c r="B466" t="s">
        <v>549</v>
      </c>
      <c r="C466" t="s">
        <v>549</v>
      </c>
      <c r="D466">
        <v>2</v>
      </c>
      <c r="E466" s="88" t="str">
        <f t="shared" si="14"/>
        <v>3263115002</v>
      </c>
      <c r="F466" s="88" t="str">
        <f t="shared" si="15"/>
        <v>326312</v>
      </c>
      <c r="G466">
        <v>2</v>
      </c>
      <c r="H466" t="s">
        <v>2967</v>
      </c>
      <c r="I466" t="s">
        <v>5622</v>
      </c>
      <c r="K466">
        <v>1500</v>
      </c>
      <c r="L466" t="s">
        <v>3566</v>
      </c>
    </row>
    <row r="467" spans="1:12" ht="15" customHeight="1" x14ac:dyDescent="0.25">
      <c r="A467">
        <v>32664</v>
      </c>
      <c r="B467" t="s">
        <v>5202</v>
      </c>
      <c r="C467" t="s">
        <v>1989</v>
      </c>
      <c r="D467">
        <v>1</v>
      </c>
      <c r="E467" s="88" t="str">
        <f t="shared" si="14"/>
        <v>3266430011</v>
      </c>
      <c r="F467" s="88" t="str">
        <f t="shared" si="15"/>
        <v>326641</v>
      </c>
      <c r="G467">
        <v>1</v>
      </c>
      <c r="H467" t="s">
        <v>3004</v>
      </c>
      <c r="I467" t="s">
        <v>5612</v>
      </c>
      <c r="K467">
        <v>3001</v>
      </c>
      <c r="L467" t="s">
        <v>3545</v>
      </c>
    </row>
    <row r="468" spans="1:12" ht="15" customHeight="1" x14ac:dyDescent="0.25">
      <c r="A468">
        <v>32664</v>
      </c>
      <c r="B468" t="s">
        <v>5202</v>
      </c>
      <c r="C468" t="s">
        <v>1989</v>
      </c>
      <c r="D468">
        <v>2</v>
      </c>
      <c r="E468" s="88" t="str">
        <f t="shared" si="14"/>
        <v>3266430102</v>
      </c>
      <c r="F468" s="88" t="str">
        <f t="shared" si="15"/>
        <v>326642</v>
      </c>
      <c r="G468">
        <v>2</v>
      </c>
      <c r="H468" t="s">
        <v>3057</v>
      </c>
      <c r="I468" t="s">
        <v>5486</v>
      </c>
      <c r="K468">
        <v>3010</v>
      </c>
      <c r="L468" t="s">
        <v>3545</v>
      </c>
    </row>
    <row r="469" spans="1:12" ht="15" customHeight="1" x14ac:dyDescent="0.25">
      <c r="A469">
        <v>32672</v>
      </c>
      <c r="B469" t="s">
        <v>3006</v>
      </c>
      <c r="C469" t="s">
        <v>1990</v>
      </c>
      <c r="D469">
        <v>1</v>
      </c>
      <c r="E469" s="88" t="str">
        <f t="shared" si="14"/>
        <v>3267230011</v>
      </c>
      <c r="F469" s="88" t="str">
        <f t="shared" si="15"/>
        <v>326721</v>
      </c>
      <c r="G469">
        <v>1</v>
      </c>
      <c r="H469" t="s">
        <v>3004</v>
      </c>
      <c r="I469" t="s">
        <v>5612</v>
      </c>
      <c r="K469">
        <v>3001</v>
      </c>
      <c r="L469" t="s">
        <v>3545</v>
      </c>
    </row>
    <row r="470" spans="1:12" ht="15" customHeight="1" x14ac:dyDescent="0.25">
      <c r="A470">
        <v>32722</v>
      </c>
      <c r="B470" t="s">
        <v>551</v>
      </c>
      <c r="C470" t="s">
        <v>551</v>
      </c>
      <c r="D470">
        <v>1</v>
      </c>
      <c r="E470" s="88" t="str">
        <f t="shared" si="14"/>
        <v>3272230011</v>
      </c>
      <c r="F470" s="88" t="str">
        <f t="shared" si="15"/>
        <v>327221</v>
      </c>
      <c r="G470">
        <v>1</v>
      </c>
      <c r="H470" t="s">
        <v>3004</v>
      </c>
      <c r="I470" t="s">
        <v>5612</v>
      </c>
      <c r="K470">
        <v>3001</v>
      </c>
      <c r="L470" t="s">
        <v>3545</v>
      </c>
    </row>
    <row r="471" spans="1:12" ht="15" customHeight="1" x14ac:dyDescent="0.25">
      <c r="A471">
        <v>32797</v>
      </c>
      <c r="B471" t="s">
        <v>552</v>
      </c>
      <c r="C471" t="s">
        <v>552</v>
      </c>
      <c r="D471">
        <v>1</v>
      </c>
      <c r="E471" s="88" t="str">
        <f t="shared" si="14"/>
        <v>3279710901</v>
      </c>
      <c r="F471" s="88" t="str">
        <f t="shared" si="15"/>
        <v>327971</v>
      </c>
      <c r="G471">
        <v>1</v>
      </c>
      <c r="H471" t="s">
        <v>3035</v>
      </c>
      <c r="I471" t="s">
        <v>5638</v>
      </c>
      <c r="K471">
        <v>1090</v>
      </c>
      <c r="L471" t="s">
        <v>3563</v>
      </c>
    </row>
    <row r="472" spans="1:12" ht="15" customHeight="1" x14ac:dyDescent="0.25">
      <c r="A472">
        <v>32813</v>
      </c>
      <c r="B472" t="s">
        <v>3690</v>
      </c>
      <c r="C472" t="s">
        <v>3690</v>
      </c>
      <c r="D472">
        <v>1</v>
      </c>
      <c r="E472" s="88" t="str">
        <f t="shared" si="14"/>
        <v>3281318801</v>
      </c>
      <c r="F472" s="88" t="str">
        <f t="shared" si="15"/>
        <v>328131</v>
      </c>
      <c r="G472">
        <v>1</v>
      </c>
      <c r="H472" t="s">
        <v>3045</v>
      </c>
      <c r="I472" t="s">
        <v>5522</v>
      </c>
      <c r="K472">
        <v>1880</v>
      </c>
      <c r="L472" t="s">
        <v>3691</v>
      </c>
    </row>
    <row r="473" spans="1:12" ht="15" customHeight="1" x14ac:dyDescent="0.25">
      <c r="A473">
        <v>32813</v>
      </c>
      <c r="B473" t="s">
        <v>3690</v>
      </c>
      <c r="C473" t="s">
        <v>3690</v>
      </c>
      <c r="D473">
        <v>3</v>
      </c>
      <c r="E473" s="88" t="str">
        <f t="shared" si="14"/>
        <v>3281318803</v>
      </c>
      <c r="F473" s="88" t="str">
        <f t="shared" si="15"/>
        <v>328133</v>
      </c>
      <c r="G473">
        <v>3</v>
      </c>
      <c r="H473" t="s">
        <v>3043</v>
      </c>
      <c r="I473" t="s">
        <v>5545</v>
      </c>
      <c r="K473">
        <v>1880</v>
      </c>
      <c r="L473" t="s">
        <v>3691</v>
      </c>
    </row>
    <row r="474" spans="1:12" ht="15" customHeight="1" x14ac:dyDescent="0.25">
      <c r="A474">
        <v>32821</v>
      </c>
      <c r="B474" t="s">
        <v>3042</v>
      </c>
      <c r="C474" t="s">
        <v>3042</v>
      </c>
      <c r="D474">
        <v>1</v>
      </c>
      <c r="E474" s="88" t="str">
        <f t="shared" si="14"/>
        <v>3282118801</v>
      </c>
      <c r="F474" s="88" t="str">
        <f t="shared" si="15"/>
        <v>328211</v>
      </c>
      <c r="G474">
        <v>1</v>
      </c>
      <c r="H474" t="s">
        <v>3043</v>
      </c>
      <c r="I474" t="s">
        <v>5545</v>
      </c>
      <c r="K474">
        <v>1880</v>
      </c>
      <c r="L474" t="s">
        <v>3691</v>
      </c>
    </row>
    <row r="475" spans="1:12" ht="15" customHeight="1" x14ac:dyDescent="0.25">
      <c r="A475">
        <v>32821</v>
      </c>
      <c r="B475" t="s">
        <v>3042</v>
      </c>
      <c r="C475" t="s">
        <v>3042</v>
      </c>
      <c r="D475">
        <v>2</v>
      </c>
      <c r="E475" s="88" t="str">
        <f t="shared" si="14"/>
        <v>3282118802</v>
      </c>
      <c r="F475" s="88" t="str">
        <f t="shared" si="15"/>
        <v>328212</v>
      </c>
      <c r="G475">
        <v>2</v>
      </c>
      <c r="H475" t="s">
        <v>3045</v>
      </c>
      <c r="I475" t="s">
        <v>5522</v>
      </c>
      <c r="K475">
        <v>1880</v>
      </c>
      <c r="L475" t="s">
        <v>3691</v>
      </c>
    </row>
    <row r="476" spans="1:12" ht="15" customHeight="1" x14ac:dyDescent="0.25">
      <c r="A476">
        <v>32839</v>
      </c>
      <c r="B476" t="s">
        <v>557</v>
      </c>
      <c r="C476" t="s">
        <v>557</v>
      </c>
      <c r="D476">
        <v>1</v>
      </c>
      <c r="E476" s="88" t="str">
        <f t="shared" si="14"/>
        <v>3283931401</v>
      </c>
      <c r="F476" s="88" t="str">
        <f t="shared" si="15"/>
        <v>328391</v>
      </c>
      <c r="G476">
        <v>1</v>
      </c>
      <c r="H476" t="s">
        <v>3049</v>
      </c>
      <c r="I476" t="s">
        <v>5537</v>
      </c>
      <c r="K476">
        <v>3140</v>
      </c>
      <c r="L476" t="s">
        <v>3692</v>
      </c>
    </row>
    <row r="477" spans="1:12" ht="15" customHeight="1" x14ac:dyDescent="0.25">
      <c r="A477">
        <v>32839</v>
      </c>
      <c r="B477" t="s">
        <v>557</v>
      </c>
      <c r="C477" t="s">
        <v>557</v>
      </c>
      <c r="D477">
        <v>2</v>
      </c>
      <c r="E477" s="88" t="str">
        <f t="shared" si="14"/>
        <v>3283922232</v>
      </c>
      <c r="F477" s="88" t="str">
        <f t="shared" si="15"/>
        <v>328392</v>
      </c>
      <c r="G477">
        <v>2</v>
      </c>
      <c r="H477" t="s">
        <v>3693</v>
      </c>
      <c r="I477" t="s">
        <v>5496</v>
      </c>
      <c r="K477">
        <v>2223</v>
      </c>
      <c r="L477" t="s">
        <v>3588</v>
      </c>
    </row>
    <row r="478" spans="1:12" ht="15" customHeight="1" x14ac:dyDescent="0.25">
      <c r="A478">
        <v>32847</v>
      </c>
      <c r="B478" t="s">
        <v>3051</v>
      </c>
      <c r="C478" t="s">
        <v>1991</v>
      </c>
      <c r="D478">
        <v>1</v>
      </c>
      <c r="E478" s="88" t="str">
        <f t="shared" si="14"/>
        <v>3284731401</v>
      </c>
      <c r="F478" s="88" t="str">
        <f t="shared" si="15"/>
        <v>328471</v>
      </c>
      <c r="G478">
        <v>1</v>
      </c>
      <c r="H478" t="s">
        <v>3052</v>
      </c>
      <c r="I478" t="s">
        <v>5497</v>
      </c>
      <c r="K478">
        <v>3140</v>
      </c>
      <c r="L478" t="s">
        <v>3692</v>
      </c>
    </row>
    <row r="479" spans="1:12" ht="15" customHeight="1" x14ac:dyDescent="0.25">
      <c r="A479">
        <v>32854</v>
      </c>
      <c r="B479" t="s">
        <v>1782</v>
      </c>
      <c r="C479" t="s">
        <v>1782</v>
      </c>
      <c r="D479">
        <v>1</v>
      </c>
      <c r="E479" s="88" t="str">
        <f t="shared" si="14"/>
        <v>3285430101</v>
      </c>
      <c r="F479" s="88" t="str">
        <f t="shared" si="15"/>
        <v>328541</v>
      </c>
      <c r="G479">
        <v>1</v>
      </c>
      <c r="H479" t="s">
        <v>3057</v>
      </c>
      <c r="I479" t="s">
        <v>5486</v>
      </c>
      <c r="K479">
        <v>3010</v>
      </c>
      <c r="L479" t="s">
        <v>3545</v>
      </c>
    </row>
    <row r="480" spans="1:12" ht="15" customHeight="1" x14ac:dyDescent="0.25">
      <c r="A480">
        <v>32854</v>
      </c>
      <c r="B480" t="s">
        <v>1782</v>
      </c>
      <c r="C480" t="s">
        <v>1782</v>
      </c>
      <c r="D480">
        <v>4</v>
      </c>
      <c r="E480" s="88" t="str">
        <f t="shared" si="14"/>
        <v>3285430014</v>
      </c>
      <c r="F480" s="88" t="str">
        <f t="shared" si="15"/>
        <v>328544</v>
      </c>
      <c r="G480">
        <v>4</v>
      </c>
      <c r="H480" t="s">
        <v>3004</v>
      </c>
      <c r="I480" t="s">
        <v>5612</v>
      </c>
      <c r="K480">
        <v>3001</v>
      </c>
      <c r="L480" t="s">
        <v>3545</v>
      </c>
    </row>
    <row r="481" spans="1:12" ht="15" customHeight="1" x14ac:dyDescent="0.25">
      <c r="A481">
        <v>32871</v>
      </c>
      <c r="B481" t="s">
        <v>562</v>
      </c>
      <c r="C481" t="s">
        <v>562</v>
      </c>
      <c r="D481">
        <v>1</v>
      </c>
      <c r="E481" s="88" t="str">
        <f t="shared" si="14"/>
        <v>3287115021</v>
      </c>
      <c r="F481" s="88" t="str">
        <f t="shared" si="15"/>
        <v>328711</v>
      </c>
      <c r="G481">
        <v>1</v>
      </c>
      <c r="H481" t="s">
        <v>3106</v>
      </c>
      <c r="I481" t="s">
        <v>5495</v>
      </c>
      <c r="K481">
        <v>1502</v>
      </c>
      <c r="L481" t="s">
        <v>3566</v>
      </c>
    </row>
    <row r="482" spans="1:12" ht="15" customHeight="1" x14ac:dyDescent="0.25">
      <c r="A482">
        <v>32904</v>
      </c>
      <c r="B482" t="s">
        <v>564</v>
      </c>
      <c r="C482" t="s">
        <v>564</v>
      </c>
      <c r="D482">
        <v>1</v>
      </c>
      <c r="E482" s="88" t="str">
        <f t="shared" si="14"/>
        <v>3290430001</v>
      </c>
      <c r="F482" s="88" t="str">
        <f t="shared" si="15"/>
        <v>329041</v>
      </c>
      <c r="G482">
        <v>1</v>
      </c>
      <c r="H482" t="s">
        <v>3123</v>
      </c>
      <c r="I482" t="s">
        <v>5639</v>
      </c>
      <c r="K482">
        <v>3000</v>
      </c>
      <c r="L482" t="s">
        <v>3545</v>
      </c>
    </row>
    <row r="483" spans="1:12" ht="15" customHeight="1" x14ac:dyDescent="0.25">
      <c r="A483">
        <v>32921</v>
      </c>
      <c r="B483" t="s">
        <v>566</v>
      </c>
      <c r="C483" t="s">
        <v>566</v>
      </c>
      <c r="D483">
        <v>1</v>
      </c>
      <c r="E483" s="88" t="str">
        <f t="shared" si="14"/>
        <v>3292130001</v>
      </c>
      <c r="F483" s="88" t="str">
        <f t="shared" si="15"/>
        <v>329211</v>
      </c>
      <c r="G483">
        <v>1</v>
      </c>
      <c r="H483" t="s">
        <v>3118</v>
      </c>
      <c r="I483" t="s">
        <v>5488</v>
      </c>
      <c r="K483">
        <v>3000</v>
      </c>
      <c r="L483" t="s">
        <v>3545</v>
      </c>
    </row>
    <row r="484" spans="1:12" ht="15" customHeight="1" x14ac:dyDescent="0.25">
      <c r="A484">
        <v>32938</v>
      </c>
      <c r="B484" t="s">
        <v>5203</v>
      </c>
      <c r="C484" t="s">
        <v>1993</v>
      </c>
      <c r="D484">
        <v>1</v>
      </c>
      <c r="E484" s="88" t="str">
        <f t="shared" si="14"/>
        <v>3293830001</v>
      </c>
      <c r="F484" s="88" t="str">
        <f t="shared" si="15"/>
        <v>329381</v>
      </c>
      <c r="G484">
        <v>1</v>
      </c>
      <c r="H484" t="s">
        <v>3120</v>
      </c>
      <c r="I484" t="s">
        <v>5608</v>
      </c>
      <c r="K484">
        <v>3000</v>
      </c>
      <c r="L484" t="s">
        <v>3545</v>
      </c>
    </row>
    <row r="485" spans="1:12" ht="15" customHeight="1" x14ac:dyDescent="0.25">
      <c r="A485">
        <v>32946</v>
      </c>
      <c r="B485" t="s">
        <v>5056</v>
      </c>
      <c r="C485" t="s">
        <v>5056</v>
      </c>
      <c r="D485">
        <v>2</v>
      </c>
      <c r="E485" s="88" t="str">
        <f t="shared" si="14"/>
        <v>3294630002</v>
      </c>
      <c r="F485" s="88" t="str">
        <f t="shared" si="15"/>
        <v>329462</v>
      </c>
      <c r="G485">
        <v>2</v>
      </c>
      <c r="H485" t="s">
        <v>3126</v>
      </c>
      <c r="I485" t="s">
        <v>5640</v>
      </c>
      <c r="K485">
        <v>3000</v>
      </c>
      <c r="L485" t="s">
        <v>3545</v>
      </c>
    </row>
    <row r="486" spans="1:12" ht="15" customHeight="1" x14ac:dyDescent="0.25">
      <c r="A486">
        <v>32987</v>
      </c>
      <c r="B486" t="s">
        <v>552</v>
      </c>
      <c r="C486" t="s">
        <v>552</v>
      </c>
      <c r="D486">
        <v>1</v>
      </c>
      <c r="E486" s="88" t="str">
        <f t="shared" si="14"/>
        <v>3298730001</v>
      </c>
      <c r="F486" s="88" t="str">
        <f t="shared" si="15"/>
        <v>329871</v>
      </c>
      <c r="G486">
        <v>1</v>
      </c>
      <c r="H486" t="s">
        <v>3002</v>
      </c>
      <c r="I486" t="s">
        <v>5494</v>
      </c>
      <c r="K486">
        <v>3000</v>
      </c>
      <c r="L486" t="s">
        <v>3545</v>
      </c>
    </row>
    <row r="487" spans="1:12" ht="15" customHeight="1" x14ac:dyDescent="0.25">
      <c r="A487">
        <v>32995</v>
      </c>
      <c r="B487" t="s">
        <v>1783</v>
      </c>
      <c r="C487" t="s">
        <v>1783</v>
      </c>
      <c r="D487">
        <v>1</v>
      </c>
      <c r="E487" s="88" t="str">
        <f t="shared" si="14"/>
        <v>3299530001</v>
      </c>
      <c r="F487" s="88" t="str">
        <f t="shared" si="15"/>
        <v>329951</v>
      </c>
      <c r="G487">
        <v>1</v>
      </c>
      <c r="H487" t="s">
        <v>3117</v>
      </c>
      <c r="I487" t="s">
        <v>5625</v>
      </c>
      <c r="K487">
        <v>3000</v>
      </c>
      <c r="L487" t="s">
        <v>3545</v>
      </c>
    </row>
    <row r="488" spans="1:12" ht="15" customHeight="1" x14ac:dyDescent="0.25">
      <c r="A488">
        <v>33076</v>
      </c>
      <c r="B488" t="s">
        <v>576</v>
      </c>
      <c r="C488" t="s">
        <v>576</v>
      </c>
      <c r="D488">
        <v>1</v>
      </c>
      <c r="E488" s="88" t="str">
        <f t="shared" si="14"/>
        <v>3307630001</v>
      </c>
      <c r="F488" s="88" t="str">
        <f t="shared" si="15"/>
        <v>330761</v>
      </c>
      <c r="G488">
        <v>1</v>
      </c>
      <c r="H488" t="s">
        <v>3118</v>
      </c>
      <c r="I488" t="s">
        <v>5488</v>
      </c>
      <c r="K488">
        <v>3000</v>
      </c>
      <c r="L488" t="s">
        <v>3545</v>
      </c>
    </row>
    <row r="489" spans="1:12" ht="15" customHeight="1" x14ac:dyDescent="0.25">
      <c r="A489">
        <v>33134</v>
      </c>
      <c r="B489" t="s">
        <v>578</v>
      </c>
      <c r="C489" t="s">
        <v>578</v>
      </c>
      <c r="D489">
        <v>1</v>
      </c>
      <c r="E489" s="88" t="str">
        <f t="shared" si="14"/>
        <v>3313418401</v>
      </c>
      <c r="F489" s="88" t="str">
        <f t="shared" si="15"/>
        <v>331341</v>
      </c>
      <c r="G489">
        <v>1</v>
      </c>
      <c r="H489" t="s">
        <v>3151</v>
      </c>
      <c r="I489" t="s">
        <v>5569</v>
      </c>
      <c r="K489">
        <v>1840</v>
      </c>
      <c r="L489" t="s">
        <v>3694</v>
      </c>
    </row>
    <row r="490" spans="1:12" ht="15" customHeight="1" x14ac:dyDescent="0.25">
      <c r="A490">
        <v>33142</v>
      </c>
      <c r="B490" t="s">
        <v>1962</v>
      </c>
      <c r="C490" t="s">
        <v>1962</v>
      </c>
      <c r="D490">
        <v>1</v>
      </c>
      <c r="E490" s="88" t="str">
        <f t="shared" si="14"/>
        <v>3314218401</v>
      </c>
      <c r="F490" s="88" t="str">
        <f t="shared" si="15"/>
        <v>331421</v>
      </c>
      <c r="G490">
        <v>1</v>
      </c>
      <c r="H490" t="s">
        <v>3152</v>
      </c>
      <c r="I490" t="s">
        <v>5574</v>
      </c>
      <c r="K490">
        <v>1840</v>
      </c>
      <c r="L490" t="s">
        <v>3694</v>
      </c>
    </row>
    <row r="491" spans="1:12" ht="15" customHeight="1" x14ac:dyDescent="0.25">
      <c r="A491">
        <v>33183</v>
      </c>
      <c r="B491" t="s">
        <v>5204</v>
      </c>
      <c r="C491" t="s">
        <v>1994</v>
      </c>
      <c r="D491">
        <v>3</v>
      </c>
      <c r="E491" s="88" t="str">
        <f t="shared" si="14"/>
        <v>3318318313</v>
      </c>
      <c r="F491" s="88" t="str">
        <f t="shared" si="15"/>
        <v>331833</v>
      </c>
      <c r="G491">
        <v>2</v>
      </c>
      <c r="H491" t="s">
        <v>2850</v>
      </c>
      <c r="I491" t="s">
        <v>5509</v>
      </c>
      <c r="K491">
        <v>1831</v>
      </c>
      <c r="L491" t="s">
        <v>3695</v>
      </c>
    </row>
    <row r="492" spans="1:12" ht="15" customHeight="1" x14ac:dyDescent="0.25">
      <c r="A492">
        <v>33209</v>
      </c>
      <c r="B492" t="s">
        <v>584</v>
      </c>
      <c r="C492" t="s">
        <v>584</v>
      </c>
      <c r="D492">
        <v>1</v>
      </c>
      <c r="E492" s="88" t="str">
        <f t="shared" si="14"/>
        <v>3320917851</v>
      </c>
      <c r="F492" s="88" t="str">
        <f t="shared" si="15"/>
        <v>332091</v>
      </c>
      <c r="G492">
        <v>1</v>
      </c>
      <c r="H492" t="s">
        <v>3169</v>
      </c>
      <c r="I492" t="s">
        <v>5514</v>
      </c>
      <c r="K492">
        <v>1785</v>
      </c>
      <c r="L492" t="s">
        <v>3696</v>
      </c>
    </row>
    <row r="493" spans="1:12" ht="15" customHeight="1" x14ac:dyDescent="0.25">
      <c r="A493">
        <v>33217</v>
      </c>
      <c r="B493" t="s">
        <v>5205</v>
      </c>
      <c r="C493" t="s">
        <v>1995</v>
      </c>
      <c r="D493">
        <v>1</v>
      </c>
      <c r="E493" s="88" t="str">
        <f t="shared" si="14"/>
        <v>3321717851</v>
      </c>
      <c r="F493" s="88" t="str">
        <f t="shared" si="15"/>
        <v>332171</v>
      </c>
      <c r="G493">
        <v>1</v>
      </c>
      <c r="H493" t="s">
        <v>2641</v>
      </c>
      <c r="I493" t="s">
        <v>5641</v>
      </c>
      <c r="K493">
        <v>1785</v>
      </c>
      <c r="L493" t="s">
        <v>3696</v>
      </c>
    </row>
    <row r="494" spans="1:12" ht="15" customHeight="1" x14ac:dyDescent="0.25">
      <c r="A494">
        <v>33225</v>
      </c>
      <c r="B494" t="s">
        <v>1996</v>
      </c>
      <c r="C494" t="s">
        <v>1996</v>
      </c>
      <c r="D494">
        <v>1</v>
      </c>
      <c r="E494" s="88" t="str">
        <f t="shared" si="14"/>
        <v>3322517851</v>
      </c>
      <c r="F494" s="88" t="str">
        <f t="shared" si="15"/>
        <v>332251</v>
      </c>
      <c r="G494">
        <v>1</v>
      </c>
      <c r="H494" t="s">
        <v>3198</v>
      </c>
      <c r="I494" t="s">
        <v>5642</v>
      </c>
      <c r="K494">
        <v>1785</v>
      </c>
      <c r="L494" t="s">
        <v>3696</v>
      </c>
    </row>
    <row r="495" spans="1:12" ht="15" customHeight="1" x14ac:dyDescent="0.25">
      <c r="A495">
        <v>33241</v>
      </c>
      <c r="B495" t="s">
        <v>1997</v>
      </c>
      <c r="C495" t="s">
        <v>1997</v>
      </c>
      <c r="D495">
        <v>1</v>
      </c>
      <c r="E495" s="88" t="str">
        <f t="shared" si="14"/>
        <v>3324117851</v>
      </c>
      <c r="F495" s="88" t="str">
        <f t="shared" si="15"/>
        <v>332411</v>
      </c>
      <c r="G495">
        <v>1</v>
      </c>
      <c r="H495" t="s">
        <v>3197</v>
      </c>
      <c r="I495" t="s">
        <v>5502</v>
      </c>
      <c r="K495">
        <v>1785</v>
      </c>
      <c r="L495" t="s">
        <v>3696</v>
      </c>
    </row>
    <row r="496" spans="1:12" ht="15" customHeight="1" x14ac:dyDescent="0.25">
      <c r="A496">
        <v>33258</v>
      </c>
      <c r="B496" t="s">
        <v>590</v>
      </c>
      <c r="C496" t="s">
        <v>590</v>
      </c>
      <c r="D496">
        <v>3</v>
      </c>
      <c r="E496" s="88" t="str">
        <f t="shared" si="14"/>
        <v>3325810003</v>
      </c>
      <c r="F496" s="88" t="str">
        <f t="shared" si="15"/>
        <v>332583</v>
      </c>
      <c r="G496">
        <v>1</v>
      </c>
      <c r="H496" t="s">
        <v>2812</v>
      </c>
      <c r="I496" t="s">
        <v>5511</v>
      </c>
      <c r="K496">
        <v>1000</v>
      </c>
      <c r="L496" t="s">
        <v>3536</v>
      </c>
    </row>
    <row r="497" spans="1:12" ht="15" customHeight="1" x14ac:dyDescent="0.25">
      <c r="A497">
        <v>33258</v>
      </c>
      <c r="B497" t="s">
        <v>590</v>
      </c>
      <c r="C497" t="s">
        <v>590</v>
      </c>
      <c r="D497">
        <v>4</v>
      </c>
      <c r="E497" s="88" t="str">
        <f t="shared" si="14"/>
        <v>3325810804</v>
      </c>
      <c r="F497" s="88" t="str">
        <f t="shared" si="15"/>
        <v>332584</v>
      </c>
      <c r="G497">
        <v>4</v>
      </c>
      <c r="H497" t="s">
        <v>3361</v>
      </c>
      <c r="I497" t="s">
        <v>5643</v>
      </c>
      <c r="K497">
        <v>1080</v>
      </c>
      <c r="L497" t="s">
        <v>3676</v>
      </c>
    </row>
    <row r="498" spans="1:12" ht="15" customHeight="1" x14ac:dyDescent="0.25">
      <c r="A498">
        <v>33258</v>
      </c>
      <c r="B498" t="s">
        <v>590</v>
      </c>
      <c r="C498" t="s">
        <v>590</v>
      </c>
      <c r="D498">
        <v>5</v>
      </c>
      <c r="E498" s="88" t="str">
        <f t="shared" si="14"/>
        <v>3325810005</v>
      </c>
      <c r="F498" s="88" t="str">
        <f t="shared" si="15"/>
        <v>332585</v>
      </c>
      <c r="G498">
        <v>5</v>
      </c>
      <c r="H498" t="s">
        <v>5644</v>
      </c>
      <c r="I498" t="s">
        <v>5645</v>
      </c>
      <c r="K498">
        <v>1000</v>
      </c>
      <c r="L498" t="s">
        <v>3536</v>
      </c>
    </row>
    <row r="499" spans="1:12" ht="15" customHeight="1" x14ac:dyDescent="0.25">
      <c r="A499">
        <v>33291</v>
      </c>
      <c r="B499" t="s">
        <v>1998</v>
      </c>
      <c r="C499" t="s">
        <v>1998</v>
      </c>
      <c r="D499">
        <v>1</v>
      </c>
      <c r="E499" s="88" t="str">
        <f t="shared" si="14"/>
        <v>3329117451</v>
      </c>
      <c r="F499" s="88" t="str">
        <f t="shared" si="15"/>
        <v>332911</v>
      </c>
      <c r="G499">
        <v>1</v>
      </c>
      <c r="H499" t="s">
        <v>3263</v>
      </c>
      <c r="I499" t="s">
        <v>5521</v>
      </c>
      <c r="K499">
        <v>1745</v>
      </c>
      <c r="L499" t="s">
        <v>3570</v>
      </c>
    </row>
    <row r="500" spans="1:12" ht="15" customHeight="1" x14ac:dyDescent="0.25">
      <c r="A500">
        <v>33308</v>
      </c>
      <c r="B500" t="s">
        <v>5206</v>
      </c>
      <c r="C500" t="s">
        <v>1999</v>
      </c>
      <c r="D500">
        <v>1</v>
      </c>
      <c r="E500" s="88" t="str">
        <f t="shared" si="14"/>
        <v>3330817451</v>
      </c>
      <c r="F500" s="88" t="str">
        <f t="shared" si="15"/>
        <v>333081</v>
      </c>
      <c r="G500">
        <v>1</v>
      </c>
      <c r="H500" t="s">
        <v>3263</v>
      </c>
      <c r="I500" t="s">
        <v>5521</v>
      </c>
      <c r="K500">
        <v>1745</v>
      </c>
      <c r="L500" t="s">
        <v>3570</v>
      </c>
    </row>
    <row r="501" spans="1:12" ht="15" customHeight="1" x14ac:dyDescent="0.25">
      <c r="A501">
        <v>33316</v>
      </c>
      <c r="B501" t="s">
        <v>5207</v>
      </c>
      <c r="C501" t="s">
        <v>2000</v>
      </c>
      <c r="D501">
        <v>1</v>
      </c>
      <c r="E501" s="88" t="str">
        <f t="shared" si="14"/>
        <v>3331630901</v>
      </c>
      <c r="F501" s="88" t="str">
        <f t="shared" si="15"/>
        <v>333161</v>
      </c>
      <c r="G501">
        <v>1</v>
      </c>
      <c r="H501" t="s">
        <v>3279</v>
      </c>
      <c r="I501" t="s">
        <v>5537</v>
      </c>
      <c r="K501">
        <v>3090</v>
      </c>
      <c r="L501" t="s">
        <v>3697</v>
      </c>
    </row>
    <row r="502" spans="1:12" ht="15" customHeight="1" x14ac:dyDescent="0.25">
      <c r="A502">
        <v>33341</v>
      </c>
      <c r="B502" t="s">
        <v>599</v>
      </c>
      <c r="C502" t="s">
        <v>599</v>
      </c>
      <c r="D502">
        <v>1</v>
      </c>
      <c r="E502" s="88" t="str">
        <f t="shared" si="14"/>
        <v>3334131101</v>
      </c>
      <c r="F502" s="88" t="str">
        <f t="shared" si="15"/>
        <v>333411</v>
      </c>
      <c r="G502">
        <v>1</v>
      </c>
      <c r="H502" t="s">
        <v>3328</v>
      </c>
      <c r="I502" t="s">
        <v>5538</v>
      </c>
      <c r="K502">
        <v>3110</v>
      </c>
      <c r="L502" t="s">
        <v>3698</v>
      </c>
    </row>
    <row r="503" spans="1:12" ht="15" customHeight="1" x14ac:dyDescent="0.25">
      <c r="A503">
        <v>33449</v>
      </c>
      <c r="B503" t="s">
        <v>5208</v>
      </c>
      <c r="C503" t="s">
        <v>5058</v>
      </c>
      <c r="D503">
        <v>1</v>
      </c>
      <c r="E503" s="88" t="str">
        <f t="shared" si="14"/>
        <v>3344916401</v>
      </c>
      <c r="F503" s="88" t="str">
        <f t="shared" si="15"/>
        <v>334491</v>
      </c>
      <c r="G503">
        <v>1</v>
      </c>
      <c r="H503" t="s">
        <v>3358</v>
      </c>
      <c r="I503" t="s">
        <v>5514</v>
      </c>
      <c r="K503">
        <v>1640</v>
      </c>
      <c r="L503" t="s">
        <v>3699</v>
      </c>
    </row>
    <row r="504" spans="1:12" ht="15" customHeight="1" x14ac:dyDescent="0.25">
      <c r="A504">
        <v>33514</v>
      </c>
      <c r="B504" t="s">
        <v>354</v>
      </c>
      <c r="C504" t="s">
        <v>354</v>
      </c>
      <c r="D504">
        <v>1</v>
      </c>
      <c r="E504" s="88" t="str">
        <f t="shared" si="14"/>
        <v>3351417401</v>
      </c>
      <c r="F504" s="88" t="str">
        <f t="shared" si="15"/>
        <v>335141</v>
      </c>
      <c r="G504">
        <v>1</v>
      </c>
      <c r="H504" t="s">
        <v>3128</v>
      </c>
      <c r="I504" t="s">
        <v>5615</v>
      </c>
      <c r="K504">
        <v>1740</v>
      </c>
      <c r="L504" t="s">
        <v>3700</v>
      </c>
    </row>
    <row r="505" spans="1:12" ht="15" customHeight="1" x14ac:dyDescent="0.25">
      <c r="A505">
        <v>33522</v>
      </c>
      <c r="B505" t="s">
        <v>3405</v>
      </c>
      <c r="C505" t="s">
        <v>2001</v>
      </c>
      <c r="D505">
        <v>1</v>
      </c>
      <c r="E505" s="88" t="str">
        <f t="shared" si="14"/>
        <v>3352217401</v>
      </c>
      <c r="F505" s="88" t="str">
        <f t="shared" si="15"/>
        <v>335221</v>
      </c>
      <c r="G505">
        <v>1</v>
      </c>
      <c r="H505" t="s">
        <v>3128</v>
      </c>
      <c r="I505" t="s">
        <v>5529</v>
      </c>
      <c r="K505">
        <v>1740</v>
      </c>
      <c r="L505" t="s">
        <v>3700</v>
      </c>
    </row>
    <row r="506" spans="1:12" ht="15" customHeight="1" x14ac:dyDescent="0.25">
      <c r="A506">
        <v>33548</v>
      </c>
      <c r="B506" t="s">
        <v>5207</v>
      </c>
      <c r="C506" t="s">
        <v>2000</v>
      </c>
      <c r="D506">
        <v>2</v>
      </c>
      <c r="E506" s="88" t="str">
        <f t="shared" si="14"/>
        <v>3354830802</v>
      </c>
      <c r="F506" s="88" t="str">
        <f t="shared" si="15"/>
        <v>335482</v>
      </c>
      <c r="G506">
        <v>2</v>
      </c>
      <c r="H506" t="s">
        <v>3407</v>
      </c>
      <c r="I506" t="s">
        <v>5646</v>
      </c>
      <c r="K506">
        <v>3080</v>
      </c>
      <c r="L506" t="s">
        <v>3701</v>
      </c>
    </row>
    <row r="507" spans="1:12" ht="15" customHeight="1" x14ac:dyDescent="0.25">
      <c r="A507">
        <v>33571</v>
      </c>
      <c r="B507" t="s">
        <v>5209</v>
      </c>
      <c r="C507" t="s">
        <v>2003</v>
      </c>
      <c r="D507">
        <v>1</v>
      </c>
      <c r="E507" s="88" t="str">
        <f t="shared" si="14"/>
        <v>3357133001</v>
      </c>
      <c r="F507" s="88" t="str">
        <f t="shared" si="15"/>
        <v>335711</v>
      </c>
      <c r="G507">
        <v>1</v>
      </c>
      <c r="H507" t="s">
        <v>3421</v>
      </c>
      <c r="I507" t="s">
        <v>5497</v>
      </c>
      <c r="K507">
        <v>3300</v>
      </c>
      <c r="L507" t="s">
        <v>3702</v>
      </c>
    </row>
    <row r="508" spans="1:12" ht="15" customHeight="1" x14ac:dyDescent="0.25">
      <c r="A508">
        <v>33671</v>
      </c>
      <c r="B508" t="s">
        <v>607</v>
      </c>
      <c r="C508" t="s">
        <v>607</v>
      </c>
      <c r="D508">
        <v>1</v>
      </c>
      <c r="E508" s="88" t="str">
        <f t="shared" si="14"/>
        <v>3367131501</v>
      </c>
      <c r="F508" s="88" t="str">
        <f t="shared" si="15"/>
        <v>336711</v>
      </c>
      <c r="G508">
        <v>1</v>
      </c>
      <c r="H508" t="s">
        <v>3423</v>
      </c>
      <c r="I508" t="s">
        <v>5535</v>
      </c>
      <c r="K508">
        <v>3150</v>
      </c>
      <c r="L508" t="s">
        <v>3688</v>
      </c>
    </row>
    <row r="509" spans="1:12" ht="15" customHeight="1" x14ac:dyDescent="0.25">
      <c r="A509">
        <v>33704</v>
      </c>
      <c r="B509" t="s">
        <v>1651</v>
      </c>
      <c r="C509" t="s">
        <v>1651</v>
      </c>
      <c r="D509">
        <v>1</v>
      </c>
      <c r="E509" s="88" t="str">
        <f t="shared" si="14"/>
        <v>3370418001</v>
      </c>
      <c r="F509" s="88" t="str">
        <f t="shared" si="15"/>
        <v>337041</v>
      </c>
      <c r="G509">
        <v>1</v>
      </c>
      <c r="H509" t="s">
        <v>3449</v>
      </c>
      <c r="I509" t="s">
        <v>5483</v>
      </c>
      <c r="K509">
        <v>1800</v>
      </c>
      <c r="L509" t="s">
        <v>3569</v>
      </c>
    </row>
    <row r="510" spans="1:12" ht="15" customHeight="1" x14ac:dyDescent="0.25">
      <c r="A510">
        <v>33712</v>
      </c>
      <c r="B510" t="s">
        <v>5060</v>
      </c>
      <c r="C510" t="s">
        <v>5060</v>
      </c>
      <c r="D510">
        <v>1</v>
      </c>
      <c r="E510" s="88" t="str">
        <f t="shared" si="14"/>
        <v>3371218001</v>
      </c>
      <c r="F510" s="88" t="str">
        <f t="shared" si="15"/>
        <v>337121</v>
      </c>
      <c r="G510">
        <v>2</v>
      </c>
      <c r="H510" t="s">
        <v>3703</v>
      </c>
      <c r="I510" t="s">
        <v>5528</v>
      </c>
      <c r="K510">
        <v>1800</v>
      </c>
      <c r="L510" t="s">
        <v>3569</v>
      </c>
    </row>
    <row r="511" spans="1:12" ht="15" customHeight="1" x14ac:dyDescent="0.25">
      <c r="A511">
        <v>33712</v>
      </c>
      <c r="B511" t="s">
        <v>5060</v>
      </c>
      <c r="C511" t="s">
        <v>5060</v>
      </c>
      <c r="D511">
        <v>2</v>
      </c>
      <c r="E511" s="88" t="str">
        <f t="shared" si="14"/>
        <v>3371218002</v>
      </c>
      <c r="F511" s="88" t="str">
        <f t="shared" si="15"/>
        <v>337122</v>
      </c>
      <c r="G511">
        <v>1</v>
      </c>
      <c r="H511" t="s">
        <v>3448</v>
      </c>
      <c r="I511" t="s">
        <v>5548</v>
      </c>
      <c r="K511">
        <v>1800</v>
      </c>
      <c r="L511" t="s">
        <v>3569</v>
      </c>
    </row>
    <row r="512" spans="1:12" ht="15" customHeight="1" x14ac:dyDescent="0.25">
      <c r="A512">
        <v>33721</v>
      </c>
      <c r="B512" t="s">
        <v>1652</v>
      </c>
      <c r="C512" t="s">
        <v>1652</v>
      </c>
      <c r="D512">
        <v>1</v>
      </c>
      <c r="E512" s="88" t="str">
        <f t="shared" si="14"/>
        <v>3372118001</v>
      </c>
      <c r="F512" s="88" t="str">
        <f t="shared" si="15"/>
        <v>337211</v>
      </c>
      <c r="G512">
        <v>1</v>
      </c>
      <c r="H512" t="s">
        <v>3446</v>
      </c>
      <c r="I512" t="s">
        <v>3447</v>
      </c>
      <c r="K512">
        <v>1800</v>
      </c>
      <c r="L512" t="s">
        <v>3569</v>
      </c>
    </row>
    <row r="513" spans="1:12" ht="15" customHeight="1" x14ac:dyDescent="0.25">
      <c r="A513">
        <v>33746</v>
      </c>
      <c r="B513" t="s">
        <v>5061</v>
      </c>
      <c r="C513" t="s">
        <v>5061</v>
      </c>
      <c r="D513">
        <v>3</v>
      </c>
      <c r="E513" s="88" t="str">
        <f t="shared" si="14"/>
        <v>3374618003</v>
      </c>
      <c r="F513" s="88" t="str">
        <f t="shared" si="15"/>
        <v>337463</v>
      </c>
      <c r="G513">
        <v>3</v>
      </c>
      <c r="H513" t="s">
        <v>3449</v>
      </c>
      <c r="I513" t="s">
        <v>5483</v>
      </c>
      <c r="K513">
        <v>1800</v>
      </c>
      <c r="L513" t="s">
        <v>3569</v>
      </c>
    </row>
    <row r="514" spans="1:12" ht="15" customHeight="1" x14ac:dyDescent="0.25">
      <c r="A514">
        <v>33803</v>
      </c>
      <c r="B514" t="s">
        <v>362</v>
      </c>
      <c r="C514" t="s">
        <v>362</v>
      </c>
      <c r="D514">
        <v>1</v>
      </c>
      <c r="E514" s="88" t="str">
        <f t="shared" si="14"/>
        <v>3380311501</v>
      </c>
      <c r="F514" s="88" t="str">
        <f t="shared" si="15"/>
        <v>338031</v>
      </c>
      <c r="G514">
        <v>1</v>
      </c>
      <c r="H514" t="s">
        <v>3394</v>
      </c>
      <c r="I514" t="s">
        <v>5512</v>
      </c>
      <c r="K514">
        <v>1150</v>
      </c>
      <c r="L514" t="s">
        <v>3704</v>
      </c>
    </row>
    <row r="515" spans="1:12" ht="15" customHeight="1" x14ac:dyDescent="0.25">
      <c r="A515">
        <v>33811</v>
      </c>
      <c r="B515" t="s">
        <v>616</v>
      </c>
      <c r="C515" t="s">
        <v>616</v>
      </c>
      <c r="D515">
        <v>1</v>
      </c>
      <c r="E515" s="88" t="str">
        <f t="shared" ref="E515:E578" si="16">A515&amp;K515&amp;D515</f>
        <v>3381111501</v>
      </c>
      <c r="F515" s="88" t="str">
        <f t="shared" ref="F515:F578" si="17">A515&amp;D515</f>
        <v>338111</v>
      </c>
      <c r="G515">
        <v>1</v>
      </c>
      <c r="H515" t="s">
        <v>3397</v>
      </c>
      <c r="I515" t="s">
        <v>5550</v>
      </c>
      <c r="K515">
        <v>1150</v>
      </c>
      <c r="L515" t="s">
        <v>3704</v>
      </c>
    </row>
    <row r="516" spans="1:12" ht="15" customHeight="1" x14ac:dyDescent="0.25">
      <c r="A516">
        <v>33829</v>
      </c>
      <c r="B516" t="s">
        <v>394</v>
      </c>
      <c r="C516" t="s">
        <v>394</v>
      </c>
      <c r="D516">
        <v>1</v>
      </c>
      <c r="E516" s="88" t="str">
        <f t="shared" si="16"/>
        <v>3382911501</v>
      </c>
      <c r="F516" s="88" t="str">
        <f t="shared" si="17"/>
        <v>338291</v>
      </c>
      <c r="G516">
        <v>1</v>
      </c>
      <c r="H516" t="s">
        <v>3395</v>
      </c>
      <c r="I516" t="s">
        <v>5490</v>
      </c>
      <c r="K516">
        <v>1150</v>
      </c>
      <c r="L516" t="s">
        <v>3704</v>
      </c>
    </row>
    <row r="517" spans="1:12" ht="15" customHeight="1" x14ac:dyDescent="0.25">
      <c r="A517">
        <v>33829</v>
      </c>
      <c r="B517" t="s">
        <v>394</v>
      </c>
      <c r="C517" t="s">
        <v>394</v>
      </c>
      <c r="D517">
        <v>2</v>
      </c>
      <c r="E517" s="88" t="str">
        <f t="shared" si="16"/>
        <v>3382911502</v>
      </c>
      <c r="F517" s="88" t="str">
        <f t="shared" si="17"/>
        <v>338292</v>
      </c>
      <c r="G517">
        <v>2</v>
      </c>
      <c r="H517" t="s">
        <v>3705</v>
      </c>
      <c r="I517" t="s">
        <v>5547</v>
      </c>
      <c r="K517">
        <v>1150</v>
      </c>
      <c r="L517" t="s">
        <v>3704</v>
      </c>
    </row>
    <row r="518" spans="1:12" ht="15" customHeight="1" x14ac:dyDescent="0.25">
      <c r="A518">
        <v>33886</v>
      </c>
      <c r="B518" t="s">
        <v>619</v>
      </c>
      <c r="C518" t="s">
        <v>619</v>
      </c>
      <c r="D518">
        <v>1</v>
      </c>
      <c r="E518" s="88" t="str">
        <f t="shared" si="16"/>
        <v>3388634401</v>
      </c>
      <c r="F518" s="88" t="str">
        <f t="shared" si="17"/>
        <v>338861</v>
      </c>
      <c r="G518">
        <v>1</v>
      </c>
      <c r="H518" t="s">
        <v>3706</v>
      </c>
      <c r="I518" t="s">
        <v>5514</v>
      </c>
      <c r="K518">
        <v>3440</v>
      </c>
      <c r="L518" t="s">
        <v>3707</v>
      </c>
    </row>
    <row r="519" spans="1:12" ht="15" customHeight="1" x14ac:dyDescent="0.25">
      <c r="A519">
        <v>33894</v>
      </c>
      <c r="B519" t="s">
        <v>622</v>
      </c>
      <c r="C519" t="s">
        <v>622</v>
      </c>
      <c r="D519">
        <v>1</v>
      </c>
      <c r="E519" s="88" t="str">
        <f t="shared" si="16"/>
        <v>3389434401</v>
      </c>
      <c r="F519" s="88" t="str">
        <f t="shared" si="17"/>
        <v>338941</v>
      </c>
      <c r="G519">
        <v>1</v>
      </c>
      <c r="H519" t="s">
        <v>3500</v>
      </c>
      <c r="I519" t="s">
        <v>5501</v>
      </c>
      <c r="K519">
        <v>3440</v>
      </c>
      <c r="L519" t="s">
        <v>3707</v>
      </c>
    </row>
    <row r="520" spans="1:12" ht="15" customHeight="1" x14ac:dyDescent="0.25">
      <c r="A520">
        <v>33928</v>
      </c>
      <c r="B520" t="s">
        <v>625</v>
      </c>
      <c r="C520" t="s">
        <v>625</v>
      </c>
      <c r="D520">
        <v>1</v>
      </c>
      <c r="E520" s="88" t="str">
        <f t="shared" si="16"/>
        <v>3392834001</v>
      </c>
      <c r="F520" s="88" t="str">
        <f t="shared" si="17"/>
        <v>339281</v>
      </c>
      <c r="G520">
        <v>1</v>
      </c>
      <c r="H520" t="s">
        <v>3708</v>
      </c>
      <c r="I520" t="s">
        <v>5496</v>
      </c>
      <c r="K520">
        <v>3400</v>
      </c>
      <c r="L520" t="s">
        <v>3709</v>
      </c>
    </row>
    <row r="521" spans="1:12" ht="15" customHeight="1" x14ac:dyDescent="0.25">
      <c r="A521">
        <v>33936</v>
      </c>
      <c r="B521" t="s">
        <v>627</v>
      </c>
      <c r="C521" t="s">
        <v>627</v>
      </c>
      <c r="D521">
        <v>1</v>
      </c>
      <c r="E521" s="88" t="str">
        <f t="shared" si="16"/>
        <v>3393634001</v>
      </c>
      <c r="F521" s="88" t="str">
        <f t="shared" si="17"/>
        <v>339361</v>
      </c>
      <c r="G521">
        <v>1</v>
      </c>
      <c r="H521" t="s">
        <v>3103</v>
      </c>
      <c r="I521" t="s">
        <v>5561</v>
      </c>
      <c r="K521">
        <v>3400</v>
      </c>
      <c r="L521" t="s">
        <v>3709</v>
      </c>
    </row>
    <row r="522" spans="1:12" ht="15" customHeight="1" x14ac:dyDescent="0.25">
      <c r="A522">
        <v>33944</v>
      </c>
      <c r="B522" t="s">
        <v>630</v>
      </c>
      <c r="C522" t="s">
        <v>630</v>
      </c>
      <c r="D522">
        <v>1</v>
      </c>
      <c r="E522" s="88" t="str">
        <f t="shared" si="16"/>
        <v>3394417601</v>
      </c>
      <c r="F522" s="88" t="str">
        <f t="shared" si="17"/>
        <v>339441</v>
      </c>
      <c r="G522">
        <v>1</v>
      </c>
      <c r="H522" t="s">
        <v>3325</v>
      </c>
      <c r="I522" t="s">
        <v>5535</v>
      </c>
      <c r="K522">
        <v>1760</v>
      </c>
      <c r="L522" t="s">
        <v>3568</v>
      </c>
    </row>
    <row r="523" spans="1:12" ht="15" customHeight="1" x14ac:dyDescent="0.25">
      <c r="A523">
        <v>33951</v>
      </c>
      <c r="B523" t="s">
        <v>632</v>
      </c>
      <c r="C523" t="s">
        <v>632</v>
      </c>
      <c r="D523">
        <v>1</v>
      </c>
      <c r="E523" s="88" t="str">
        <f t="shared" si="16"/>
        <v>3395133201</v>
      </c>
      <c r="F523" s="88" t="str">
        <f t="shared" si="17"/>
        <v>339511</v>
      </c>
      <c r="G523">
        <v>1</v>
      </c>
      <c r="H523" t="s">
        <v>3016</v>
      </c>
      <c r="I523" t="s">
        <v>5514</v>
      </c>
      <c r="K523">
        <v>3320</v>
      </c>
      <c r="L523" t="s">
        <v>3592</v>
      </c>
    </row>
    <row r="524" spans="1:12" ht="15" customHeight="1" x14ac:dyDescent="0.25">
      <c r="A524">
        <v>33969</v>
      </c>
      <c r="B524" t="s">
        <v>2535</v>
      </c>
      <c r="C524" t="s">
        <v>2535</v>
      </c>
      <c r="D524">
        <v>1</v>
      </c>
      <c r="E524" s="88" t="str">
        <f t="shared" si="16"/>
        <v>3396985701</v>
      </c>
      <c r="F524" s="88" t="str">
        <f t="shared" si="17"/>
        <v>339691</v>
      </c>
      <c r="G524">
        <v>1</v>
      </c>
      <c r="H524" t="s">
        <v>2723</v>
      </c>
      <c r="I524" t="s">
        <v>5506</v>
      </c>
      <c r="K524">
        <v>8570</v>
      </c>
      <c r="L524" t="s">
        <v>3710</v>
      </c>
    </row>
    <row r="525" spans="1:12" ht="15" customHeight="1" x14ac:dyDescent="0.25">
      <c r="A525">
        <v>33993</v>
      </c>
      <c r="B525" t="s">
        <v>3711</v>
      </c>
      <c r="C525" t="s">
        <v>3712</v>
      </c>
      <c r="D525">
        <v>1</v>
      </c>
      <c r="E525" s="88" t="str">
        <f t="shared" si="16"/>
        <v>3399385801</v>
      </c>
      <c r="F525" s="88" t="str">
        <f t="shared" si="17"/>
        <v>339931</v>
      </c>
      <c r="G525">
        <v>1</v>
      </c>
      <c r="H525" t="s">
        <v>2779</v>
      </c>
      <c r="I525" t="s">
        <v>5510</v>
      </c>
      <c r="K525">
        <v>8580</v>
      </c>
      <c r="L525" t="s">
        <v>3713</v>
      </c>
    </row>
    <row r="526" spans="1:12" ht="15" customHeight="1" x14ac:dyDescent="0.25">
      <c r="A526">
        <v>33993</v>
      </c>
      <c r="B526" t="s">
        <v>3711</v>
      </c>
      <c r="C526" t="s">
        <v>3712</v>
      </c>
      <c r="D526">
        <v>2</v>
      </c>
      <c r="E526" s="88" t="str">
        <f t="shared" si="16"/>
        <v>3399385802</v>
      </c>
      <c r="F526" s="88" t="str">
        <f t="shared" si="17"/>
        <v>339932</v>
      </c>
      <c r="G526">
        <v>2</v>
      </c>
      <c r="H526" t="s">
        <v>2738</v>
      </c>
      <c r="I526" t="s">
        <v>5511</v>
      </c>
      <c r="K526">
        <v>8580</v>
      </c>
      <c r="L526" t="s">
        <v>3713</v>
      </c>
    </row>
    <row r="527" spans="1:12" ht="15" customHeight="1" x14ac:dyDescent="0.25">
      <c r="A527">
        <v>34009</v>
      </c>
      <c r="B527" t="s">
        <v>2737</v>
      </c>
      <c r="C527" t="s">
        <v>3714</v>
      </c>
      <c r="D527">
        <v>1</v>
      </c>
      <c r="E527" s="88" t="str">
        <f t="shared" si="16"/>
        <v>3400985801</v>
      </c>
      <c r="F527" s="88" t="str">
        <f t="shared" si="17"/>
        <v>340091</v>
      </c>
      <c r="G527">
        <v>1</v>
      </c>
      <c r="H527" t="s">
        <v>2779</v>
      </c>
      <c r="I527" t="s">
        <v>5510</v>
      </c>
      <c r="K527">
        <v>8580</v>
      </c>
      <c r="L527" t="s">
        <v>3713</v>
      </c>
    </row>
    <row r="528" spans="1:12" ht="15" customHeight="1" x14ac:dyDescent="0.25">
      <c r="A528">
        <v>34009</v>
      </c>
      <c r="B528" t="s">
        <v>2737</v>
      </c>
      <c r="C528" t="s">
        <v>3714</v>
      </c>
      <c r="D528">
        <v>2</v>
      </c>
      <c r="E528" s="88" t="str">
        <f t="shared" si="16"/>
        <v>3400985802</v>
      </c>
      <c r="F528" s="88" t="str">
        <f t="shared" si="17"/>
        <v>340092</v>
      </c>
      <c r="G528">
        <v>2</v>
      </c>
      <c r="H528" t="s">
        <v>2738</v>
      </c>
      <c r="I528" t="s">
        <v>5511</v>
      </c>
      <c r="K528">
        <v>8580</v>
      </c>
      <c r="L528" t="s">
        <v>3713</v>
      </c>
    </row>
    <row r="529" spans="1:12" ht="15" customHeight="1" x14ac:dyDescent="0.25">
      <c r="A529">
        <v>34017</v>
      </c>
      <c r="B529" t="s">
        <v>636</v>
      </c>
      <c r="C529" t="s">
        <v>636</v>
      </c>
      <c r="D529">
        <v>1</v>
      </c>
      <c r="E529" s="88" t="str">
        <f t="shared" si="16"/>
        <v>3401787301</v>
      </c>
      <c r="F529" s="88" t="str">
        <f t="shared" si="17"/>
        <v>340171</v>
      </c>
      <c r="G529">
        <v>1</v>
      </c>
      <c r="H529" t="s">
        <v>2740</v>
      </c>
      <c r="I529" t="s">
        <v>5557</v>
      </c>
      <c r="K529">
        <v>8730</v>
      </c>
      <c r="L529" t="s">
        <v>3715</v>
      </c>
    </row>
    <row r="530" spans="1:12" ht="15" customHeight="1" x14ac:dyDescent="0.25">
      <c r="A530">
        <v>34025</v>
      </c>
      <c r="B530" t="s">
        <v>1560</v>
      </c>
      <c r="C530" t="s">
        <v>1560</v>
      </c>
      <c r="D530">
        <v>1</v>
      </c>
      <c r="E530" s="88" t="str">
        <f t="shared" si="16"/>
        <v>3402583701</v>
      </c>
      <c r="F530" s="88" t="str">
        <f t="shared" si="17"/>
        <v>340251</v>
      </c>
      <c r="G530">
        <v>1</v>
      </c>
      <c r="H530" t="s">
        <v>3052</v>
      </c>
      <c r="I530" t="s">
        <v>5647</v>
      </c>
      <c r="K530">
        <v>8370</v>
      </c>
      <c r="L530" t="s">
        <v>3716</v>
      </c>
    </row>
    <row r="531" spans="1:12" ht="15" customHeight="1" x14ac:dyDescent="0.25">
      <c r="A531">
        <v>34033</v>
      </c>
      <c r="B531" t="s">
        <v>1560</v>
      </c>
      <c r="C531" t="s">
        <v>1560</v>
      </c>
      <c r="D531">
        <v>1</v>
      </c>
      <c r="E531" s="88" t="str">
        <f t="shared" si="16"/>
        <v>3403383701</v>
      </c>
      <c r="F531" s="88" t="str">
        <f t="shared" si="17"/>
        <v>340331</v>
      </c>
      <c r="G531">
        <v>1</v>
      </c>
      <c r="H531" t="s">
        <v>3052</v>
      </c>
      <c r="I531" t="s">
        <v>5647</v>
      </c>
      <c r="K531">
        <v>8370</v>
      </c>
      <c r="L531" t="s">
        <v>3716</v>
      </c>
    </row>
    <row r="532" spans="1:12" ht="15" customHeight="1" x14ac:dyDescent="0.25">
      <c r="A532">
        <v>34041</v>
      </c>
      <c r="B532" t="s">
        <v>1560</v>
      </c>
      <c r="C532" t="s">
        <v>1560</v>
      </c>
      <c r="D532">
        <v>1</v>
      </c>
      <c r="E532" s="88" t="str">
        <f t="shared" si="16"/>
        <v>3404183701</v>
      </c>
      <c r="F532" s="88" t="str">
        <f t="shared" si="17"/>
        <v>340411</v>
      </c>
      <c r="G532">
        <v>1</v>
      </c>
      <c r="H532" t="s">
        <v>3052</v>
      </c>
      <c r="I532" t="s">
        <v>5647</v>
      </c>
      <c r="K532">
        <v>8370</v>
      </c>
      <c r="L532" t="s">
        <v>3716</v>
      </c>
    </row>
    <row r="533" spans="1:12" ht="15" customHeight="1" x14ac:dyDescent="0.25">
      <c r="A533">
        <v>34058</v>
      </c>
      <c r="B533" t="s">
        <v>354</v>
      </c>
      <c r="C533" t="s">
        <v>354</v>
      </c>
      <c r="D533">
        <v>1</v>
      </c>
      <c r="E533" s="88" t="str">
        <f t="shared" si="16"/>
        <v>3405880001</v>
      </c>
      <c r="F533" s="88" t="str">
        <f t="shared" si="17"/>
        <v>340581</v>
      </c>
      <c r="G533">
        <v>1</v>
      </c>
      <c r="H533" t="s">
        <v>2804</v>
      </c>
      <c r="I533" t="s">
        <v>5502</v>
      </c>
      <c r="K533">
        <v>8000</v>
      </c>
      <c r="L533" t="s">
        <v>3550</v>
      </c>
    </row>
    <row r="534" spans="1:12" ht="15" customHeight="1" x14ac:dyDescent="0.25">
      <c r="A534">
        <v>34058</v>
      </c>
      <c r="B534" t="s">
        <v>354</v>
      </c>
      <c r="C534" t="s">
        <v>354</v>
      </c>
      <c r="D534">
        <v>3</v>
      </c>
      <c r="E534" s="88" t="str">
        <f t="shared" si="16"/>
        <v>3405880003</v>
      </c>
      <c r="F534" s="88" t="str">
        <f t="shared" si="17"/>
        <v>340583</v>
      </c>
      <c r="G534">
        <v>3</v>
      </c>
      <c r="H534" t="s">
        <v>2808</v>
      </c>
      <c r="I534" t="s">
        <v>5536</v>
      </c>
      <c r="K534">
        <v>8000</v>
      </c>
      <c r="L534" t="s">
        <v>3550</v>
      </c>
    </row>
    <row r="535" spans="1:12" ht="15" customHeight="1" x14ac:dyDescent="0.25">
      <c r="A535">
        <v>34058</v>
      </c>
      <c r="B535" t="s">
        <v>354</v>
      </c>
      <c r="C535" t="s">
        <v>354</v>
      </c>
      <c r="D535">
        <v>4</v>
      </c>
      <c r="E535" s="88" t="str">
        <f t="shared" si="16"/>
        <v>3405880004</v>
      </c>
      <c r="F535" s="88" t="str">
        <f t="shared" si="17"/>
        <v>340584</v>
      </c>
      <c r="G535">
        <v>4</v>
      </c>
      <c r="H535" t="s">
        <v>4982</v>
      </c>
      <c r="I535" t="s">
        <v>5514</v>
      </c>
      <c r="K535">
        <v>8000</v>
      </c>
      <c r="L535" t="s">
        <v>3550</v>
      </c>
    </row>
    <row r="536" spans="1:12" ht="15" customHeight="1" x14ac:dyDescent="0.25">
      <c r="A536">
        <v>34074</v>
      </c>
      <c r="B536" t="s">
        <v>2005</v>
      </c>
      <c r="C536" t="s">
        <v>2005</v>
      </c>
      <c r="D536">
        <v>2</v>
      </c>
      <c r="E536" s="88" t="str">
        <f t="shared" si="16"/>
        <v>3407482002</v>
      </c>
      <c r="F536" s="88" t="str">
        <f t="shared" si="17"/>
        <v>340742</v>
      </c>
      <c r="G536">
        <v>2</v>
      </c>
      <c r="H536" t="s">
        <v>3352</v>
      </c>
      <c r="I536" t="s">
        <v>5648</v>
      </c>
      <c r="K536">
        <v>8200</v>
      </c>
      <c r="L536" t="s">
        <v>3550</v>
      </c>
    </row>
    <row r="537" spans="1:12" ht="15" customHeight="1" x14ac:dyDescent="0.25">
      <c r="A537">
        <v>34074</v>
      </c>
      <c r="B537" t="s">
        <v>2005</v>
      </c>
      <c r="C537" t="s">
        <v>2005</v>
      </c>
      <c r="D537">
        <v>10</v>
      </c>
      <c r="E537" s="88" t="str">
        <f t="shared" si="16"/>
        <v>34074820010</v>
      </c>
      <c r="F537" s="88" t="str">
        <f t="shared" si="17"/>
        <v>3407410</v>
      </c>
      <c r="G537">
        <v>5</v>
      </c>
      <c r="H537" t="s">
        <v>3717</v>
      </c>
      <c r="I537" t="s">
        <v>5556</v>
      </c>
      <c r="K537">
        <v>8200</v>
      </c>
      <c r="L537" t="s">
        <v>3550</v>
      </c>
    </row>
    <row r="538" spans="1:12" ht="15" customHeight="1" x14ac:dyDescent="0.25">
      <c r="A538">
        <v>34074</v>
      </c>
      <c r="B538" t="s">
        <v>2005</v>
      </c>
      <c r="C538" t="s">
        <v>2005</v>
      </c>
      <c r="D538">
        <v>11</v>
      </c>
      <c r="E538" s="88" t="str">
        <f t="shared" si="16"/>
        <v>34074800011</v>
      </c>
      <c r="F538" s="88" t="str">
        <f t="shared" si="17"/>
        <v>3407411</v>
      </c>
      <c r="G538">
        <v>3</v>
      </c>
      <c r="H538" t="s">
        <v>3718</v>
      </c>
      <c r="I538" t="s">
        <v>5603</v>
      </c>
      <c r="K538">
        <v>8000</v>
      </c>
      <c r="L538" t="s">
        <v>3550</v>
      </c>
    </row>
    <row r="539" spans="1:12" ht="15" customHeight="1" x14ac:dyDescent="0.25">
      <c r="A539">
        <v>34074</v>
      </c>
      <c r="B539" t="s">
        <v>2005</v>
      </c>
      <c r="C539" t="s">
        <v>2005</v>
      </c>
      <c r="D539">
        <v>12</v>
      </c>
      <c r="E539" s="88" t="str">
        <f t="shared" si="16"/>
        <v>34074820012</v>
      </c>
      <c r="F539" s="88" t="str">
        <f t="shared" si="17"/>
        <v>3407412</v>
      </c>
      <c r="G539">
        <v>4</v>
      </c>
      <c r="H539" t="s">
        <v>3719</v>
      </c>
      <c r="I539" t="s">
        <v>5488</v>
      </c>
      <c r="K539">
        <v>8200</v>
      </c>
      <c r="L539" t="s">
        <v>3550</v>
      </c>
    </row>
    <row r="540" spans="1:12" ht="15" customHeight="1" x14ac:dyDescent="0.25">
      <c r="A540">
        <v>34074</v>
      </c>
      <c r="B540" t="s">
        <v>2005</v>
      </c>
      <c r="C540" t="s">
        <v>2005</v>
      </c>
      <c r="D540">
        <v>13</v>
      </c>
      <c r="E540" s="88" t="str">
        <f t="shared" si="16"/>
        <v>34074820013</v>
      </c>
      <c r="F540" s="88" t="str">
        <f t="shared" si="17"/>
        <v>3407413</v>
      </c>
      <c r="G540">
        <v>6</v>
      </c>
      <c r="H540" t="s">
        <v>3717</v>
      </c>
      <c r="I540" t="s">
        <v>5485</v>
      </c>
      <c r="K540">
        <v>8200</v>
      </c>
      <c r="L540" t="s">
        <v>3550</v>
      </c>
    </row>
    <row r="541" spans="1:12" ht="15" customHeight="1" x14ac:dyDescent="0.25">
      <c r="A541">
        <v>34074</v>
      </c>
      <c r="B541" t="s">
        <v>2005</v>
      </c>
      <c r="C541" t="s">
        <v>2005</v>
      </c>
      <c r="D541">
        <v>14</v>
      </c>
      <c r="E541" s="88" t="str">
        <f t="shared" si="16"/>
        <v>34074831014</v>
      </c>
      <c r="F541" s="88" t="str">
        <f t="shared" si="17"/>
        <v>3407414</v>
      </c>
      <c r="G541">
        <v>7</v>
      </c>
      <c r="H541" t="s">
        <v>2735</v>
      </c>
      <c r="I541" t="s">
        <v>5567</v>
      </c>
      <c r="K541">
        <v>8310</v>
      </c>
      <c r="L541" t="s">
        <v>3550</v>
      </c>
    </row>
    <row r="542" spans="1:12" ht="15" customHeight="1" x14ac:dyDescent="0.25">
      <c r="A542">
        <v>34082</v>
      </c>
      <c r="B542" t="s">
        <v>2006</v>
      </c>
      <c r="C542" t="s">
        <v>2006</v>
      </c>
      <c r="D542">
        <v>1</v>
      </c>
      <c r="E542" s="88" t="str">
        <f t="shared" si="16"/>
        <v>3408280001</v>
      </c>
      <c r="F542" s="88" t="str">
        <f t="shared" si="17"/>
        <v>340821</v>
      </c>
      <c r="G542">
        <v>1</v>
      </c>
      <c r="H542" t="s">
        <v>2798</v>
      </c>
      <c r="I542" t="s">
        <v>5531</v>
      </c>
      <c r="K542">
        <v>8000</v>
      </c>
      <c r="L542" t="s">
        <v>3550</v>
      </c>
    </row>
    <row r="543" spans="1:12" ht="15" customHeight="1" x14ac:dyDescent="0.25">
      <c r="A543">
        <v>34082</v>
      </c>
      <c r="B543" t="s">
        <v>2006</v>
      </c>
      <c r="C543" t="s">
        <v>2006</v>
      </c>
      <c r="D543">
        <v>4</v>
      </c>
      <c r="E543" s="88" t="str">
        <f t="shared" si="16"/>
        <v>3408280004</v>
      </c>
      <c r="F543" s="88" t="str">
        <f t="shared" si="17"/>
        <v>340824</v>
      </c>
      <c r="G543">
        <v>3</v>
      </c>
      <c r="H543" t="s">
        <v>2807</v>
      </c>
      <c r="I543" t="s">
        <v>5522</v>
      </c>
      <c r="K543">
        <v>8000</v>
      </c>
      <c r="L543" t="s">
        <v>3550</v>
      </c>
    </row>
    <row r="544" spans="1:12" ht="15" customHeight="1" x14ac:dyDescent="0.25">
      <c r="A544">
        <v>34124</v>
      </c>
      <c r="B544" t="s">
        <v>2007</v>
      </c>
      <c r="C544" t="s">
        <v>2007</v>
      </c>
      <c r="D544">
        <v>1</v>
      </c>
      <c r="E544" s="88" t="str">
        <f t="shared" si="16"/>
        <v>3412480001</v>
      </c>
      <c r="F544" s="88" t="str">
        <f t="shared" si="17"/>
        <v>341241</v>
      </c>
      <c r="G544">
        <v>1</v>
      </c>
      <c r="H544" t="s">
        <v>2805</v>
      </c>
      <c r="I544" t="s">
        <v>5520</v>
      </c>
      <c r="K544">
        <v>8000</v>
      </c>
      <c r="L544" t="s">
        <v>3550</v>
      </c>
    </row>
    <row r="545" spans="1:12" ht="15" customHeight="1" x14ac:dyDescent="0.25">
      <c r="A545">
        <v>34165</v>
      </c>
      <c r="B545" t="s">
        <v>645</v>
      </c>
      <c r="C545" t="s">
        <v>645</v>
      </c>
      <c r="D545">
        <v>1</v>
      </c>
      <c r="E545" s="88" t="str">
        <f t="shared" si="16"/>
        <v>3416580001</v>
      </c>
      <c r="F545" s="88" t="str">
        <f t="shared" si="17"/>
        <v>341651</v>
      </c>
      <c r="G545">
        <v>1</v>
      </c>
      <c r="H545" t="s">
        <v>2799</v>
      </c>
      <c r="I545" t="s">
        <v>5483</v>
      </c>
      <c r="K545">
        <v>8000</v>
      </c>
      <c r="L545" t="s">
        <v>3550</v>
      </c>
    </row>
    <row r="546" spans="1:12" ht="15" customHeight="1" x14ac:dyDescent="0.25">
      <c r="A546">
        <v>34181</v>
      </c>
      <c r="B546" t="s">
        <v>5329</v>
      </c>
      <c r="C546" t="s">
        <v>5329</v>
      </c>
      <c r="D546">
        <v>3</v>
      </c>
      <c r="E546" s="88" t="str">
        <f t="shared" si="16"/>
        <v>3418180003</v>
      </c>
      <c r="F546" s="88" t="str">
        <f t="shared" si="17"/>
        <v>341813</v>
      </c>
      <c r="G546">
        <v>3</v>
      </c>
      <c r="H546" t="s">
        <v>4982</v>
      </c>
      <c r="I546" t="s">
        <v>5514</v>
      </c>
      <c r="K546">
        <v>8000</v>
      </c>
      <c r="L546" t="s">
        <v>3550</v>
      </c>
    </row>
    <row r="547" spans="1:12" ht="15" customHeight="1" x14ac:dyDescent="0.25">
      <c r="A547">
        <v>34181</v>
      </c>
      <c r="B547" t="s">
        <v>5329</v>
      </c>
      <c r="C547" t="s">
        <v>5329</v>
      </c>
      <c r="D547">
        <v>4</v>
      </c>
      <c r="E547" s="88" t="str">
        <f t="shared" si="16"/>
        <v>3418180004</v>
      </c>
      <c r="F547" s="88" t="str">
        <f t="shared" si="17"/>
        <v>341814</v>
      </c>
      <c r="G547">
        <v>4</v>
      </c>
      <c r="H547" t="s">
        <v>2804</v>
      </c>
      <c r="I547" t="s">
        <v>5502</v>
      </c>
      <c r="K547">
        <v>8000</v>
      </c>
      <c r="L547" t="s">
        <v>3550</v>
      </c>
    </row>
    <row r="548" spans="1:12" ht="15" customHeight="1" x14ac:dyDescent="0.25">
      <c r="A548">
        <v>34181</v>
      </c>
      <c r="B548" t="s">
        <v>5329</v>
      </c>
      <c r="C548" t="s">
        <v>5329</v>
      </c>
      <c r="D548">
        <v>5</v>
      </c>
      <c r="E548" s="88" t="str">
        <f t="shared" si="16"/>
        <v>3418180005</v>
      </c>
      <c r="F548" s="88" t="str">
        <f t="shared" si="17"/>
        <v>341815</v>
      </c>
      <c r="G548">
        <v>5</v>
      </c>
      <c r="H548" t="s">
        <v>5649</v>
      </c>
      <c r="I548" t="s">
        <v>5537</v>
      </c>
      <c r="K548">
        <v>8000</v>
      </c>
      <c r="L548" t="s">
        <v>3550</v>
      </c>
    </row>
    <row r="549" spans="1:12" ht="15" customHeight="1" x14ac:dyDescent="0.25">
      <c r="A549">
        <v>34207</v>
      </c>
      <c r="B549" t="s">
        <v>649</v>
      </c>
      <c r="C549" t="s">
        <v>649</v>
      </c>
      <c r="D549">
        <v>1</v>
      </c>
      <c r="E549" s="88" t="str">
        <f t="shared" si="16"/>
        <v>3420780001</v>
      </c>
      <c r="F549" s="88" t="str">
        <f t="shared" si="17"/>
        <v>342071</v>
      </c>
      <c r="G549">
        <v>1</v>
      </c>
      <c r="H549" t="s">
        <v>2808</v>
      </c>
      <c r="I549" t="s">
        <v>5650</v>
      </c>
      <c r="K549">
        <v>8000</v>
      </c>
      <c r="L549" t="s">
        <v>3550</v>
      </c>
    </row>
    <row r="550" spans="1:12" ht="15" customHeight="1" x14ac:dyDescent="0.25">
      <c r="A550">
        <v>34207</v>
      </c>
      <c r="B550" t="s">
        <v>649</v>
      </c>
      <c r="C550" t="s">
        <v>649</v>
      </c>
      <c r="D550">
        <v>2</v>
      </c>
      <c r="E550" s="88" t="str">
        <f t="shared" si="16"/>
        <v>3420780002</v>
      </c>
      <c r="F550" s="88" t="str">
        <f t="shared" si="17"/>
        <v>342072</v>
      </c>
      <c r="G550">
        <v>2</v>
      </c>
      <c r="H550" t="s">
        <v>3720</v>
      </c>
      <c r="I550" t="s">
        <v>5557</v>
      </c>
      <c r="K550">
        <v>8000</v>
      </c>
      <c r="L550" t="s">
        <v>3550</v>
      </c>
    </row>
    <row r="551" spans="1:12" ht="15" customHeight="1" x14ac:dyDescent="0.25">
      <c r="A551">
        <v>34207</v>
      </c>
      <c r="B551" t="s">
        <v>649</v>
      </c>
      <c r="C551" t="s">
        <v>649</v>
      </c>
      <c r="D551">
        <v>3</v>
      </c>
      <c r="E551" s="88" t="str">
        <f t="shared" si="16"/>
        <v>3420780003</v>
      </c>
      <c r="F551" s="88" t="str">
        <f t="shared" si="17"/>
        <v>342073</v>
      </c>
      <c r="G551">
        <v>3</v>
      </c>
      <c r="H551" t="s">
        <v>2808</v>
      </c>
      <c r="I551" t="s">
        <v>5536</v>
      </c>
      <c r="K551">
        <v>8000</v>
      </c>
      <c r="L551" t="s">
        <v>3550</v>
      </c>
    </row>
    <row r="552" spans="1:12" ht="15" customHeight="1" x14ac:dyDescent="0.25">
      <c r="A552">
        <v>34207</v>
      </c>
      <c r="B552" t="s">
        <v>649</v>
      </c>
      <c r="C552" t="s">
        <v>649</v>
      </c>
      <c r="D552">
        <v>4</v>
      </c>
      <c r="E552" s="88" t="str">
        <f t="shared" si="16"/>
        <v>3420780004</v>
      </c>
      <c r="F552" s="88" t="str">
        <f t="shared" si="17"/>
        <v>342074</v>
      </c>
      <c r="G552">
        <v>4</v>
      </c>
      <c r="H552" t="s">
        <v>2804</v>
      </c>
      <c r="I552" t="s">
        <v>5502</v>
      </c>
      <c r="K552">
        <v>8000</v>
      </c>
      <c r="L552" t="s">
        <v>3550</v>
      </c>
    </row>
    <row r="553" spans="1:12" ht="15" customHeight="1" x14ac:dyDescent="0.25">
      <c r="A553">
        <v>34231</v>
      </c>
      <c r="B553" t="s">
        <v>333</v>
      </c>
      <c r="C553" t="s">
        <v>333</v>
      </c>
      <c r="D553">
        <v>1</v>
      </c>
      <c r="E553" s="88" t="str">
        <f t="shared" si="16"/>
        <v>3423183101</v>
      </c>
      <c r="F553" s="88" t="str">
        <f t="shared" si="17"/>
        <v>342311</v>
      </c>
      <c r="G553">
        <v>1</v>
      </c>
      <c r="H553" t="s">
        <v>2732</v>
      </c>
      <c r="I553" t="s">
        <v>5573</v>
      </c>
      <c r="K553">
        <v>8310</v>
      </c>
      <c r="L553" t="s">
        <v>3550</v>
      </c>
    </row>
    <row r="554" spans="1:12" ht="15" customHeight="1" x14ac:dyDescent="0.25">
      <c r="A554">
        <v>34249</v>
      </c>
      <c r="B554" t="s">
        <v>653</v>
      </c>
      <c r="C554" t="s">
        <v>653</v>
      </c>
      <c r="D554">
        <v>1</v>
      </c>
      <c r="E554" s="88" t="str">
        <f t="shared" si="16"/>
        <v>3424982001</v>
      </c>
      <c r="F554" s="88" t="str">
        <f t="shared" si="17"/>
        <v>342491</v>
      </c>
      <c r="G554">
        <v>1</v>
      </c>
      <c r="H554" t="s">
        <v>3351</v>
      </c>
      <c r="I554" t="s">
        <v>5537</v>
      </c>
      <c r="K554">
        <v>8200</v>
      </c>
      <c r="L554" t="s">
        <v>3550</v>
      </c>
    </row>
    <row r="555" spans="1:12" ht="15" customHeight="1" x14ac:dyDescent="0.25">
      <c r="A555">
        <v>34256</v>
      </c>
      <c r="B555" t="s">
        <v>2008</v>
      </c>
      <c r="C555" t="s">
        <v>2008</v>
      </c>
      <c r="D555">
        <v>1</v>
      </c>
      <c r="E555" s="88" t="str">
        <f t="shared" si="16"/>
        <v>3425682001</v>
      </c>
      <c r="F555" s="88" t="str">
        <f t="shared" si="17"/>
        <v>342561</v>
      </c>
      <c r="G555">
        <v>1</v>
      </c>
      <c r="H555" t="s">
        <v>3354</v>
      </c>
      <c r="I555" t="s">
        <v>5488</v>
      </c>
      <c r="K555">
        <v>8200</v>
      </c>
      <c r="L555" t="s">
        <v>3550</v>
      </c>
    </row>
    <row r="556" spans="1:12" ht="15" customHeight="1" x14ac:dyDescent="0.25">
      <c r="A556">
        <v>34272</v>
      </c>
      <c r="B556" t="s">
        <v>657</v>
      </c>
      <c r="C556" t="s">
        <v>657</v>
      </c>
      <c r="D556">
        <v>1</v>
      </c>
      <c r="E556" s="88" t="str">
        <f t="shared" si="16"/>
        <v>3427283101</v>
      </c>
      <c r="F556" s="88" t="str">
        <f t="shared" si="17"/>
        <v>342721</v>
      </c>
      <c r="G556">
        <v>1</v>
      </c>
      <c r="H556" t="s">
        <v>3366</v>
      </c>
      <c r="I556" t="s">
        <v>5556</v>
      </c>
      <c r="K556">
        <v>8310</v>
      </c>
      <c r="L556" t="s">
        <v>3550</v>
      </c>
    </row>
    <row r="557" spans="1:12" ht="15" customHeight="1" x14ac:dyDescent="0.25">
      <c r="A557">
        <v>34306</v>
      </c>
      <c r="B557" t="s">
        <v>5210</v>
      </c>
      <c r="C557" t="s">
        <v>5065</v>
      </c>
      <c r="D557">
        <v>2</v>
      </c>
      <c r="E557" s="88" t="str">
        <f t="shared" si="16"/>
        <v>3430682002</v>
      </c>
      <c r="F557" s="88" t="str">
        <f t="shared" si="17"/>
        <v>343062</v>
      </c>
      <c r="G557">
        <v>2</v>
      </c>
      <c r="H557" t="s">
        <v>3045</v>
      </c>
      <c r="I557" t="s">
        <v>5497</v>
      </c>
      <c r="K557">
        <v>8200</v>
      </c>
      <c r="L557" t="s">
        <v>3550</v>
      </c>
    </row>
    <row r="558" spans="1:12" ht="15" customHeight="1" x14ac:dyDescent="0.25">
      <c r="A558">
        <v>34306</v>
      </c>
      <c r="B558" t="s">
        <v>5210</v>
      </c>
      <c r="C558" t="s">
        <v>5065</v>
      </c>
      <c r="D558">
        <v>3</v>
      </c>
      <c r="E558" s="88" t="str">
        <f t="shared" si="16"/>
        <v>3430682003</v>
      </c>
      <c r="F558" s="88" t="str">
        <f t="shared" si="17"/>
        <v>343063</v>
      </c>
      <c r="G558">
        <v>3</v>
      </c>
      <c r="H558" t="s">
        <v>3353</v>
      </c>
      <c r="I558" t="s">
        <v>5651</v>
      </c>
      <c r="K558">
        <v>8200</v>
      </c>
      <c r="L558" t="s">
        <v>3550</v>
      </c>
    </row>
    <row r="559" spans="1:12" ht="15" customHeight="1" x14ac:dyDescent="0.25">
      <c r="A559">
        <v>34314</v>
      </c>
      <c r="B559" t="s">
        <v>3372</v>
      </c>
      <c r="C559" t="s">
        <v>2009</v>
      </c>
      <c r="D559">
        <v>1</v>
      </c>
      <c r="E559" s="88" t="str">
        <f t="shared" si="16"/>
        <v>3431482001</v>
      </c>
      <c r="F559" s="88" t="str">
        <f t="shared" si="17"/>
        <v>343141</v>
      </c>
      <c r="G559">
        <v>1</v>
      </c>
      <c r="H559" t="s">
        <v>3371</v>
      </c>
      <c r="I559" t="s">
        <v>5510</v>
      </c>
      <c r="K559">
        <v>8200</v>
      </c>
      <c r="L559" t="s">
        <v>3550</v>
      </c>
    </row>
    <row r="560" spans="1:12" ht="15" customHeight="1" x14ac:dyDescent="0.25">
      <c r="A560">
        <v>34331</v>
      </c>
      <c r="B560" t="s">
        <v>4983</v>
      </c>
      <c r="C560" t="s">
        <v>2010</v>
      </c>
      <c r="D560">
        <v>1</v>
      </c>
      <c r="E560" s="88" t="str">
        <f t="shared" si="16"/>
        <v>3433182001</v>
      </c>
      <c r="F560" s="88" t="str">
        <f t="shared" si="17"/>
        <v>343311</v>
      </c>
      <c r="G560">
        <v>1</v>
      </c>
      <c r="H560" t="s">
        <v>3371</v>
      </c>
      <c r="I560" t="s">
        <v>5510</v>
      </c>
      <c r="K560">
        <v>8200</v>
      </c>
      <c r="L560" t="s">
        <v>3550</v>
      </c>
    </row>
    <row r="561" spans="1:12" ht="15" customHeight="1" x14ac:dyDescent="0.25">
      <c r="A561">
        <v>34355</v>
      </c>
      <c r="B561" t="s">
        <v>2858</v>
      </c>
      <c r="C561" t="s">
        <v>2011</v>
      </c>
      <c r="D561">
        <v>1</v>
      </c>
      <c r="E561" s="88" t="str">
        <f t="shared" si="16"/>
        <v>3435586001</v>
      </c>
      <c r="F561" s="88" t="str">
        <f t="shared" si="17"/>
        <v>343551</v>
      </c>
      <c r="G561">
        <v>1</v>
      </c>
      <c r="H561" t="s">
        <v>2859</v>
      </c>
      <c r="I561" t="s">
        <v>5574</v>
      </c>
      <c r="K561">
        <v>8600</v>
      </c>
      <c r="L561" t="s">
        <v>3721</v>
      </c>
    </row>
    <row r="562" spans="1:12" ht="15" customHeight="1" x14ac:dyDescent="0.25">
      <c r="A562">
        <v>34355</v>
      </c>
      <c r="B562" t="s">
        <v>2858</v>
      </c>
      <c r="C562" t="s">
        <v>2011</v>
      </c>
      <c r="D562">
        <v>2</v>
      </c>
      <c r="E562" s="88" t="str">
        <f t="shared" si="16"/>
        <v>3435586002</v>
      </c>
      <c r="F562" s="88" t="str">
        <f t="shared" si="17"/>
        <v>343552</v>
      </c>
      <c r="G562">
        <v>2</v>
      </c>
      <c r="H562" t="s">
        <v>2860</v>
      </c>
      <c r="I562" t="s">
        <v>5497</v>
      </c>
      <c r="K562">
        <v>8600</v>
      </c>
      <c r="L562" t="s">
        <v>3721</v>
      </c>
    </row>
    <row r="563" spans="1:12" ht="15" customHeight="1" x14ac:dyDescent="0.25">
      <c r="A563">
        <v>34363</v>
      </c>
      <c r="B563" t="s">
        <v>2858</v>
      </c>
      <c r="C563" t="s">
        <v>2011</v>
      </c>
      <c r="D563">
        <v>1</v>
      </c>
      <c r="E563" s="88" t="str">
        <f t="shared" si="16"/>
        <v>3436386001</v>
      </c>
      <c r="F563" s="88" t="str">
        <f t="shared" si="17"/>
        <v>343631</v>
      </c>
      <c r="G563">
        <v>1</v>
      </c>
      <c r="H563" t="s">
        <v>2860</v>
      </c>
      <c r="I563" t="s">
        <v>5497</v>
      </c>
      <c r="K563">
        <v>8600</v>
      </c>
      <c r="L563" t="s">
        <v>3721</v>
      </c>
    </row>
    <row r="564" spans="1:12" ht="15" customHeight="1" x14ac:dyDescent="0.25">
      <c r="A564">
        <v>34363</v>
      </c>
      <c r="B564" t="s">
        <v>2858</v>
      </c>
      <c r="C564" t="s">
        <v>2011</v>
      </c>
      <c r="D564">
        <v>3</v>
      </c>
      <c r="E564" s="88" t="str">
        <f t="shared" si="16"/>
        <v>3436386003</v>
      </c>
      <c r="F564" s="88" t="str">
        <f t="shared" si="17"/>
        <v>343633</v>
      </c>
      <c r="G564">
        <v>3</v>
      </c>
      <c r="H564" t="s">
        <v>2859</v>
      </c>
      <c r="I564" t="s">
        <v>5574</v>
      </c>
      <c r="K564">
        <v>8600</v>
      </c>
      <c r="L564" t="s">
        <v>3721</v>
      </c>
    </row>
    <row r="565" spans="1:12" ht="15" customHeight="1" x14ac:dyDescent="0.25">
      <c r="A565">
        <v>34389</v>
      </c>
      <c r="B565" t="s">
        <v>667</v>
      </c>
      <c r="C565" t="s">
        <v>667</v>
      </c>
      <c r="D565">
        <v>1</v>
      </c>
      <c r="E565" s="88" t="str">
        <f t="shared" si="16"/>
        <v>3438984701</v>
      </c>
      <c r="F565" s="88" t="str">
        <f t="shared" si="17"/>
        <v>343891</v>
      </c>
      <c r="G565">
        <v>1</v>
      </c>
      <c r="H565" t="s">
        <v>2959</v>
      </c>
      <c r="I565" t="s">
        <v>5550</v>
      </c>
      <c r="K565">
        <v>8470</v>
      </c>
      <c r="L565" t="s">
        <v>3722</v>
      </c>
    </row>
    <row r="566" spans="1:12" ht="15" customHeight="1" x14ac:dyDescent="0.25">
      <c r="A566">
        <v>34397</v>
      </c>
      <c r="B566" t="s">
        <v>2346</v>
      </c>
      <c r="C566" t="s">
        <v>2346</v>
      </c>
      <c r="D566">
        <v>1</v>
      </c>
      <c r="E566" s="88" t="str">
        <f t="shared" si="16"/>
        <v>3439785601</v>
      </c>
      <c r="F566" s="88" t="str">
        <f t="shared" si="17"/>
        <v>343971</v>
      </c>
      <c r="G566">
        <v>1</v>
      </c>
      <c r="H566" t="s">
        <v>2964</v>
      </c>
      <c r="I566" t="s">
        <v>5597</v>
      </c>
      <c r="K566">
        <v>8560</v>
      </c>
      <c r="L566" t="s">
        <v>3723</v>
      </c>
    </row>
    <row r="567" spans="1:12" ht="15" customHeight="1" x14ac:dyDescent="0.25">
      <c r="A567">
        <v>34397</v>
      </c>
      <c r="B567" t="s">
        <v>2346</v>
      </c>
      <c r="C567" t="s">
        <v>2346</v>
      </c>
      <c r="D567">
        <v>2</v>
      </c>
      <c r="E567" s="88" t="str">
        <f t="shared" si="16"/>
        <v>3439785302</v>
      </c>
      <c r="F567" s="88" t="str">
        <f t="shared" si="17"/>
        <v>343972</v>
      </c>
      <c r="G567">
        <v>2</v>
      </c>
      <c r="H567" t="s">
        <v>2975</v>
      </c>
      <c r="I567" t="s">
        <v>5572</v>
      </c>
      <c r="K567">
        <v>8530</v>
      </c>
      <c r="L567" t="s">
        <v>3724</v>
      </c>
    </row>
    <row r="568" spans="1:12" ht="15" customHeight="1" x14ac:dyDescent="0.25">
      <c r="A568">
        <v>34397</v>
      </c>
      <c r="B568" t="s">
        <v>2346</v>
      </c>
      <c r="C568" t="s">
        <v>2346</v>
      </c>
      <c r="D568">
        <v>3</v>
      </c>
      <c r="E568" s="88" t="str">
        <f t="shared" si="16"/>
        <v>3439785003</v>
      </c>
      <c r="F568" s="88" t="str">
        <f t="shared" si="17"/>
        <v>343973</v>
      </c>
      <c r="G568">
        <v>3</v>
      </c>
      <c r="H568" t="s">
        <v>3078</v>
      </c>
      <c r="I568" t="s">
        <v>5507</v>
      </c>
      <c r="K568">
        <v>8500</v>
      </c>
      <c r="L568" t="s">
        <v>3554</v>
      </c>
    </row>
    <row r="569" spans="1:12" ht="15" customHeight="1" x14ac:dyDescent="0.25">
      <c r="A569">
        <v>34397</v>
      </c>
      <c r="B569" t="s">
        <v>2346</v>
      </c>
      <c r="C569" t="s">
        <v>2346</v>
      </c>
      <c r="D569">
        <v>4</v>
      </c>
      <c r="E569" s="88" t="str">
        <f t="shared" si="16"/>
        <v>3439785004</v>
      </c>
      <c r="F569" s="88" t="str">
        <f t="shared" si="17"/>
        <v>343974</v>
      </c>
      <c r="G569">
        <v>4</v>
      </c>
      <c r="H569" t="s">
        <v>3077</v>
      </c>
      <c r="I569" t="s">
        <v>5569</v>
      </c>
      <c r="K569">
        <v>8500</v>
      </c>
      <c r="L569" t="s">
        <v>3554</v>
      </c>
    </row>
    <row r="570" spans="1:12" ht="15" customHeight="1" x14ac:dyDescent="0.25">
      <c r="A570">
        <v>34397</v>
      </c>
      <c r="B570" t="s">
        <v>2346</v>
      </c>
      <c r="C570" t="s">
        <v>2346</v>
      </c>
      <c r="D570">
        <v>5</v>
      </c>
      <c r="E570" s="88" t="str">
        <f t="shared" si="16"/>
        <v>3439785305</v>
      </c>
      <c r="F570" s="88" t="str">
        <f t="shared" si="17"/>
        <v>343975</v>
      </c>
      <c r="G570">
        <v>5</v>
      </c>
      <c r="H570" t="s">
        <v>2974</v>
      </c>
      <c r="I570" t="s">
        <v>5652</v>
      </c>
      <c r="K570">
        <v>8530</v>
      </c>
      <c r="L570" t="s">
        <v>3724</v>
      </c>
    </row>
    <row r="571" spans="1:12" ht="15" customHeight="1" x14ac:dyDescent="0.25">
      <c r="A571">
        <v>34397</v>
      </c>
      <c r="B571" t="s">
        <v>2346</v>
      </c>
      <c r="C571" t="s">
        <v>2346</v>
      </c>
      <c r="D571">
        <v>6</v>
      </c>
      <c r="E571" s="88" t="str">
        <f t="shared" si="16"/>
        <v>3439785006</v>
      </c>
      <c r="F571" s="88" t="str">
        <f t="shared" si="17"/>
        <v>343976</v>
      </c>
      <c r="G571">
        <v>6</v>
      </c>
      <c r="H571" t="s">
        <v>3075</v>
      </c>
      <c r="I571" t="s">
        <v>5510</v>
      </c>
      <c r="K571">
        <v>8500</v>
      </c>
      <c r="L571" t="s">
        <v>3554</v>
      </c>
    </row>
    <row r="572" spans="1:12" ht="15" customHeight="1" x14ac:dyDescent="0.25">
      <c r="A572">
        <v>34447</v>
      </c>
      <c r="B572" t="s">
        <v>1655</v>
      </c>
      <c r="C572" t="s">
        <v>1655</v>
      </c>
      <c r="D572">
        <v>1</v>
      </c>
      <c r="E572" s="88" t="str">
        <f t="shared" si="16"/>
        <v>3444785011</v>
      </c>
      <c r="F572" s="88" t="str">
        <f t="shared" si="17"/>
        <v>344471</v>
      </c>
      <c r="G572">
        <v>1</v>
      </c>
      <c r="H572" t="s">
        <v>5211</v>
      </c>
      <c r="I572" t="s">
        <v>5561</v>
      </c>
      <c r="K572">
        <v>8501</v>
      </c>
      <c r="L572" t="s">
        <v>3554</v>
      </c>
    </row>
    <row r="573" spans="1:12" ht="15" customHeight="1" x14ac:dyDescent="0.25">
      <c r="A573">
        <v>34454</v>
      </c>
      <c r="B573" t="s">
        <v>1657</v>
      </c>
      <c r="C573" t="s">
        <v>1657</v>
      </c>
      <c r="D573">
        <v>1</v>
      </c>
      <c r="E573" s="88" t="str">
        <f t="shared" si="16"/>
        <v>3445485011</v>
      </c>
      <c r="F573" s="88" t="str">
        <f t="shared" si="17"/>
        <v>344541</v>
      </c>
      <c r="G573">
        <v>1</v>
      </c>
      <c r="H573" t="s">
        <v>5211</v>
      </c>
      <c r="I573" t="s">
        <v>5561</v>
      </c>
      <c r="K573">
        <v>8501</v>
      </c>
      <c r="L573" t="s">
        <v>3554</v>
      </c>
    </row>
    <row r="574" spans="1:12" ht="15" customHeight="1" x14ac:dyDescent="0.25">
      <c r="A574">
        <v>34462</v>
      </c>
      <c r="B574" t="s">
        <v>675</v>
      </c>
      <c r="C574" t="s">
        <v>675</v>
      </c>
      <c r="D574">
        <v>1</v>
      </c>
      <c r="E574" s="88" t="str">
        <f t="shared" si="16"/>
        <v>3446289001</v>
      </c>
      <c r="F574" s="88" t="str">
        <f t="shared" si="17"/>
        <v>344621</v>
      </c>
      <c r="G574">
        <v>1</v>
      </c>
      <c r="H574" t="s">
        <v>3031</v>
      </c>
      <c r="I574" t="s">
        <v>5653</v>
      </c>
      <c r="K574">
        <v>8900</v>
      </c>
      <c r="L574" t="s">
        <v>3725</v>
      </c>
    </row>
    <row r="575" spans="1:12" ht="15" customHeight="1" x14ac:dyDescent="0.25">
      <c r="A575">
        <v>34471</v>
      </c>
      <c r="B575" t="s">
        <v>678</v>
      </c>
      <c r="C575" t="s">
        <v>678</v>
      </c>
      <c r="D575">
        <v>1</v>
      </c>
      <c r="E575" s="88" t="str">
        <f t="shared" si="16"/>
        <v>3447189001</v>
      </c>
      <c r="F575" s="88" t="str">
        <f t="shared" si="17"/>
        <v>344711</v>
      </c>
      <c r="G575">
        <v>1</v>
      </c>
      <c r="H575" t="s">
        <v>3029</v>
      </c>
      <c r="I575" t="s">
        <v>5482</v>
      </c>
      <c r="K575">
        <v>8900</v>
      </c>
      <c r="L575" t="s">
        <v>3725</v>
      </c>
    </row>
    <row r="576" spans="1:12" ht="15" customHeight="1" x14ac:dyDescent="0.25">
      <c r="A576">
        <v>34471</v>
      </c>
      <c r="B576" t="s">
        <v>678</v>
      </c>
      <c r="C576" t="s">
        <v>678</v>
      </c>
      <c r="D576">
        <v>2</v>
      </c>
      <c r="E576" s="88" t="str">
        <f t="shared" si="16"/>
        <v>3447189002</v>
      </c>
      <c r="F576" s="88" t="str">
        <f t="shared" si="17"/>
        <v>344712</v>
      </c>
      <c r="G576">
        <v>2</v>
      </c>
      <c r="H576" t="s">
        <v>3032</v>
      </c>
      <c r="I576" t="s">
        <v>5497</v>
      </c>
      <c r="K576">
        <v>8900</v>
      </c>
      <c r="L576" t="s">
        <v>3725</v>
      </c>
    </row>
    <row r="577" spans="1:12" ht="15" customHeight="1" x14ac:dyDescent="0.25">
      <c r="A577">
        <v>34471</v>
      </c>
      <c r="B577" t="s">
        <v>678</v>
      </c>
      <c r="C577" t="s">
        <v>678</v>
      </c>
      <c r="D577">
        <v>3</v>
      </c>
      <c r="E577" s="88" t="str">
        <f t="shared" si="16"/>
        <v>3447189003</v>
      </c>
      <c r="F577" s="88" t="str">
        <f t="shared" si="17"/>
        <v>344713</v>
      </c>
      <c r="G577">
        <v>3</v>
      </c>
      <c r="H577" t="s">
        <v>3031</v>
      </c>
      <c r="I577" t="s">
        <v>5653</v>
      </c>
      <c r="K577">
        <v>8900</v>
      </c>
      <c r="L577" t="s">
        <v>3725</v>
      </c>
    </row>
    <row r="578" spans="1:12" ht="15" customHeight="1" x14ac:dyDescent="0.25">
      <c r="A578">
        <v>34496</v>
      </c>
      <c r="B578" t="s">
        <v>681</v>
      </c>
      <c r="C578" t="s">
        <v>681</v>
      </c>
      <c r="D578">
        <v>1</v>
      </c>
      <c r="E578" s="88" t="str">
        <f t="shared" si="16"/>
        <v>3449689001</v>
      </c>
      <c r="F578" s="88" t="str">
        <f t="shared" si="17"/>
        <v>344961</v>
      </c>
      <c r="G578">
        <v>1</v>
      </c>
      <c r="H578" t="s">
        <v>3373</v>
      </c>
      <c r="I578" t="s">
        <v>5654</v>
      </c>
      <c r="K578">
        <v>8900</v>
      </c>
      <c r="L578" t="s">
        <v>3725</v>
      </c>
    </row>
    <row r="579" spans="1:12" ht="15" customHeight="1" x14ac:dyDescent="0.25">
      <c r="A579">
        <v>34496</v>
      </c>
      <c r="B579" t="s">
        <v>681</v>
      </c>
      <c r="C579" t="s">
        <v>681</v>
      </c>
      <c r="D579">
        <v>2</v>
      </c>
      <c r="E579" s="88" t="str">
        <f t="shared" ref="E579:E642" si="18">A579&amp;K579&amp;D579</f>
        <v>3449689002</v>
      </c>
      <c r="F579" s="88" t="str">
        <f t="shared" ref="F579:F642" si="19">A579&amp;D579</f>
        <v>344962</v>
      </c>
      <c r="G579">
        <v>2</v>
      </c>
      <c r="H579" t="s">
        <v>3028</v>
      </c>
      <c r="I579" t="s">
        <v>5537</v>
      </c>
      <c r="K579">
        <v>8900</v>
      </c>
      <c r="L579" t="s">
        <v>3725</v>
      </c>
    </row>
    <row r="580" spans="1:12" ht="15" customHeight="1" x14ac:dyDescent="0.25">
      <c r="A580">
        <v>34496</v>
      </c>
      <c r="B580" t="s">
        <v>681</v>
      </c>
      <c r="C580" t="s">
        <v>681</v>
      </c>
      <c r="D580">
        <v>3</v>
      </c>
      <c r="E580" s="88" t="str">
        <f t="shared" si="18"/>
        <v>3449689003</v>
      </c>
      <c r="F580" s="88" t="str">
        <f t="shared" si="19"/>
        <v>344963</v>
      </c>
      <c r="G580">
        <v>3</v>
      </c>
      <c r="H580" t="s">
        <v>3373</v>
      </c>
      <c r="I580" t="s">
        <v>5570</v>
      </c>
      <c r="K580">
        <v>8900</v>
      </c>
      <c r="L580" t="s">
        <v>3725</v>
      </c>
    </row>
    <row r="581" spans="1:12" ht="15" customHeight="1" x14ac:dyDescent="0.25">
      <c r="A581">
        <v>34496</v>
      </c>
      <c r="B581" t="s">
        <v>681</v>
      </c>
      <c r="C581" t="s">
        <v>681</v>
      </c>
      <c r="D581">
        <v>4</v>
      </c>
      <c r="E581" s="88" t="str">
        <f t="shared" si="18"/>
        <v>3449689004</v>
      </c>
      <c r="F581" s="88" t="str">
        <f t="shared" si="19"/>
        <v>344964</v>
      </c>
      <c r="G581">
        <v>4</v>
      </c>
      <c r="H581" t="s">
        <v>3029</v>
      </c>
      <c r="I581" t="s">
        <v>5482</v>
      </c>
      <c r="K581">
        <v>8900</v>
      </c>
      <c r="L581" t="s">
        <v>3725</v>
      </c>
    </row>
    <row r="582" spans="1:12" ht="15" customHeight="1" x14ac:dyDescent="0.25">
      <c r="A582">
        <v>34496</v>
      </c>
      <c r="B582" t="s">
        <v>681</v>
      </c>
      <c r="C582" t="s">
        <v>681</v>
      </c>
      <c r="D582">
        <v>5</v>
      </c>
      <c r="E582" s="88" t="str">
        <f t="shared" si="18"/>
        <v>3449689005</v>
      </c>
      <c r="F582" s="88" t="str">
        <f t="shared" si="19"/>
        <v>344965</v>
      </c>
      <c r="G582">
        <v>5</v>
      </c>
      <c r="H582" t="s">
        <v>3032</v>
      </c>
      <c r="I582" t="s">
        <v>5497</v>
      </c>
      <c r="K582">
        <v>8900</v>
      </c>
      <c r="L582" t="s">
        <v>3725</v>
      </c>
    </row>
    <row r="583" spans="1:12" ht="15" customHeight="1" x14ac:dyDescent="0.25">
      <c r="A583">
        <v>34496</v>
      </c>
      <c r="B583" t="s">
        <v>681</v>
      </c>
      <c r="C583" t="s">
        <v>681</v>
      </c>
      <c r="D583">
        <v>6</v>
      </c>
      <c r="E583" s="88" t="str">
        <f t="shared" si="18"/>
        <v>3449689006</v>
      </c>
      <c r="F583" s="88" t="str">
        <f t="shared" si="19"/>
        <v>344966</v>
      </c>
      <c r="G583">
        <v>6</v>
      </c>
      <c r="H583" t="s">
        <v>3031</v>
      </c>
      <c r="I583" t="s">
        <v>5653</v>
      </c>
      <c r="K583">
        <v>8900</v>
      </c>
      <c r="L583" t="s">
        <v>3725</v>
      </c>
    </row>
    <row r="584" spans="1:12" ht="15" customHeight="1" x14ac:dyDescent="0.25">
      <c r="A584">
        <v>34512</v>
      </c>
      <c r="B584" t="s">
        <v>684</v>
      </c>
      <c r="C584" t="s">
        <v>684</v>
      </c>
      <c r="D584">
        <v>1</v>
      </c>
      <c r="E584" s="88" t="str">
        <f t="shared" si="18"/>
        <v>3451289001</v>
      </c>
      <c r="F584" s="88" t="str">
        <f t="shared" si="19"/>
        <v>345121</v>
      </c>
      <c r="G584">
        <v>1</v>
      </c>
      <c r="H584" t="s">
        <v>3032</v>
      </c>
      <c r="I584" t="s">
        <v>5497</v>
      </c>
      <c r="K584">
        <v>8900</v>
      </c>
      <c r="L584" t="s">
        <v>3725</v>
      </c>
    </row>
    <row r="585" spans="1:12" ht="15" customHeight="1" x14ac:dyDescent="0.25">
      <c r="A585">
        <v>34512</v>
      </c>
      <c r="B585" t="s">
        <v>684</v>
      </c>
      <c r="C585" t="s">
        <v>684</v>
      </c>
      <c r="D585">
        <v>2</v>
      </c>
      <c r="E585" s="88" t="str">
        <f t="shared" si="18"/>
        <v>3451289002</v>
      </c>
      <c r="F585" s="88" t="str">
        <f t="shared" si="19"/>
        <v>345122</v>
      </c>
      <c r="G585">
        <v>2</v>
      </c>
      <c r="H585" t="s">
        <v>3726</v>
      </c>
      <c r="I585" t="s">
        <v>5522</v>
      </c>
      <c r="K585">
        <v>8900</v>
      </c>
      <c r="L585" t="s">
        <v>3725</v>
      </c>
    </row>
    <row r="586" spans="1:12" ht="15" customHeight="1" x14ac:dyDescent="0.25">
      <c r="A586">
        <v>34512</v>
      </c>
      <c r="B586" t="s">
        <v>684</v>
      </c>
      <c r="C586" t="s">
        <v>684</v>
      </c>
      <c r="D586">
        <v>3</v>
      </c>
      <c r="E586" s="88" t="str">
        <f t="shared" si="18"/>
        <v>3451289003</v>
      </c>
      <c r="F586" s="88" t="str">
        <f t="shared" si="19"/>
        <v>345123</v>
      </c>
      <c r="G586">
        <v>3</v>
      </c>
      <c r="H586" t="s">
        <v>3029</v>
      </c>
      <c r="I586" t="s">
        <v>5482</v>
      </c>
      <c r="K586">
        <v>8900</v>
      </c>
      <c r="L586" t="s">
        <v>3725</v>
      </c>
    </row>
    <row r="587" spans="1:12" ht="15" customHeight="1" x14ac:dyDescent="0.25">
      <c r="A587">
        <v>34512</v>
      </c>
      <c r="B587" t="s">
        <v>684</v>
      </c>
      <c r="C587" t="s">
        <v>684</v>
      </c>
      <c r="D587">
        <v>4</v>
      </c>
      <c r="E587" s="88" t="str">
        <f t="shared" si="18"/>
        <v>3451289004</v>
      </c>
      <c r="F587" s="88" t="str">
        <f t="shared" si="19"/>
        <v>345124</v>
      </c>
      <c r="G587">
        <v>4</v>
      </c>
      <c r="H587" t="s">
        <v>3031</v>
      </c>
      <c r="I587" t="s">
        <v>5653</v>
      </c>
      <c r="K587">
        <v>8900</v>
      </c>
      <c r="L587" t="s">
        <v>3725</v>
      </c>
    </row>
    <row r="588" spans="1:12" ht="15" customHeight="1" x14ac:dyDescent="0.25">
      <c r="A588">
        <v>34521</v>
      </c>
      <c r="B588" t="s">
        <v>687</v>
      </c>
      <c r="C588" t="s">
        <v>687</v>
      </c>
      <c r="D588">
        <v>1</v>
      </c>
      <c r="E588" s="88" t="str">
        <f t="shared" si="18"/>
        <v>3452189001</v>
      </c>
      <c r="F588" s="88" t="str">
        <f t="shared" si="19"/>
        <v>345211</v>
      </c>
      <c r="G588">
        <v>1</v>
      </c>
      <c r="H588" t="s">
        <v>3726</v>
      </c>
      <c r="I588" t="s">
        <v>5522</v>
      </c>
      <c r="K588">
        <v>8900</v>
      </c>
      <c r="L588" t="s">
        <v>3725</v>
      </c>
    </row>
    <row r="589" spans="1:12" ht="15" customHeight="1" x14ac:dyDescent="0.25">
      <c r="A589">
        <v>34521</v>
      </c>
      <c r="B589" t="s">
        <v>687</v>
      </c>
      <c r="C589" t="s">
        <v>687</v>
      </c>
      <c r="D589">
        <v>2</v>
      </c>
      <c r="E589" s="88" t="str">
        <f t="shared" si="18"/>
        <v>3452189002</v>
      </c>
      <c r="F589" s="88" t="str">
        <f t="shared" si="19"/>
        <v>345212</v>
      </c>
      <c r="G589">
        <v>2</v>
      </c>
      <c r="H589" t="s">
        <v>3032</v>
      </c>
      <c r="I589" t="s">
        <v>5497</v>
      </c>
      <c r="K589">
        <v>8900</v>
      </c>
      <c r="L589" t="s">
        <v>3725</v>
      </c>
    </row>
    <row r="590" spans="1:12" ht="15" customHeight="1" x14ac:dyDescent="0.25">
      <c r="A590">
        <v>34521</v>
      </c>
      <c r="B590" t="s">
        <v>687</v>
      </c>
      <c r="C590" t="s">
        <v>687</v>
      </c>
      <c r="D590">
        <v>3</v>
      </c>
      <c r="E590" s="88" t="str">
        <f t="shared" si="18"/>
        <v>3452189003</v>
      </c>
      <c r="F590" s="88" t="str">
        <f t="shared" si="19"/>
        <v>345213</v>
      </c>
      <c r="G590">
        <v>3</v>
      </c>
      <c r="H590" t="s">
        <v>3029</v>
      </c>
      <c r="I590" t="s">
        <v>5482</v>
      </c>
      <c r="K590">
        <v>8900</v>
      </c>
      <c r="L590" t="s">
        <v>3725</v>
      </c>
    </row>
    <row r="591" spans="1:12" ht="15" customHeight="1" x14ac:dyDescent="0.25">
      <c r="A591">
        <v>34521</v>
      </c>
      <c r="B591" t="s">
        <v>687</v>
      </c>
      <c r="C591" t="s">
        <v>687</v>
      </c>
      <c r="D591">
        <v>4</v>
      </c>
      <c r="E591" s="88" t="str">
        <f t="shared" si="18"/>
        <v>3452189004</v>
      </c>
      <c r="F591" s="88" t="str">
        <f t="shared" si="19"/>
        <v>345214</v>
      </c>
      <c r="G591">
        <v>4</v>
      </c>
      <c r="H591" t="s">
        <v>3031</v>
      </c>
      <c r="I591" t="s">
        <v>5653</v>
      </c>
      <c r="K591">
        <v>8900</v>
      </c>
      <c r="L591" t="s">
        <v>3725</v>
      </c>
    </row>
    <row r="592" spans="1:12" ht="15" customHeight="1" x14ac:dyDescent="0.25">
      <c r="A592">
        <v>34538</v>
      </c>
      <c r="B592" t="s">
        <v>2012</v>
      </c>
      <c r="C592" t="s">
        <v>2012</v>
      </c>
      <c r="D592">
        <v>1</v>
      </c>
      <c r="E592" s="88" t="str">
        <f t="shared" si="18"/>
        <v>3453887701</v>
      </c>
      <c r="F592" s="88" t="str">
        <f t="shared" si="19"/>
        <v>345381</v>
      </c>
      <c r="G592">
        <v>1</v>
      </c>
      <c r="H592" t="s">
        <v>2720</v>
      </c>
      <c r="I592" t="s">
        <v>5482</v>
      </c>
      <c r="K592">
        <v>8770</v>
      </c>
      <c r="L592" t="s">
        <v>3727</v>
      </c>
    </row>
    <row r="593" spans="1:12" ht="15" customHeight="1" x14ac:dyDescent="0.25">
      <c r="A593">
        <v>34553</v>
      </c>
      <c r="B593" t="s">
        <v>691</v>
      </c>
      <c r="C593" t="s">
        <v>691</v>
      </c>
      <c r="D593">
        <v>1</v>
      </c>
      <c r="E593" s="88" t="str">
        <f t="shared" si="18"/>
        <v>3455388701</v>
      </c>
      <c r="F593" s="88" t="str">
        <f t="shared" si="19"/>
        <v>345531</v>
      </c>
      <c r="G593">
        <v>1</v>
      </c>
      <c r="H593" t="s">
        <v>3728</v>
      </c>
      <c r="I593" t="s">
        <v>5574</v>
      </c>
      <c r="K593">
        <v>8870</v>
      </c>
      <c r="L593" t="s">
        <v>3729</v>
      </c>
    </row>
    <row r="594" spans="1:12" ht="15" customHeight="1" x14ac:dyDescent="0.25">
      <c r="A594">
        <v>34561</v>
      </c>
      <c r="B594" t="s">
        <v>693</v>
      </c>
      <c r="C594" t="s">
        <v>693</v>
      </c>
      <c r="D594">
        <v>1</v>
      </c>
      <c r="E594" s="88" t="str">
        <f t="shared" si="18"/>
        <v>3456188701</v>
      </c>
      <c r="F594" s="88" t="str">
        <f t="shared" si="19"/>
        <v>345611</v>
      </c>
      <c r="G594">
        <v>1</v>
      </c>
      <c r="H594" t="s">
        <v>3730</v>
      </c>
      <c r="I594" t="s">
        <v>5552</v>
      </c>
      <c r="K594">
        <v>8870</v>
      </c>
      <c r="L594" t="s">
        <v>3729</v>
      </c>
    </row>
    <row r="595" spans="1:12" ht="15" customHeight="1" x14ac:dyDescent="0.25">
      <c r="A595">
        <v>34579</v>
      </c>
      <c r="B595" t="s">
        <v>695</v>
      </c>
      <c r="C595" t="s">
        <v>695</v>
      </c>
      <c r="D595">
        <v>1</v>
      </c>
      <c r="E595" s="88" t="str">
        <f t="shared" si="18"/>
        <v>3457988701</v>
      </c>
      <c r="F595" s="88" t="str">
        <f t="shared" si="19"/>
        <v>345791</v>
      </c>
      <c r="G595">
        <v>1</v>
      </c>
      <c r="H595" t="s">
        <v>3731</v>
      </c>
      <c r="I595" t="s">
        <v>5623</v>
      </c>
      <c r="K595">
        <v>8870</v>
      </c>
      <c r="L595" t="s">
        <v>3729</v>
      </c>
    </row>
    <row r="596" spans="1:12" ht="15" customHeight="1" x14ac:dyDescent="0.25">
      <c r="A596">
        <v>34587</v>
      </c>
      <c r="B596" t="s">
        <v>697</v>
      </c>
      <c r="C596" t="s">
        <v>697</v>
      </c>
      <c r="D596">
        <v>1</v>
      </c>
      <c r="E596" s="88" t="str">
        <f t="shared" si="18"/>
        <v>3458788701</v>
      </c>
      <c r="F596" s="88" t="str">
        <f t="shared" si="19"/>
        <v>345871</v>
      </c>
      <c r="G596">
        <v>1</v>
      </c>
      <c r="H596" t="s">
        <v>2779</v>
      </c>
      <c r="I596" t="s">
        <v>5625</v>
      </c>
      <c r="K596">
        <v>8870</v>
      </c>
      <c r="L596" t="s">
        <v>3729</v>
      </c>
    </row>
    <row r="597" spans="1:12" ht="15" customHeight="1" x14ac:dyDescent="0.25">
      <c r="A597">
        <v>34611</v>
      </c>
      <c r="B597" t="s">
        <v>699</v>
      </c>
      <c r="C597" t="s">
        <v>699</v>
      </c>
      <c r="D597">
        <v>1</v>
      </c>
      <c r="E597" s="88" t="str">
        <f t="shared" si="18"/>
        <v>3461183001</v>
      </c>
      <c r="F597" s="88" t="str">
        <f t="shared" si="19"/>
        <v>346111</v>
      </c>
      <c r="G597">
        <v>1</v>
      </c>
      <c r="H597" t="s">
        <v>3732</v>
      </c>
      <c r="I597" t="s">
        <v>5493</v>
      </c>
      <c r="K597">
        <v>8300</v>
      </c>
      <c r="L597" t="s">
        <v>3733</v>
      </c>
    </row>
    <row r="598" spans="1:12" ht="15" customHeight="1" x14ac:dyDescent="0.25">
      <c r="A598">
        <v>34629</v>
      </c>
      <c r="B598" t="s">
        <v>701</v>
      </c>
      <c r="C598" t="s">
        <v>701</v>
      </c>
      <c r="D598">
        <v>1</v>
      </c>
      <c r="E598" s="88" t="str">
        <f t="shared" si="18"/>
        <v>3462983001</v>
      </c>
      <c r="F598" s="88" t="str">
        <f t="shared" si="19"/>
        <v>346291</v>
      </c>
      <c r="G598">
        <v>1</v>
      </c>
      <c r="H598" t="s">
        <v>2649</v>
      </c>
      <c r="I598" t="s">
        <v>5537</v>
      </c>
      <c r="K598">
        <v>8300</v>
      </c>
      <c r="L598" t="s">
        <v>3733</v>
      </c>
    </row>
    <row r="599" spans="1:12" ht="15" customHeight="1" x14ac:dyDescent="0.25">
      <c r="A599">
        <v>34661</v>
      </c>
      <c r="B599" t="s">
        <v>704</v>
      </c>
      <c r="C599" t="s">
        <v>704</v>
      </c>
      <c r="D599">
        <v>1</v>
      </c>
      <c r="E599" s="88" t="str">
        <f t="shared" si="18"/>
        <v>3466186801</v>
      </c>
      <c r="F599" s="88" t="str">
        <f t="shared" si="19"/>
        <v>346611</v>
      </c>
      <c r="G599">
        <v>1</v>
      </c>
      <c r="H599" t="s">
        <v>3061</v>
      </c>
      <c r="I599" t="s">
        <v>5655</v>
      </c>
      <c r="K599">
        <v>8680</v>
      </c>
      <c r="L599" t="s">
        <v>3734</v>
      </c>
    </row>
    <row r="600" spans="1:12" ht="15" customHeight="1" x14ac:dyDescent="0.25">
      <c r="A600">
        <v>34678</v>
      </c>
      <c r="B600" t="s">
        <v>706</v>
      </c>
      <c r="C600" t="s">
        <v>706</v>
      </c>
      <c r="D600">
        <v>1</v>
      </c>
      <c r="E600" s="88" t="str">
        <f t="shared" si="18"/>
        <v>3467886701</v>
      </c>
      <c r="F600" s="88" t="str">
        <f t="shared" si="19"/>
        <v>346781</v>
      </c>
      <c r="G600">
        <v>1</v>
      </c>
      <c r="H600" t="s">
        <v>3735</v>
      </c>
      <c r="I600" t="s">
        <v>5572</v>
      </c>
      <c r="K600">
        <v>8670</v>
      </c>
      <c r="L600" t="s">
        <v>3609</v>
      </c>
    </row>
    <row r="601" spans="1:12" ht="15" customHeight="1" x14ac:dyDescent="0.25">
      <c r="A601">
        <v>34686</v>
      </c>
      <c r="B601" t="s">
        <v>4984</v>
      </c>
      <c r="C601" t="s">
        <v>2013</v>
      </c>
      <c r="D601">
        <v>1</v>
      </c>
      <c r="E601" s="88" t="str">
        <f t="shared" si="18"/>
        <v>3468686101</v>
      </c>
      <c r="F601" s="88" t="str">
        <f t="shared" si="19"/>
        <v>346861</v>
      </c>
      <c r="G601">
        <v>1</v>
      </c>
      <c r="H601" t="s">
        <v>3069</v>
      </c>
      <c r="I601" t="s">
        <v>5620</v>
      </c>
      <c r="K601">
        <v>8610</v>
      </c>
      <c r="L601" t="s">
        <v>3736</v>
      </c>
    </row>
    <row r="602" spans="1:12" ht="15" customHeight="1" x14ac:dyDescent="0.25">
      <c r="A602">
        <v>34686</v>
      </c>
      <c r="B602" t="s">
        <v>4984</v>
      </c>
      <c r="C602" t="s">
        <v>2013</v>
      </c>
      <c r="D602">
        <v>3</v>
      </c>
      <c r="E602" s="88" t="str">
        <f t="shared" si="18"/>
        <v>3468686103</v>
      </c>
      <c r="F602" s="88" t="str">
        <f t="shared" si="19"/>
        <v>346863</v>
      </c>
      <c r="G602">
        <v>3</v>
      </c>
      <c r="H602" t="s">
        <v>3737</v>
      </c>
      <c r="I602" t="s">
        <v>5656</v>
      </c>
      <c r="K602">
        <v>8610</v>
      </c>
      <c r="L602" t="s">
        <v>3736</v>
      </c>
    </row>
    <row r="603" spans="1:12" ht="15" customHeight="1" x14ac:dyDescent="0.25">
      <c r="A603">
        <v>34694</v>
      </c>
      <c r="B603" t="s">
        <v>4985</v>
      </c>
      <c r="C603" t="s">
        <v>2014</v>
      </c>
      <c r="D603">
        <v>1</v>
      </c>
      <c r="E603" s="88" t="str">
        <f t="shared" si="18"/>
        <v>3469486101</v>
      </c>
      <c r="F603" s="88" t="str">
        <f t="shared" si="19"/>
        <v>346941</v>
      </c>
      <c r="G603">
        <v>1</v>
      </c>
      <c r="H603" t="s">
        <v>3069</v>
      </c>
      <c r="I603" t="s">
        <v>5620</v>
      </c>
      <c r="K603">
        <v>8610</v>
      </c>
      <c r="L603" t="s">
        <v>3736</v>
      </c>
    </row>
    <row r="604" spans="1:12" ht="15" customHeight="1" x14ac:dyDescent="0.25">
      <c r="A604">
        <v>34793</v>
      </c>
      <c r="B604" t="s">
        <v>710</v>
      </c>
      <c r="C604" t="s">
        <v>710</v>
      </c>
      <c r="D604">
        <v>1</v>
      </c>
      <c r="E604" s="88" t="str">
        <f t="shared" si="18"/>
        <v>3479385001</v>
      </c>
      <c r="F604" s="88" t="str">
        <f t="shared" si="19"/>
        <v>347931</v>
      </c>
      <c r="G604">
        <v>1</v>
      </c>
      <c r="H604" t="s">
        <v>3073</v>
      </c>
      <c r="I604" t="s">
        <v>5574</v>
      </c>
      <c r="K604">
        <v>8500</v>
      </c>
      <c r="L604" t="s">
        <v>3554</v>
      </c>
    </row>
    <row r="605" spans="1:12" ht="15" customHeight="1" x14ac:dyDescent="0.25">
      <c r="A605">
        <v>34835</v>
      </c>
      <c r="B605" t="s">
        <v>1660</v>
      </c>
      <c r="C605" t="s">
        <v>1660</v>
      </c>
      <c r="D605">
        <v>1</v>
      </c>
      <c r="E605" s="88" t="str">
        <f t="shared" si="18"/>
        <v>3483585001</v>
      </c>
      <c r="F605" s="88" t="str">
        <f t="shared" si="19"/>
        <v>348351</v>
      </c>
      <c r="G605">
        <v>1</v>
      </c>
      <c r="H605" t="s">
        <v>3076</v>
      </c>
      <c r="I605" t="s">
        <v>5534</v>
      </c>
      <c r="K605">
        <v>8500</v>
      </c>
      <c r="L605" t="s">
        <v>3554</v>
      </c>
    </row>
    <row r="606" spans="1:12" ht="15" customHeight="1" x14ac:dyDescent="0.25">
      <c r="A606">
        <v>34835</v>
      </c>
      <c r="B606" t="s">
        <v>1660</v>
      </c>
      <c r="C606" t="s">
        <v>1660</v>
      </c>
      <c r="D606">
        <v>2</v>
      </c>
      <c r="E606" s="88" t="str">
        <f t="shared" si="18"/>
        <v>3483585002</v>
      </c>
      <c r="F606" s="88" t="str">
        <f t="shared" si="19"/>
        <v>348352</v>
      </c>
      <c r="G606">
        <v>2</v>
      </c>
      <c r="H606" t="s">
        <v>3072</v>
      </c>
      <c r="I606" t="s">
        <v>5650</v>
      </c>
      <c r="K606">
        <v>8500</v>
      </c>
      <c r="L606" t="s">
        <v>3554</v>
      </c>
    </row>
    <row r="607" spans="1:12" ht="15" customHeight="1" x14ac:dyDescent="0.25">
      <c r="A607">
        <v>34835</v>
      </c>
      <c r="B607" t="s">
        <v>1660</v>
      </c>
      <c r="C607" t="s">
        <v>1660</v>
      </c>
      <c r="D607">
        <v>3</v>
      </c>
      <c r="E607" s="88" t="str">
        <f t="shared" si="18"/>
        <v>3483585003</v>
      </c>
      <c r="F607" s="88" t="str">
        <f t="shared" si="19"/>
        <v>348353</v>
      </c>
      <c r="G607">
        <v>3</v>
      </c>
      <c r="H607" t="s">
        <v>3738</v>
      </c>
      <c r="I607" t="s">
        <v>5529</v>
      </c>
      <c r="K607">
        <v>8500</v>
      </c>
      <c r="L607" t="s">
        <v>3554</v>
      </c>
    </row>
    <row r="608" spans="1:12" ht="15" customHeight="1" x14ac:dyDescent="0.25">
      <c r="A608">
        <v>34835</v>
      </c>
      <c r="B608" t="s">
        <v>1660</v>
      </c>
      <c r="C608" t="s">
        <v>1660</v>
      </c>
      <c r="D608">
        <v>4</v>
      </c>
      <c r="E608" s="88" t="str">
        <f t="shared" si="18"/>
        <v>3483585004</v>
      </c>
      <c r="F608" s="88" t="str">
        <f t="shared" si="19"/>
        <v>348354</v>
      </c>
      <c r="G608">
        <v>4</v>
      </c>
      <c r="H608" t="s">
        <v>3081</v>
      </c>
      <c r="I608" t="s">
        <v>5523</v>
      </c>
      <c r="K608">
        <v>8500</v>
      </c>
      <c r="L608" t="s">
        <v>3554</v>
      </c>
    </row>
    <row r="609" spans="1:12" ht="15" customHeight="1" x14ac:dyDescent="0.25">
      <c r="A609">
        <v>34835</v>
      </c>
      <c r="B609" t="s">
        <v>1660</v>
      </c>
      <c r="C609" t="s">
        <v>1660</v>
      </c>
      <c r="D609">
        <v>5</v>
      </c>
      <c r="E609" s="88" t="str">
        <f t="shared" si="18"/>
        <v>3483585005</v>
      </c>
      <c r="F609" s="88" t="str">
        <f t="shared" si="19"/>
        <v>348355</v>
      </c>
      <c r="G609">
        <v>5</v>
      </c>
      <c r="H609" t="s">
        <v>3082</v>
      </c>
      <c r="I609" t="s">
        <v>5557</v>
      </c>
      <c r="K609">
        <v>8500</v>
      </c>
      <c r="L609" t="s">
        <v>3554</v>
      </c>
    </row>
    <row r="610" spans="1:12" ht="15" customHeight="1" x14ac:dyDescent="0.25">
      <c r="A610">
        <v>34868</v>
      </c>
      <c r="B610" t="s">
        <v>1662</v>
      </c>
      <c r="C610" t="s">
        <v>1662</v>
      </c>
      <c r="D610">
        <v>1</v>
      </c>
      <c r="E610" s="88" t="str">
        <f t="shared" si="18"/>
        <v>3486885001</v>
      </c>
      <c r="F610" s="88" t="str">
        <f t="shared" si="19"/>
        <v>348681</v>
      </c>
      <c r="G610">
        <v>1</v>
      </c>
      <c r="H610" t="s">
        <v>3072</v>
      </c>
      <c r="I610" t="s">
        <v>5650</v>
      </c>
      <c r="K610">
        <v>8500</v>
      </c>
      <c r="L610" t="s">
        <v>3554</v>
      </c>
    </row>
    <row r="611" spans="1:12" ht="15" customHeight="1" x14ac:dyDescent="0.25">
      <c r="A611">
        <v>34868</v>
      </c>
      <c r="B611" t="s">
        <v>1662</v>
      </c>
      <c r="C611" t="s">
        <v>1662</v>
      </c>
      <c r="D611">
        <v>2</v>
      </c>
      <c r="E611" s="88" t="str">
        <f t="shared" si="18"/>
        <v>3486885002</v>
      </c>
      <c r="F611" s="88" t="str">
        <f t="shared" si="19"/>
        <v>348682</v>
      </c>
      <c r="G611">
        <v>2</v>
      </c>
      <c r="H611" t="s">
        <v>3738</v>
      </c>
      <c r="I611" t="s">
        <v>5529</v>
      </c>
      <c r="K611">
        <v>8500</v>
      </c>
      <c r="L611" t="s">
        <v>3554</v>
      </c>
    </row>
    <row r="612" spans="1:12" ht="15" customHeight="1" x14ac:dyDescent="0.25">
      <c r="A612">
        <v>34868</v>
      </c>
      <c r="B612" t="s">
        <v>1662</v>
      </c>
      <c r="C612" t="s">
        <v>1662</v>
      </c>
      <c r="D612">
        <v>3</v>
      </c>
      <c r="E612" s="88" t="str">
        <f t="shared" si="18"/>
        <v>3486885003</v>
      </c>
      <c r="F612" s="88" t="str">
        <f t="shared" si="19"/>
        <v>348683</v>
      </c>
      <c r="G612">
        <v>3</v>
      </c>
      <c r="H612" t="s">
        <v>3076</v>
      </c>
      <c r="I612" t="s">
        <v>5534</v>
      </c>
      <c r="K612">
        <v>8500</v>
      </c>
      <c r="L612" t="s">
        <v>3554</v>
      </c>
    </row>
    <row r="613" spans="1:12" ht="15" customHeight="1" x14ac:dyDescent="0.25">
      <c r="A613">
        <v>34868</v>
      </c>
      <c r="B613" t="s">
        <v>1662</v>
      </c>
      <c r="C613" t="s">
        <v>1662</v>
      </c>
      <c r="D613">
        <v>4</v>
      </c>
      <c r="E613" s="88" t="str">
        <f t="shared" si="18"/>
        <v>3486885004</v>
      </c>
      <c r="F613" s="88" t="str">
        <f t="shared" si="19"/>
        <v>348684</v>
      </c>
      <c r="G613">
        <v>4</v>
      </c>
      <c r="H613" t="s">
        <v>3081</v>
      </c>
      <c r="I613" t="s">
        <v>5523</v>
      </c>
      <c r="K613">
        <v>8500</v>
      </c>
      <c r="L613" t="s">
        <v>3554</v>
      </c>
    </row>
    <row r="614" spans="1:12" ht="15" customHeight="1" x14ac:dyDescent="0.25">
      <c r="A614">
        <v>34934</v>
      </c>
      <c r="B614" t="s">
        <v>713</v>
      </c>
      <c r="C614" t="s">
        <v>713</v>
      </c>
      <c r="D614">
        <v>1</v>
      </c>
      <c r="E614" s="88" t="str">
        <f t="shared" si="18"/>
        <v>3493485201</v>
      </c>
      <c r="F614" s="88" t="str">
        <f t="shared" si="19"/>
        <v>349341</v>
      </c>
      <c r="G614">
        <v>1</v>
      </c>
      <c r="H614" t="s">
        <v>3091</v>
      </c>
      <c r="I614" t="s">
        <v>5481</v>
      </c>
      <c r="K614">
        <v>8520</v>
      </c>
      <c r="L614" t="s">
        <v>3739</v>
      </c>
    </row>
    <row r="615" spans="1:12" ht="15" customHeight="1" x14ac:dyDescent="0.25">
      <c r="A615">
        <v>34942</v>
      </c>
      <c r="B615" t="s">
        <v>2015</v>
      </c>
      <c r="C615" t="s">
        <v>2015</v>
      </c>
      <c r="D615">
        <v>1</v>
      </c>
      <c r="E615" s="88" t="str">
        <f t="shared" si="18"/>
        <v>3494288601</v>
      </c>
      <c r="F615" s="88" t="str">
        <f t="shared" si="19"/>
        <v>349421</v>
      </c>
      <c r="G615">
        <v>1</v>
      </c>
      <c r="H615" t="s">
        <v>3107</v>
      </c>
      <c r="I615" t="s">
        <v>5497</v>
      </c>
      <c r="K615">
        <v>8860</v>
      </c>
      <c r="L615" t="s">
        <v>3740</v>
      </c>
    </row>
    <row r="616" spans="1:12" ht="15" customHeight="1" x14ac:dyDescent="0.25">
      <c r="A616">
        <v>34959</v>
      </c>
      <c r="B616" t="s">
        <v>717</v>
      </c>
      <c r="C616" t="s">
        <v>717</v>
      </c>
      <c r="D616">
        <v>1</v>
      </c>
      <c r="E616" s="88" t="str">
        <f t="shared" si="18"/>
        <v>3495989301</v>
      </c>
      <c r="F616" s="88" t="str">
        <f t="shared" si="19"/>
        <v>349591</v>
      </c>
      <c r="G616">
        <v>1</v>
      </c>
      <c r="H616" t="s">
        <v>3741</v>
      </c>
      <c r="I616" t="s">
        <v>5520</v>
      </c>
      <c r="K616">
        <v>8930</v>
      </c>
      <c r="L616" t="s">
        <v>3742</v>
      </c>
    </row>
    <row r="617" spans="1:12" ht="15" customHeight="1" x14ac:dyDescent="0.25">
      <c r="A617">
        <v>34959</v>
      </c>
      <c r="B617" t="s">
        <v>717</v>
      </c>
      <c r="C617" t="s">
        <v>717</v>
      </c>
      <c r="D617">
        <v>3</v>
      </c>
      <c r="E617" s="88" t="str">
        <f t="shared" si="18"/>
        <v>3495989303</v>
      </c>
      <c r="F617" s="88" t="str">
        <f t="shared" si="19"/>
        <v>349593</v>
      </c>
      <c r="G617">
        <v>2</v>
      </c>
      <c r="H617" t="s">
        <v>2641</v>
      </c>
      <c r="I617" t="s">
        <v>5657</v>
      </c>
      <c r="K617">
        <v>8930</v>
      </c>
      <c r="L617" t="s">
        <v>3742</v>
      </c>
    </row>
    <row r="618" spans="1:12" ht="15" customHeight="1" x14ac:dyDescent="0.25">
      <c r="A618">
        <v>34975</v>
      </c>
      <c r="B618" t="s">
        <v>664</v>
      </c>
      <c r="C618" t="s">
        <v>664</v>
      </c>
      <c r="D618">
        <v>1</v>
      </c>
      <c r="E618" s="88" t="str">
        <f t="shared" si="18"/>
        <v>3497589301</v>
      </c>
      <c r="F618" s="88" t="str">
        <f t="shared" si="19"/>
        <v>349751</v>
      </c>
      <c r="G618">
        <v>1</v>
      </c>
      <c r="H618" t="s">
        <v>3193</v>
      </c>
      <c r="I618" t="s">
        <v>5494</v>
      </c>
      <c r="K618">
        <v>8930</v>
      </c>
      <c r="L618" t="s">
        <v>3742</v>
      </c>
    </row>
    <row r="619" spans="1:12" ht="15" customHeight="1" x14ac:dyDescent="0.25">
      <c r="A619">
        <v>35022</v>
      </c>
      <c r="B619" t="s">
        <v>1664</v>
      </c>
      <c r="C619" t="s">
        <v>1664</v>
      </c>
      <c r="D619">
        <v>1</v>
      </c>
      <c r="E619" s="88" t="str">
        <f t="shared" si="18"/>
        <v>3502287601</v>
      </c>
      <c r="F619" s="88" t="str">
        <f t="shared" si="19"/>
        <v>350221</v>
      </c>
      <c r="G619">
        <v>1</v>
      </c>
      <c r="H619" t="s">
        <v>3743</v>
      </c>
      <c r="I619" t="s">
        <v>5501</v>
      </c>
      <c r="K619">
        <v>8760</v>
      </c>
      <c r="L619" t="s">
        <v>3744</v>
      </c>
    </row>
    <row r="620" spans="1:12" ht="15" customHeight="1" x14ac:dyDescent="0.25">
      <c r="A620">
        <v>35097</v>
      </c>
      <c r="B620" t="s">
        <v>722</v>
      </c>
      <c r="C620" t="s">
        <v>722</v>
      </c>
      <c r="D620">
        <v>1</v>
      </c>
      <c r="E620" s="88" t="str">
        <f t="shared" si="18"/>
        <v>3509787301</v>
      </c>
      <c r="F620" s="88" t="str">
        <f t="shared" si="19"/>
        <v>350971</v>
      </c>
      <c r="G620">
        <v>1</v>
      </c>
      <c r="H620" t="s">
        <v>3241</v>
      </c>
      <c r="I620" t="s">
        <v>5619</v>
      </c>
      <c r="K620">
        <v>8730</v>
      </c>
      <c r="L620" t="s">
        <v>3715</v>
      </c>
    </row>
    <row r="621" spans="1:12" ht="15" customHeight="1" x14ac:dyDescent="0.25">
      <c r="A621">
        <v>35139</v>
      </c>
      <c r="B621" t="s">
        <v>1735</v>
      </c>
      <c r="C621" t="s">
        <v>1735</v>
      </c>
      <c r="D621">
        <v>1</v>
      </c>
      <c r="E621" s="88" t="str">
        <f t="shared" si="18"/>
        <v>3513984001</v>
      </c>
      <c r="F621" s="88" t="str">
        <f t="shared" si="19"/>
        <v>351391</v>
      </c>
      <c r="G621">
        <v>1</v>
      </c>
      <c r="H621" t="s">
        <v>3252</v>
      </c>
      <c r="I621" t="s">
        <v>5537</v>
      </c>
      <c r="K621">
        <v>8400</v>
      </c>
      <c r="L621" t="s">
        <v>3552</v>
      </c>
    </row>
    <row r="622" spans="1:12" ht="15" customHeight="1" x14ac:dyDescent="0.25">
      <c r="A622">
        <v>35139</v>
      </c>
      <c r="B622" t="s">
        <v>1735</v>
      </c>
      <c r="C622" t="s">
        <v>1735</v>
      </c>
      <c r="D622">
        <v>6</v>
      </c>
      <c r="E622" s="88" t="str">
        <f t="shared" si="18"/>
        <v>3513986806</v>
      </c>
      <c r="F622" s="88" t="str">
        <f t="shared" si="19"/>
        <v>351396</v>
      </c>
      <c r="G622">
        <v>4</v>
      </c>
      <c r="H622" t="s">
        <v>3062</v>
      </c>
      <c r="I622" t="s">
        <v>5550</v>
      </c>
      <c r="K622">
        <v>8680</v>
      </c>
      <c r="L622" t="s">
        <v>3734</v>
      </c>
    </row>
    <row r="623" spans="1:12" ht="15" customHeight="1" x14ac:dyDescent="0.25">
      <c r="A623">
        <v>35139</v>
      </c>
      <c r="B623" t="s">
        <v>1735</v>
      </c>
      <c r="C623" t="s">
        <v>1735</v>
      </c>
      <c r="D623">
        <v>7</v>
      </c>
      <c r="E623" s="88" t="str">
        <f t="shared" si="18"/>
        <v>3513984007</v>
      </c>
      <c r="F623" s="88" t="str">
        <f t="shared" si="19"/>
        <v>351397</v>
      </c>
      <c r="G623">
        <v>5</v>
      </c>
      <c r="H623" t="s">
        <v>3125</v>
      </c>
      <c r="I623" t="s">
        <v>5636</v>
      </c>
      <c r="K623">
        <v>8400</v>
      </c>
      <c r="L623" t="s">
        <v>3552</v>
      </c>
    </row>
    <row r="624" spans="1:12" ht="15" customHeight="1" x14ac:dyDescent="0.25">
      <c r="A624">
        <v>35139</v>
      </c>
      <c r="B624" t="s">
        <v>1735</v>
      </c>
      <c r="C624" t="s">
        <v>1735</v>
      </c>
      <c r="D624">
        <v>8</v>
      </c>
      <c r="E624" s="88" t="str">
        <f t="shared" si="18"/>
        <v>3513984508</v>
      </c>
      <c r="F624" s="88" t="str">
        <f t="shared" si="19"/>
        <v>351398</v>
      </c>
      <c r="G624">
        <v>6</v>
      </c>
      <c r="H624" t="s">
        <v>2793</v>
      </c>
      <c r="K624">
        <v>8450</v>
      </c>
      <c r="L624" t="s">
        <v>3745</v>
      </c>
    </row>
    <row r="625" spans="1:12" ht="15" customHeight="1" x14ac:dyDescent="0.25">
      <c r="A625">
        <v>35139</v>
      </c>
      <c r="B625" t="s">
        <v>1735</v>
      </c>
      <c r="C625" t="s">
        <v>1735</v>
      </c>
      <c r="D625">
        <v>9</v>
      </c>
      <c r="E625" s="88" t="str">
        <f t="shared" si="18"/>
        <v>3513984009</v>
      </c>
      <c r="F625" s="88" t="str">
        <f t="shared" si="19"/>
        <v>351399</v>
      </c>
      <c r="G625">
        <v>7</v>
      </c>
      <c r="H625" t="s">
        <v>3252</v>
      </c>
      <c r="I625" t="s">
        <v>5497</v>
      </c>
      <c r="K625">
        <v>8400</v>
      </c>
      <c r="L625" t="s">
        <v>3552</v>
      </c>
    </row>
    <row r="626" spans="1:12" ht="15" customHeight="1" x14ac:dyDescent="0.25">
      <c r="A626">
        <v>35139</v>
      </c>
      <c r="B626" t="s">
        <v>1735</v>
      </c>
      <c r="C626" t="s">
        <v>1735</v>
      </c>
      <c r="D626">
        <v>10</v>
      </c>
      <c r="E626" s="88" t="str">
        <f t="shared" si="18"/>
        <v>35139845010</v>
      </c>
      <c r="F626" s="88" t="str">
        <f t="shared" si="19"/>
        <v>3513910</v>
      </c>
      <c r="G626">
        <v>8</v>
      </c>
      <c r="H626" t="s">
        <v>4986</v>
      </c>
      <c r="I626" t="s">
        <v>5497</v>
      </c>
      <c r="K626">
        <v>8450</v>
      </c>
      <c r="L626" t="s">
        <v>3745</v>
      </c>
    </row>
    <row r="627" spans="1:12" ht="15" customHeight="1" x14ac:dyDescent="0.25">
      <c r="A627">
        <v>35154</v>
      </c>
      <c r="B627" t="s">
        <v>647</v>
      </c>
      <c r="C627" t="s">
        <v>647</v>
      </c>
      <c r="D627">
        <v>1</v>
      </c>
      <c r="E627" s="88" t="str">
        <f t="shared" si="18"/>
        <v>3515484001</v>
      </c>
      <c r="F627" s="88" t="str">
        <f t="shared" si="19"/>
        <v>351541</v>
      </c>
      <c r="G627">
        <v>1</v>
      </c>
      <c r="H627" t="s">
        <v>3247</v>
      </c>
      <c r="I627" t="s">
        <v>5658</v>
      </c>
      <c r="K627">
        <v>8400</v>
      </c>
      <c r="L627" t="s">
        <v>3552</v>
      </c>
    </row>
    <row r="628" spans="1:12" ht="15" customHeight="1" x14ac:dyDescent="0.25">
      <c r="A628">
        <v>35162</v>
      </c>
      <c r="B628" t="s">
        <v>2350</v>
      </c>
      <c r="C628" t="s">
        <v>2350</v>
      </c>
      <c r="D628">
        <v>1</v>
      </c>
      <c r="E628" s="88" t="str">
        <f t="shared" si="18"/>
        <v>3516284001</v>
      </c>
      <c r="F628" s="88" t="str">
        <f t="shared" si="19"/>
        <v>351621</v>
      </c>
      <c r="G628">
        <v>1</v>
      </c>
      <c r="H628" t="s">
        <v>3249</v>
      </c>
      <c r="I628" t="s">
        <v>5553</v>
      </c>
      <c r="K628">
        <v>8400</v>
      </c>
      <c r="L628" t="s">
        <v>3552</v>
      </c>
    </row>
    <row r="629" spans="1:12" ht="15" customHeight="1" x14ac:dyDescent="0.25">
      <c r="A629">
        <v>35162</v>
      </c>
      <c r="B629" t="s">
        <v>2350</v>
      </c>
      <c r="C629" t="s">
        <v>2350</v>
      </c>
      <c r="D629">
        <v>2</v>
      </c>
      <c r="E629" s="88" t="str">
        <f t="shared" si="18"/>
        <v>3516284002</v>
      </c>
      <c r="F629" s="88" t="str">
        <f t="shared" si="19"/>
        <v>351622</v>
      </c>
      <c r="G629">
        <v>2</v>
      </c>
      <c r="H629" t="s">
        <v>3254</v>
      </c>
      <c r="I629" t="s">
        <v>5507</v>
      </c>
      <c r="K629">
        <v>8400</v>
      </c>
      <c r="L629" t="s">
        <v>3552</v>
      </c>
    </row>
    <row r="630" spans="1:12" ht="15" customHeight="1" x14ac:dyDescent="0.25">
      <c r="A630">
        <v>35162</v>
      </c>
      <c r="B630" t="s">
        <v>2350</v>
      </c>
      <c r="C630" t="s">
        <v>2350</v>
      </c>
      <c r="D630">
        <v>3</v>
      </c>
      <c r="E630" s="88" t="str">
        <f t="shared" si="18"/>
        <v>3516284003</v>
      </c>
      <c r="F630" s="88" t="str">
        <f t="shared" si="19"/>
        <v>351623</v>
      </c>
      <c r="G630">
        <v>3</v>
      </c>
      <c r="H630" t="s">
        <v>5212</v>
      </c>
      <c r="I630" t="s">
        <v>5535</v>
      </c>
      <c r="K630">
        <v>8400</v>
      </c>
      <c r="L630" t="s">
        <v>3552</v>
      </c>
    </row>
    <row r="631" spans="1:12" ht="15" customHeight="1" x14ac:dyDescent="0.25">
      <c r="A631">
        <v>35188</v>
      </c>
      <c r="B631" t="s">
        <v>5071</v>
      </c>
      <c r="C631" t="s">
        <v>5071</v>
      </c>
      <c r="D631">
        <v>1</v>
      </c>
      <c r="E631" s="88" t="str">
        <f t="shared" si="18"/>
        <v>3518884001</v>
      </c>
      <c r="F631" s="88" t="str">
        <f t="shared" si="19"/>
        <v>351881</v>
      </c>
      <c r="G631">
        <v>1</v>
      </c>
      <c r="H631" t="s">
        <v>3255</v>
      </c>
      <c r="I631" t="s">
        <v>5568</v>
      </c>
      <c r="K631">
        <v>8400</v>
      </c>
      <c r="L631" t="s">
        <v>3552</v>
      </c>
    </row>
    <row r="632" spans="1:12" ht="15" customHeight="1" x14ac:dyDescent="0.25">
      <c r="A632">
        <v>35188</v>
      </c>
      <c r="B632" t="s">
        <v>5071</v>
      </c>
      <c r="C632" t="s">
        <v>5071</v>
      </c>
      <c r="D632">
        <v>4</v>
      </c>
      <c r="E632" s="88" t="str">
        <f t="shared" si="18"/>
        <v>3518884004</v>
      </c>
      <c r="F632" s="88" t="str">
        <f t="shared" si="19"/>
        <v>351884</v>
      </c>
      <c r="G632">
        <v>4</v>
      </c>
      <c r="H632" t="s">
        <v>3746</v>
      </c>
      <c r="I632" t="s">
        <v>5659</v>
      </c>
      <c r="K632">
        <v>8400</v>
      </c>
      <c r="L632" t="s">
        <v>3552</v>
      </c>
    </row>
    <row r="633" spans="1:12" ht="15" customHeight="1" x14ac:dyDescent="0.25">
      <c r="A633">
        <v>35188</v>
      </c>
      <c r="B633" t="s">
        <v>5071</v>
      </c>
      <c r="C633" t="s">
        <v>5071</v>
      </c>
      <c r="D633">
        <v>7</v>
      </c>
      <c r="E633" s="88" t="str">
        <f t="shared" si="18"/>
        <v>3518884007</v>
      </c>
      <c r="F633" s="88" t="str">
        <f t="shared" si="19"/>
        <v>351887</v>
      </c>
      <c r="G633">
        <v>6</v>
      </c>
      <c r="H633" t="s">
        <v>3249</v>
      </c>
      <c r="I633" t="s">
        <v>5553</v>
      </c>
      <c r="K633">
        <v>8400</v>
      </c>
      <c r="L633" t="s">
        <v>3552</v>
      </c>
    </row>
    <row r="634" spans="1:12" ht="15" customHeight="1" x14ac:dyDescent="0.25">
      <c r="A634">
        <v>35188</v>
      </c>
      <c r="B634" t="s">
        <v>5071</v>
      </c>
      <c r="C634" t="s">
        <v>5071</v>
      </c>
      <c r="D634">
        <v>8</v>
      </c>
      <c r="E634" s="88" t="str">
        <f t="shared" si="18"/>
        <v>3518884708</v>
      </c>
      <c r="F634" s="88" t="str">
        <f t="shared" si="19"/>
        <v>351888</v>
      </c>
      <c r="G634">
        <v>7</v>
      </c>
      <c r="H634" t="s">
        <v>2959</v>
      </c>
      <c r="I634" t="s">
        <v>5550</v>
      </c>
      <c r="K634">
        <v>8470</v>
      </c>
      <c r="L634" t="s">
        <v>3722</v>
      </c>
    </row>
    <row r="635" spans="1:12" ht="15" customHeight="1" x14ac:dyDescent="0.25">
      <c r="A635">
        <v>35188</v>
      </c>
      <c r="B635" t="s">
        <v>5071</v>
      </c>
      <c r="C635" t="s">
        <v>5071</v>
      </c>
      <c r="D635">
        <v>9</v>
      </c>
      <c r="E635" s="88" t="str">
        <f t="shared" si="18"/>
        <v>3518884009</v>
      </c>
      <c r="F635" s="88" t="str">
        <f t="shared" si="19"/>
        <v>351889</v>
      </c>
      <c r="G635">
        <v>8</v>
      </c>
      <c r="H635" t="s">
        <v>3247</v>
      </c>
      <c r="I635" t="s">
        <v>5658</v>
      </c>
      <c r="K635">
        <v>8400</v>
      </c>
      <c r="L635" t="s">
        <v>3552</v>
      </c>
    </row>
    <row r="636" spans="1:12" ht="15" customHeight="1" x14ac:dyDescent="0.25">
      <c r="A636">
        <v>35188</v>
      </c>
      <c r="B636" t="s">
        <v>5071</v>
      </c>
      <c r="C636" t="s">
        <v>5071</v>
      </c>
      <c r="D636">
        <v>10</v>
      </c>
      <c r="E636" s="88" t="str">
        <f t="shared" si="18"/>
        <v>35188840010</v>
      </c>
      <c r="F636" s="88" t="str">
        <f t="shared" si="19"/>
        <v>3518810</v>
      </c>
      <c r="G636">
        <v>9</v>
      </c>
      <c r="H636" t="s">
        <v>3747</v>
      </c>
      <c r="I636" t="s">
        <v>5660</v>
      </c>
      <c r="K636">
        <v>8400</v>
      </c>
      <c r="L636" t="s">
        <v>3552</v>
      </c>
    </row>
    <row r="637" spans="1:12" ht="15" customHeight="1" x14ac:dyDescent="0.25">
      <c r="A637">
        <v>35212</v>
      </c>
      <c r="B637" t="s">
        <v>3253</v>
      </c>
      <c r="C637" t="s">
        <v>1351</v>
      </c>
      <c r="D637">
        <v>1</v>
      </c>
      <c r="E637" s="88" t="str">
        <f t="shared" si="18"/>
        <v>3521284001</v>
      </c>
      <c r="F637" s="88" t="str">
        <f t="shared" si="19"/>
        <v>352121</v>
      </c>
      <c r="G637">
        <v>1</v>
      </c>
      <c r="H637" t="s">
        <v>3254</v>
      </c>
      <c r="I637" t="s">
        <v>5507</v>
      </c>
      <c r="K637">
        <v>8400</v>
      </c>
      <c r="L637" t="s">
        <v>3552</v>
      </c>
    </row>
    <row r="638" spans="1:12" ht="15" customHeight="1" x14ac:dyDescent="0.25">
      <c r="A638">
        <v>35212</v>
      </c>
      <c r="B638" t="s">
        <v>3253</v>
      </c>
      <c r="C638" t="s">
        <v>1351</v>
      </c>
      <c r="D638">
        <v>2</v>
      </c>
      <c r="E638" s="88" t="str">
        <f t="shared" si="18"/>
        <v>3521284002</v>
      </c>
      <c r="F638" s="88" t="str">
        <f t="shared" si="19"/>
        <v>352122</v>
      </c>
      <c r="G638">
        <v>999</v>
      </c>
      <c r="H638" t="s">
        <v>3249</v>
      </c>
      <c r="I638" t="s">
        <v>5553</v>
      </c>
      <c r="K638">
        <v>8400</v>
      </c>
      <c r="L638" t="s">
        <v>3552</v>
      </c>
    </row>
    <row r="639" spans="1:12" ht="15" customHeight="1" x14ac:dyDescent="0.25">
      <c r="A639">
        <v>35238</v>
      </c>
      <c r="B639" t="s">
        <v>3260</v>
      </c>
      <c r="C639" t="s">
        <v>2017</v>
      </c>
      <c r="D639">
        <v>1</v>
      </c>
      <c r="E639" s="88" t="str">
        <f t="shared" si="18"/>
        <v>3523880201</v>
      </c>
      <c r="F639" s="88" t="str">
        <f t="shared" si="19"/>
        <v>352381</v>
      </c>
      <c r="G639">
        <v>1</v>
      </c>
      <c r="H639" t="s">
        <v>3261</v>
      </c>
      <c r="I639" t="s">
        <v>5596</v>
      </c>
      <c r="K639">
        <v>8020</v>
      </c>
      <c r="L639" t="s">
        <v>3748</v>
      </c>
    </row>
    <row r="640" spans="1:12" ht="15" customHeight="1" x14ac:dyDescent="0.25">
      <c r="A640">
        <v>35253</v>
      </c>
      <c r="B640" t="s">
        <v>732</v>
      </c>
      <c r="C640" t="s">
        <v>732</v>
      </c>
      <c r="D640">
        <v>1</v>
      </c>
      <c r="E640" s="88" t="str">
        <f t="shared" si="18"/>
        <v>3525386601</v>
      </c>
      <c r="F640" s="88" t="str">
        <f t="shared" si="19"/>
        <v>352531</v>
      </c>
      <c r="G640">
        <v>1</v>
      </c>
      <c r="H640" t="s">
        <v>2827</v>
      </c>
      <c r="I640" t="s">
        <v>5625</v>
      </c>
      <c r="K640">
        <v>8660</v>
      </c>
      <c r="L640" t="s">
        <v>3749</v>
      </c>
    </row>
    <row r="641" spans="1:12" ht="15" customHeight="1" x14ac:dyDescent="0.25">
      <c r="A641">
        <v>35295</v>
      </c>
      <c r="B641" t="s">
        <v>734</v>
      </c>
      <c r="C641" t="s">
        <v>734</v>
      </c>
      <c r="D641">
        <v>1</v>
      </c>
      <c r="E641" s="88" t="str">
        <f t="shared" si="18"/>
        <v>3529589701</v>
      </c>
      <c r="F641" s="88" t="str">
        <f t="shared" si="19"/>
        <v>352951</v>
      </c>
      <c r="G641">
        <v>2</v>
      </c>
      <c r="H641" t="s">
        <v>3241</v>
      </c>
      <c r="I641" t="s">
        <v>5510</v>
      </c>
      <c r="K641">
        <v>8970</v>
      </c>
      <c r="L641" t="s">
        <v>3615</v>
      </c>
    </row>
    <row r="642" spans="1:12" ht="15" customHeight="1" x14ac:dyDescent="0.25">
      <c r="A642">
        <v>35295</v>
      </c>
      <c r="B642" t="s">
        <v>734</v>
      </c>
      <c r="C642" t="s">
        <v>734</v>
      </c>
      <c r="D642">
        <v>2</v>
      </c>
      <c r="E642" s="88" t="str">
        <f t="shared" si="18"/>
        <v>3529589702</v>
      </c>
      <c r="F642" s="88" t="str">
        <f t="shared" si="19"/>
        <v>352952</v>
      </c>
      <c r="G642">
        <v>1</v>
      </c>
      <c r="H642" t="s">
        <v>3290</v>
      </c>
      <c r="I642" t="s">
        <v>5484</v>
      </c>
      <c r="K642">
        <v>8970</v>
      </c>
      <c r="L642" t="s">
        <v>3615</v>
      </c>
    </row>
    <row r="643" spans="1:12" ht="15" customHeight="1" x14ac:dyDescent="0.25">
      <c r="A643">
        <v>35295</v>
      </c>
      <c r="B643" t="s">
        <v>734</v>
      </c>
      <c r="C643" t="s">
        <v>734</v>
      </c>
      <c r="D643">
        <v>3</v>
      </c>
      <c r="E643" s="88" t="str">
        <f t="shared" ref="E643:E706" si="20">A643&amp;K643&amp;D643</f>
        <v>3529589703</v>
      </c>
      <c r="F643" s="88" t="str">
        <f t="shared" ref="F643:F706" si="21">A643&amp;D643</f>
        <v>352953</v>
      </c>
      <c r="G643">
        <v>3</v>
      </c>
      <c r="H643" t="s">
        <v>3297</v>
      </c>
      <c r="I643" t="s">
        <v>5550</v>
      </c>
      <c r="K643">
        <v>8970</v>
      </c>
      <c r="L643" t="s">
        <v>3615</v>
      </c>
    </row>
    <row r="644" spans="1:12" ht="15" customHeight="1" x14ac:dyDescent="0.25">
      <c r="A644">
        <v>35295</v>
      </c>
      <c r="B644" t="s">
        <v>734</v>
      </c>
      <c r="C644" t="s">
        <v>734</v>
      </c>
      <c r="D644">
        <v>4</v>
      </c>
      <c r="E644" s="88" t="str">
        <f t="shared" si="20"/>
        <v>3529589704</v>
      </c>
      <c r="F644" s="88" t="str">
        <f t="shared" si="21"/>
        <v>352954</v>
      </c>
      <c r="G644">
        <v>4</v>
      </c>
      <c r="H644" t="s">
        <v>3290</v>
      </c>
      <c r="I644" t="s">
        <v>5574</v>
      </c>
      <c r="K644">
        <v>8970</v>
      </c>
      <c r="L644" t="s">
        <v>3615</v>
      </c>
    </row>
    <row r="645" spans="1:12" ht="15" customHeight="1" x14ac:dyDescent="0.25">
      <c r="A645">
        <v>35295</v>
      </c>
      <c r="B645" t="s">
        <v>734</v>
      </c>
      <c r="C645" t="s">
        <v>734</v>
      </c>
      <c r="D645">
        <v>5</v>
      </c>
      <c r="E645" s="88" t="str">
        <f t="shared" si="20"/>
        <v>3529589705</v>
      </c>
      <c r="F645" s="88" t="str">
        <f t="shared" si="21"/>
        <v>352955</v>
      </c>
      <c r="G645">
        <v>5</v>
      </c>
      <c r="H645" t="s">
        <v>3297</v>
      </c>
      <c r="I645" t="s">
        <v>5528</v>
      </c>
      <c r="K645">
        <v>8970</v>
      </c>
      <c r="L645" t="s">
        <v>3615</v>
      </c>
    </row>
    <row r="646" spans="1:12" ht="15" customHeight="1" x14ac:dyDescent="0.25">
      <c r="A646">
        <v>35311</v>
      </c>
      <c r="B646" t="s">
        <v>417</v>
      </c>
      <c r="C646" t="s">
        <v>1968</v>
      </c>
      <c r="D646">
        <v>1</v>
      </c>
      <c r="E646" s="88" t="str">
        <f t="shared" si="20"/>
        <v>3531189701</v>
      </c>
      <c r="F646" s="88" t="str">
        <f t="shared" si="21"/>
        <v>353111</v>
      </c>
      <c r="G646">
        <v>1</v>
      </c>
      <c r="H646" t="s">
        <v>3297</v>
      </c>
      <c r="I646" t="s">
        <v>5528</v>
      </c>
      <c r="K646">
        <v>8970</v>
      </c>
      <c r="L646" t="s">
        <v>3615</v>
      </c>
    </row>
    <row r="647" spans="1:12" ht="15" customHeight="1" x14ac:dyDescent="0.25">
      <c r="A647">
        <v>35311</v>
      </c>
      <c r="B647" t="s">
        <v>417</v>
      </c>
      <c r="C647" t="s">
        <v>1968</v>
      </c>
      <c r="D647">
        <v>4</v>
      </c>
      <c r="E647" s="88" t="str">
        <f t="shared" si="20"/>
        <v>3531189004</v>
      </c>
      <c r="F647" s="88" t="str">
        <f t="shared" si="21"/>
        <v>353114</v>
      </c>
      <c r="G647">
        <v>4</v>
      </c>
      <c r="H647" t="s">
        <v>3029</v>
      </c>
      <c r="I647" t="s">
        <v>5482</v>
      </c>
      <c r="K647">
        <v>8900</v>
      </c>
      <c r="L647" t="s">
        <v>3725</v>
      </c>
    </row>
    <row r="648" spans="1:12" ht="15" customHeight="1" x14ac:dyDescent="0.25">
      <c r="A648">
        <v>35311</v>
      </c>
      <c r="B648" t="s">
        <v>417</v>
      </c>
      <c r="C648" t="s">
        <v>1968</v>
      </c>
      <c r="D648">
        <v>5</v>
      </c>
      <c r="E648" s="88" t="str">
        <f t="shared" si="20"/>
        <v>3531189705</v>
      </c>
      <c r="F648" s="88" t="str">
        <f t="shared" si="21"/>
        <v>353115</v>
      </c>
      <c r="G648">
        <v>5</v>
      </c>
      <c r="H648" t="s">
        <v>3750</v>
      </c>
      <c r="I648" t="s">
        <v>5557</v>
      </c>
      <c r="K648">
        <v>8970</v>
      </c>
      <c r="L648" t="s">
        <v>3615</v>
      </c>
    </row>
    <row r="649" spans="1:12" ht="15" customHeight="1" x14ac:dyDescent="0.25">
      <c r="A649">
        <v>35311</v>
      </c>
      <c r="B649" t="s">
        <v>417</v>
      </c>
      <c r="C649" t="s">
        <v>1968</v>
      </c>
      <c r="D649">
        <v>6</v>
      </c>
      <c r="E649" s="88" t="str">
        <f t="shared" si="20"/>
        <v>3531189706</v>
      </c>
      <c r="F649" s="88" t="str">
        <f t="shared" si="21"/>
        <v>353116</v>
      </c>
      <c r="G649">
        <v>6</v>
      </c>
      <c r="H649" t="s">
        <v>3290</v>
      </c>
      <c r="I649" t="s">
        <v>5574</v>
      </c>
      <c r="K649">
        <v>8970</v>
      </c>
      <c r="L649" t="s">
        <v>3615</v>
      </c>
    </row>
    <row r="650" spans="1:12" ht="15" customHeight="1" x14ac:dyDescent="0.25">
      <c r="A650">
        <v>35311</v>
      </c>
      <c r="B650" t="s">
        <v>417</v>
      </c>
      <c r="C650" t="s">
        <v>1968</v>
      </c>
      <c r="D650">
        <v>7</v>
      </c>
      <c r="E650" s="88" t="str">
        <f t="shared" si="20"/>
        <v>3531189707</v>
      </c>
      <c r="F650" s="88" t="str">
        <f t="shared" si="21"/>
        <v>353117</v>
      </c>
      <c r="G650">
        <v>7</v>
      </c>
      <c r="H650" t="s">
        <v>3290</v>
      </c>
      <c r="I650" t="s">
        <v>5484</v>
      </c>
      <c r="K650">
        <v>8970</v>
      </c>
      <c r="L650" t="s">
        <v>3615</v>
      </c>
    </row>
    <row r="651" spans="1:12" ht="15" customHeight="1" x14ac:dyDescent="0.25">
      <c r="A651">
        <v>35311</v>
      </c>
      <c r="B651" t="s">
        <v>417</v>
      </c>
      <c r="C651" t="s">
        <v>1968</v>
      </c>
      <c r="D651">
        <v>8</v>
      </c>
      <c r="E651" s="88" t="str">
        <f t="shared" si="20"/>
        <v>3531189708</v>
      </c>
      <c r="F651" s="88" t="str">
        <f t="shared" si="21"/>
        <v>353118</v>
      </c>
      <c r="G651">
        <v>8</v>
      </c>
      <c r="H651" t="s">
        <v>3297</v>
      </c>
      <c r="I651" t="s">
        <v>5550</v>
      </c>
      <c r="K651">
        <v>8970</v>
      </c>
      <c r="L651" t="s">
        <v>3615</v>
      </c>
    </row>
    <row r="652" spans="1:12" ht="15" customHeight="1" x14ac:dyDescent="0.25">
      <c r="A652">
        <v>35311</v>
      </c>
      <c r="B652" t="s">
        <v>417</v>
      </c>
      <c r="C652" t="s">
        <v>1968</v>
      </c>
      <c r="D652">
        <v>9</v>
      </c>
      <c r="E652" s="88" t="str">
        <f t="shared" si="20"/>
        <v>3531189709</v>
      </c>
      <c r="F652" s="88" t="str">
        <f t="shared" si="21"/>
        <v>353119</v>
      </c>
      <c r="G652">
        <v>9</v>
      </c>
      <c r="H652" t="s">
        <v>3241</v>
      </c>
      <c r="I652" t="s">
        <v>5510</v>
      </c>
      <c r="K652">
        <v>8970</v>
      </c>
      <c r="L652" t="s">
        <v>3615</v>
      </c>
    </row>
    <row r="653" spans="1:12" ht="15" customHeight="1" x14ac:dyDescent="0.25">
      <c r="A653">
        <v>35345</v>
      </c>
      <c r="B653" t="s">
        <v>739</v>
      </c>
      <c r="C653" t="s">
        <v>739</v>
      </c>
      <c r="D653">
        <v>1</v>
      </c>
      <c r="E653" s="88" t="str">
        <f t="shared" si="20"/>
        <v>3534588001</v>
      </c>
      <c r="F653" s="88" t="str">
        <f t="shared" si="21"/>
        <v>353451</v>
      </c>
      <c r="G653">
        <v>1</v>
      </c>
      <c r="H653" t="s">
        <v>3313</v>
      </c>
      <c r="I653" t="s">
        <v>5483</v>
      </c>
      <c r="K653">
        <v>8800</v>
      </c>
      <c r="L653" t="s">
        <v>3555</v>
      </c>
    </row>
    <row r="654" spans="1:12" ht="15" customHeight="1" x14ac:dyDescent="0.25">
      <c r="A654">
        <v>35345</v>
      </c>
      <c r="B654" t="s">
        <v>739</v>
      </c>
      <c r="C654" t="s">
        <v>739</v>
      </c>
      <c r="D654">
        <v>2</v>
      </c>
      <c r="E654" s="88" t="str">
        <f t="shared" si="20"/>
        <v>3534588002</v>
      </c>
      <c r="F654" s="88" t="str">
        <f t="shared" si="21"/>
        <v>353452</v>
      </c>
      <c r="G654">
        <v>2</v>
      </c>
      <c r="H654" t="s">
        <v>5213</v>
      </c>
      <c r="I654" t="s">
        <v>5484</v>
      </c>
      <c r="K654">
        <v>8800</v>
      </c>
      <c r="L654" t="s">
        <v>3555</v>
      </c>
    </row>
    <row r="655" spans="1:12" ht="15" customHeight="1" x14ac:dyDescent="0.25">
      <c r="A655">
        <v>35378</v>
      </c>
      <c r="B655" t="s">
        <v>741</v>
      </c>
      <c r="C655" t="s">
        <v>741</v>
      </c>
      <c r="D655">
        <v>1</v>
      </c>
      <c r="E655" s="88" t="str">
        <f t="shared" si="20"/>
        <v>3537888001</v>
      </c>
      <c r="F655" s="88" t="str">
        <f t="shared" si="21"/>
        <v>353781</v>
      </c>
      <c r="G655">
        <v>1</v>
      </c>
      <c r="H655" t="s">
        <v>3305</v>
      </c>
      <c r="I655" t="s">
        <v>5491</v>
      </c>
      <c r="K655">
        <v>8800</v>
      </c>
      <c r="L655" t="s">
        <v>3555</v>
      </c>
    </row>
    <row r="656" spans="1:12" ht="15" customHeight="1" x14ac:dyDescent="0.25">
      <c r="A656">
        <v>35378</v>
      </c>
      <c r="B656" t="s">
        <v>741</v>
      </c>
      <c r="C656" t="s">
        <v>741</v>
      </c>
      <c r="D656">
        <v>2</v>
      </c>
      <c r="E656" s="88" t="str">
        <f t="shared" si="20"/>
        <v>3537888002</v>
      </c>
      <c r="F656" s="88" t="str">
        <f t="shared" si="21"/>
        <v>353782</v>
      </c>
      <c r="G656">
        <v>2</v>
      </c>
      <c r="H656" t="s">
        <v>3322</v>
      </c>
      <c r="I656" t="s">
        <v>5572</v>
      </c>
      <c r="K656">
        <v>8800</v>
      </c>
      <c r="L656" t="s">
        <v>3555</v>
      </c>
    </row>
    <row r="657" spans="1:12" ht="15" customHeight="1" x14ac:dyDescent="0.25">
      <c r="A657">
        <v>35378</v>
      </c>
      <c r="B657" t="s">
        <v>741</v>
      </c>
      <c r="C657" t="s">
        <v>741</v>
      </c>
      <c r="D657">
        <v>3</v>
      </c>
      <c r="E657" s="88" t="str">
        <f t="shared" si="20"/>
        <v>3537888003</v>
      </c>
      <c r="F657" s="88" t="str">
        <f t="shared" si="21"/>
        <v>353783</v>
      </c>
      <c r="G657">
        <v>3</v>
      </c>
      <c r="H657" t="s">
        <v>3308</v>
      </c>
      <c r="I657" t="s">
        <v>5521</v>
      </c>
      <c r="K657">
        <v>8800</v>
      </c>
      <c r="L657" t="s">
        <v>3555</v>
      </c>
    </row>
    <row r="658" spans="1:12" ht="15" customHeight="1" x14ac:dyDescent="0.25">
      <c r="A658">
        <v>35378</v>
      </c>
      <c r="B658" t="s">
        <v>741</v>
      </c>
      <c r="C658" t="s">
        <v>741</v>
      </c>
      <c r="D658">
        <v>4</v>
      </c>
      <c r="E658" s="88" t="str">
        <f t="shared" si="20"/>
        <v>3537888004</v>
      </c>
      <c r="F658" s="88" t="str">
        <f t="shared" si="21"/>
        <v>353784</v>
      </c>
      <c r="G658">
        <v>4</v>
      </c>
      <c r="H658" t="s">
        <v>3307</v>
      </c>
      <c r="I658" t="s">
        <v>5484</v>
      </c>
      <c r="K658">
        <v>8800</v>
      </c>
      <c r="L658" t="s">
        <v>3555</v>
      </c>
    </row>
    <row r="659" spans="1:12" ht="15" customHeight="1" x14ac:dyDescent="0.25">
      <c r="A659">
        <v>35394</v>
      </c>
      <c r="B659" t="s">
        <v>4987</v>
      </c>
      <c r="C659" t="s">
        <v>2018</v>
      </c>
      <c r="D659">
        <v>1</v>
      </c>
      <c r="E659" s="88" t="str">
        <f t="shared" si="20"/>
        <v>3539488001</v>
      </c>
      <c r="F659" s="88" t="str">
        <f t="shared" si="21"/>
        <v>353941</v>
      </c>
      <c r="G659">
        <v>1</v>
      </c>
      <c r="H659" t="s">
        <v>3751</v>
      </c>
      <c r="I659" t="s">
        <v>5661</v>
      </c>
      <c r="K659">
        <v>8800</v>
      </c>
      <c r="L659" t="s">
        <v>3555</v>
      </c>
    </row>
    <row r="660" spans="1:12" ht="15" customHeight="1" x14ac:dyDescent="0.25">
      <c r="A660">
        <v>35527</v>
      </c>
      <c r="B660" t="s">
        <v>4382</v>
      </c>
      <c r="C660" t="s">
        <v>4382</v>
      </c>
      <c r="D660">
        <v>1</v>
      </c>
      <c r="E660" s="88" t="str">
        <f t="shared" si="20"/>
        <v>3552787001</v>
      </c>
      <c r="F660" s="88" t="str">
        <f t="shared" si="21"/>
        <v>355271</v>
      </c>
      <c r="G660">
        <v>1</v>
      </c>
      <c r="H660" t="s">
        <v>3752</v>
      </c>
      <c r="I660" t="s">
        <v>5511</v>
      </c>
      <c r="K660">
        <v>8700</v>
      </c>
      <c r="L660" t="s">
        <v>3614</v>
      </c>
    </row>
    <row r="661" spans="1:12" ht="15" customHeight="1" x14ac:dyDescent="0.25">
      <c r="A661">
        <v>35527</v>
      </c>
      <c r="B661" t="s">
        <v>4382</v>
      </c>
      <c r="C661" t="s">
        <v>4382</v>
      </c>
      <c r="D661">
        <v>2</v>
      </c>
      <c r="E661" s="88" t="str">
        <f t="shared" si="20"/>
        <v>3552787002</v>
      </c>
      <c r="F661" s="88" t="str">
        <f t="shared" si="21"/>
        <v>355272</v>
      </c>
      <c r="G661">
        <v>2</v>
      </c>
      <c r="H661" t="s">
        <v>2996</v>
      </c>
      <c r="I661" t="s">
        <v>5484</v>
      </c>
      <c r="K661">
        <v>8700</v>
      </c>
      <c r="L661" t="s">
        <v>3614</v>
      </c>
    </row>
    <row r="662" spans="1:12" ht="15" customHeight="1" x14ac:dyDescent="0.25">
      <c r="A662">
        <v>35527</v>
      </c>
      <c r="B662" t="s">
        <v>4382</v>
      </c>
      <c r="C662" t="s">
        <v>4382</v>
      </c>
      <c r="D662">
        <v>3</v>
      </c>
      <c r="E662" s="88" t="str">
        <f t="shared" si="20"/>
        <v>3552787003</v>
      </c>
      <c r="F662" s="88" t="str">
        <f t="shared" si="21"/>
        <v>355273</v>
      </c>
      <c r="G662">
        <v>3</v>
      </c>
      <c r="H662" t="s">
        <v>3410</v>
      </c>
      <c r="I662" t="s">
        <v>5535</v>
      </c>
      <c r="K662">
        <v>8700</v>
      </c>
      <c r="L662" t="s">
        <v>3614</v>
      </c>
    </row>
    <row r="663" spans="1:12" ht="15" customHeight="1" x14ac:dyDescent="0.25">
      <c r="A663">
        <v>35527</v>
      </c>
      <c r="B663" t="s">
        <v>4382</v>
      </c>
      <c r="C663" t="s">
        <v>4382</v>
      </c>
      <c r="D663">
        <v>4</v>
      </c>
      <c r="E663" s="88" t="str">
        <f t="shared" si="20"/>
        <v>3552787004</v>
      </c>
      <c r="F663" s="88" t="str">
        <f t="shared" si="21"/>
        <v>355274</v>
      </c>
      <c r="G663">
        <v>4</v>
      </c>
      <c r="H663" t="s">
        <v>3410</v>
      </c>
      <c r="I663" t="s">
        <v>5557</v>
      </c>
      <c r="K663">
        <v>8700</v>
      </c>
      <c r="L663" t="s">
        <v>3614</v>
      </c>
    </row>
    <row r="664" spans="1:12" ht="15" customHeight="1" x14ac:dyDescent="0.25">
      <c r="A664">
        <v>35535</v>
      </c>
      <c r="B664" t="s">
        <v>4385</v>
      </c>
      <c r="C664" t="s">
        <v>4385</v>
      </c>
      <c r="D664">
        <v>1</v>
      </c>
      <c r="E664" s="88" t="str">
        <f t="shared" si="20"/>
        <v>3553587001</v>
      </c>
      <c r="F664" s="88" t="str">
        <f t="shared" si="21"/>
        <v>355351</v>
      </c>
      <c r="G664">
        <v>1</v>
      </c>
      <c r="H664" t="s">
        <v>3413</v>
      </c>
      <c r="I664" t="s">
        <v>5535</v>
      </c>
      <c r="K664">
        <v>8700</v>
      </c>
      <c r="L664" t="s">
        <v>3614</v>
      </c>
    </row>
    <row r="665" spans="1:12" ht="15" customHeight="1" x14ac:dyDescent="0.25">
      <c r="A665">
        <v>35584</v>
      </c>
      <c r="B665" t="s">
        <v>417</v>
      </c>
      <c r="C665" t="s">
        <v>417</v>
      </c>
      <c r="D665">
        <v>1</v>
      </c>
      <c r="E665" s="88" t="str">
        <f t="shared" si="20"/>
        <v>3558487001</v>
      </c>
      <c r="F665" s="88" t="str">
        <f t="shared" si="21"/>
        <v>355841</v>
      </c>
      <c r="G665">
        <v>1</v>
      </c>
      <c r="H665" t="s">
        <v>3411</v>
      </c>
      <c r="I665" t="s">
        <v>5625</v>
      </c>
      <c r="K665">
        <v>8700</v>
      </c>
      <c r="L665" t="s">
        <v>3614</v>
      </c>
    </row>
    <row r="666" spans="1:12" ht="15" customHeight="1" x14ac:dyDescent="0.25">
      <c r="A666">
        <v>35584</v>
      </c>
      <c r="B666" t="s">
        <v>417</v>
      </c>
      <c r="C666" t="s">
        <v>417</v>
      </c>
      <c r="D666">
        <v>2</v>
      </c>
      <c r="E666" s="88" t="str">
        <f t="shared" si="20"/>
        <v>3558487002</v>
      </c>
      <c r="F666" s="88" t="str">
        <f t="shared" si="21"/>
        <v>355842</v>
      </c>
      <c r="G666">
        <v>2</v>
      </c>
      <c r="H666" t="s">
        <v>3753</v>
      </c>
      <c r="I666" t="s">
        <v>5537</v>
      </c>
      <c r="K666">
        <v>8700</v>
      </c>
      <c r="L666" t="s">
        <v>3614</v>
      </c>
    </row>
    <row r="667" spans="1:12" ht="15" customHeight="1" x14ac:dyDescent="0.25">
      <c r="A667">
        <v>35592</v>
      </c>
      <c r="B667" t="s">
        <v>2019</v>
      </c>
      <c r="C667" t="s">
        <v>2019</v>
      </c>
      <c r="D667">
        <v>1</v>
      </c>
      <c r="E667" s="88" t="str">
        <f t="shared" si="20"/>
        <v>3559288201</v>
      </c>
      <c r="F667" s="88" t="str">
        <f t="shared" si="21"/>
        <v>355921</v>
      </c>
      <c r="G667">
        <v>1</v>
      </c>
      <c r="H667" t="s">
        <v>3754</v>
      </c>
      <c r="I667" t="s">
        <v>5557</v>
      </c>
      <c r="K667">
        <v>8820</v>
      </c>
      <c r="L667" t="s">
        <v>3605</v>
      </c>
    </row>
    <row r="668" spans="1:12" ht="15" customHeight="1" x14ac:dyDescent="0.25">
      <c r="A668">
        <v>35592</v>
      </c>
      <c r="B668" t="s">
        <v>2019</v>
      </c>
      <c r="C668" t="s">
        <v>2019</v>
      </c>
      <c r="D668">
        <v>2</v>
      </c>
      <c r="E668" s="88" t="str">
        <f t="shared" si="20"/>
        <v>3559288302</v>
      </c>
      <c r="F668" s="88" t="str">
        <f t="shared" si="21"/>
        <v>355922</v>
      </c>
      <c r="G668">
        <v>992</v>
      </c>
      <c r="H668" t="s">
        <v>4988</v>
      </c>
      <c r="I668" t="s">
        <v>5584</v>
      </c>
      <c r="K668">
        <v>8830</v>
      </c>
      <c r="L668" t="s">
        <v>3613</v>
      </c>
    </row>
    <row r="669" spans="1:12" ht="15" customHeight="1" x14ac:dyDescent="0.25">
      <c r="A669">
        <v>35592</v>
      </c>
      <c r="B669" t="s">
        <v>2019</v>
      </c>
      <c r="C669" t="s">
        <v>2019</v>
      </c>
      <c r="D669">
        <v>3</v>
      </c>
      <c r="E669" s="88" t="str">
        <f t="shared" si="20"/>
        <v>3559287903</v>
      </c>
      <c r="F669" s="88" t="str">
        <f t="shared" si="21"/>
        <v>355923</v>
      </c>
      <c r="G669">
        <v>993</v>
      </c>
      <c r="H669" t="s">
        <v>3755</v>
      </c>
      <c r="I669" t="s">
        <v>5520</v>
      </c>
      <c r="K669">
        <v>8790</v>
      </c>
      <c r="L669" t="s">
        <v>3611</v>
      </c>
    </row>
    <row r="670" spans="1:12" ht="15" customHeight="1" x14ac:dyDescent="0.25">
      <c r="A670">
        <v>35592</v>
      </c>
      <c r="B670" t="s">
        <v>2019</v>
      </c>
      <c r="C670" t="s">
        <v>2019</v>
      </c>
      <c r="D670">
        <v>4</v>
      </c>
      <c r="E670" s="88" t="str">
        <f t="shared" si="20"/>
        <v>3559283804</v>
      </c>
      <c r="F670" s="88" t="str">
        <f t="shared" si="21"/>
        <v>355924</v>
      </c>
      <c r="G670">
        <v>994</v>
      </c>
      <c r="H670" t="s">
        <v>4989</v>
      </c>
      <c r="I670" t="s">
        <v>5523</v>
      </c>
      <c r="K670">
        <v>8380</v>
      </c>
      <c r="L670" t="s">
        <v>3550</v>
      </c>
    </row>
    <row r="671" spans="1:12" ht="15" customHeight="1" x14ac:dyDescent="0.25">
      <c r="A671">
        <v>35592</v>
      </c>
      <c r="B671" t="s">
        <v>2019</v>
      </c>
      <c r="C671" t="s">
        <v>2019</v>
      </c>
      <c r="D671">
        <v>5</v>
      </c>
      <c r="E671" s="88" t="str">
        <f t="shared" si="20"/>
        <v>3559283805</v>
      </c>
      <c r="F671" s="88" t="str">
        <f t="shared" si="21"/>
        <v>355925</v>
      </c>
      <c r="G671">
        <v>2</v>
      </c>
      <c r="H671" t="s">
        <v>4990</v>
      </c>
      <c r="I671" t="s">
        <v>5488</v>
      </c>
      <c r="K671">
        <v>8380</v>
      </c>
      <c r="L671" t="s">
        <v>3550</v>
      </c>
    </row>
    <row r="672" spans="1:12" ht="15" customHeight="1" x14ac:dyDescent="0.25">
      <c r="A672">
        <v>35592</v>
      </c>
      <c r="B672" t="s">
        <v>2019</v>
      </c>
      <c r="C672" t="s">
        <v>2019</v>
      </c>
      <c r="D672">
        <v>6</v>
      </c>
      <c r="E672" s="88" t="str">
        <f t="shared" si="20"/>
        <v>3559280006</v>
      </c>
      <c r="F672" s="88" t="str">
        <f t="shared" si="21"/>
        <v>355926</v>
      </c>
      <c r="G672">
        <v>3</v>
      </c>
      <c r="H672" t="s">
        <v>4991</v>
      </c>
      <c r="I672" t="s">
        <v>5662</v>
      </c>
      <c r="K672">
        <v>8000</v>
      </c>
      <c r="L672" t="s">
        <v>3550</v>
      </c>
    </row>
    <row r="673" spans="1:12" ht="15" customHeight="1" x14ac:dyDescent="0.25">
      <c r="A673">
        <v>35601</v>
      </c>
      <c r="B673" t="s">
        <v>2020</v>
      </c>
      <c r="C673" t="s">
        <v>2020</v>
      </c>
      <c r="D673">
        <v>1</v>
      </c>
      <c r="E673" s="88" t="str">
        <f t="shared" si="20"/>
        <v>3560188201</v>
      </c>
      <c r="F673" s="88" t="str">
        <f t="shared" si="21"/>
        <v>356011</v>
      </c>
      <c r="G673">
        <v>1</v>
      </c>
      <c r="H673" t="s">
        <v>3756</v>
      </c>
      <c r="I673" t="s">
        <v>5493</v>
      </c>
      <c r="K673">
        <v>8820</v>
      </c>
      <c r="L673" t="s">
        <v>3605</v>
      </c>
    </row>
    <row r="674" spans="1:12" ht="15" customHeight="1" x14ac:dyDescent="0.25">
      <c r="A674">
        <v>35601</v>
      </c>
      <c r="B674" t="s">
        <v>2020</v>
      </c>
      <c r="C674" t="s">
        <v>2020</v>
      </c>
      <c r="D674">
        <v>2</v>
      </c>
      <c r="E674" s="88" t="str">
        <f t="shared" si="20"/>
        <v>3560188202</v>
      </c>
      <c r="F674" s="88" t="str">
        <f t="shared" si="21"/>
        <v>356012</v>
      </c>
      <c r="G674">
        <v>2</v>
      </c>
      <c r="H674" t="s">
        <v>5663</v>
      </c>
      <c r="I674" t="s">
        <v>5664</v>
      </c>
      <c r="K674">
        <v>8820</v>
      </c>
      <c r="L674" t="s">
        <v>3605</v>
      </c>
    </row>
    <row r="675" spans="1:12" ht="15" customHeight="1" x14ac:dyDescent="0.25">
      <c r="A675">
        <v>35601</v>
      </c>
      <c r="B675" t="s">
        <v>2020</v>
      </c>
      <c r="C675" t="s">
        <v>2020</v>
      </c>
      <c r="D675">
        <v>3</v>
      </c>
      <c r="E675" s="88" t="str">
        <f t="shared" si="20"/>
        <v>3560188203</v>
      </c>
      <c r="F675" s="88" t="str">
        <f t="shared" si="21"/>
        <v>356013</v>
      </c>
      <c r="G675">
        <v>3</v>
      </c>
      <c r="H675" t="s">
        <v>5665</v>
      </c>
      <c r="I675" t="s">
        <v>5518</v>
      </c>
      <c r="K675">
        <v>8820</v>
      </c>
      <c r="L675" t="s">
        <v>3605</v>
      </c>
    </row>
    <row r="676" spans="1:12" ht="15" customHeight="1" x14ac:dyDescent="0.25">
      <c r="A676">
        <v>35618</v>
      </c>
      <c r="B676" t="s">
        <v>354</v>
      </c>
      <c r="C676" t="s">
        <v>2021</v>
      </c>
      <c r="D676">
        <v>1</v>
      </c>
      <c r="E676" s="88" t="str">
        <f t="shared" si="20"/>
        <v>3561888201</v>
      </c>
      <c r="F676" s="88" t="str">
        <f t="shared" si="21"/>
        <v>356181</v>
      </c>
      <c r="G676">
        <v>1</v>
      </c>
      <c r="H676" t="s">
        <v>3241</v>
      </c>
      <c r="I676" t="s">
        <v>5521</v>
      </c>
      <c r="K676">
        <v>8820</v>
      </c>
      <c r="L676" t="s">
        <v>3605</v>
      </c>
    </row>
    <row r="677" spans="1:12" ht="15" customHeight="1" x14ac:dyDescent="0.25">
      <c r="A677">
        <v>35626</v>
      </c>
      <c r="B677" t="s">
        <v>616</v>
      </c>
      <c r="C677" t="s">
        <v>616</v>
      </c>
      <c r="D677">
        <v>1</v>
      </c>
      <c r="E677" s="88" t="str">
        <f t="shared" si="20"/>
        <v>3562688201</v>
      </c>
      <c r="F677" s="88" t="str">
        <f t="shared" si="21"/>
        <v>356261</v>
      </c>
      <c r="G677">
        <v>1</v>
      </c>
      <c r="H677" t="s">
        <v>3241</v>
      </c>
      <c r="I677" t="s">
        <v>5521</v>
      </c>
      <c r="K677">
        <v>8820</v>
      </c>
      <c r="L677" t="s">
        <v>3605</v>
      </c>
    </row>
    <row r="678" spans="1:12" ht="15" customHeight="1" x14ac:dyDescent="0.25">
      <c r="A678">
        <v>35634</v>
      </c>
      <c r="B678" t="s">
        <v>4992</v>
      </c>
      <c r="C678" t="s">
        <v>2022</v>
      </c>
      <c r="D678">
        <v>1</v>
      </c>
      <c r="E678" s="88" t="str">
        <f t="shared" si="20"/>
        <v>3563488201</v>
      </c>
      <c r="F678" s="88" t="str">
        <f t="shared" si="21"/>
        <v>356341</v>
      </c>
      <c r="G678">
        <v>1</v>
      </c>
      <c r="H678" t="s">
        <v>3757</v>
      </c>
      <c r="I678" t="s">
        <v>5666</v>
      </c>
      <c r="K678">
        <v>8820</v>
      </c>
      <c r="L678" t="s">
        <v>3605</v>
      </c>
    </row>
    <row r="679" spans="1:12" ht="15" customHeight="1" x14ac:dyDescent="0.25">
      <c r="A679">
        <v>35659</v>
      </c>
      <c r="B679" t="s">
        <v>4993</v>
      </c>
      <c r="C679" t="s">
        <v>2023</v>
      </c>
      <c r="D679">
        <v>1</v>
      </c>
      <c r="E679" s="88" t="str">
        <f t="shared" si="20"/>
        <v>3565986301</v>
      </c>
      <c r="F679" s="88" t="str">
        <f t="shared" si="21"/>
        <v>356591</v>
      </c>
      <c r="G679">
        <v>1</v>
      </c>
      <c r="H679" t="s">
        <v>3442</v>
      </c>
      <c r="I679" t="s">
        <v>5490</v>
      </c>
      <c r="K679">
        <v>8630</v>
      </c>
      <c r="L679" t="s">
        <v>3758</v>
      </c>
    </row>
    <row r="680" spans="1:12" ht="15" customHeight="1" x14ac:dyDescent="0.25">
      <c r="A680">
        <v>35667</v>
      </c>
      <c r="B680" t="s">
        <v>4994</v>
      </c>
      <c r="C680" t="s">
        <v>2024</v>
      </c>
      <c r="D680">
        <v>1</v>
      </c>
      <c r="E680" s="88" t="str">
        <f t="shared" si="20"/>
        <v>3566786301</v>
      </c>
      <c r="F680" s="88" t="str">
        <f t="shared" si="21"/>
        <v>356671</v>
      </c>
      <c r="G680">
        <v>1</v>
      </c>
      <c r="H680" t="s">
        <v>3443</v>
      </c>
      <c r="I680" t="s">
        <v>5482</v>
      </c>
      <c r="K680">
        <v>8630</v>
      </c>
      <c r="L680" t="s">
        <v>3758</v>
      </c>
    </row>
    <row r="681" spans="1:12" ht="15" customHeight="1" x14ac:dyDescent="0.25">
      <c r="A681">
        <v>35675</v>
      </c>
      <c r="B681" t="s">
        <v>758</v>
      </c>
      <c r="C681" t="s">
        <v>758</v>
      </c>
      <c r="D681">
        <v>1</v>
      </c>
      <c r="E681" s="88" t="str">
        <f t="shared" si="20"/>
        <v>3567586301</v>
      </c>
      <c r="F681" s="88" t="str">
        <f t="shared" si="21"/>
        <v>356751</v>
      </c>
      <c r="G681">
        <v>1</v>
      </c>
      <c r="H681" t="s">
        <v>3444</v>
      </c>
      <c r="I681" t="s">
        <v>5492</v>
      </c>
      <c r="K681">
        <v>8630</v>
      </c>
      <c r="L681" t="s">
        <v>3758</v>
      </c>
    </row>
    <row r="682" spans="1:12" ht="15" customHeight="1" x14ac:dyDescent="0.25">
      <c r="A682">
        <v>35675</v>
      </c>
      <c r="B682" t="s">
        <v>758</v>
      </c>
      <c r="C682" t="s">
        <v>758</v>
      </c>
      <c r="D682">
        <v>2</v>
      </c>
      <c r="E682" s="88" t="str">
        <f t="shared" si="20"/>
        <v>3567586302</v>
      </c>
      <c r="F682" s="88" t="str">
        <f t="shared" si="21"/>
        <v>356752</v>
      </c>
      <c r="G682">
        <v>2</v>
      </c>
      <c r="H682" t="s">
        <v>3759</v>
      </c>
      <c r="I682" t="s">
        <v>5667</v>
      </c>
      <c r="K682">
        <v>8630</v>
      </c>
      <c r="L682" t="s">
        <v>3758</v>
      </c>
    </row>
    <row r="683" spans="1:12" ht="15" customHeight="1" x14ac:dyDescent="0.25">
      <c r="A683">
        <v>35691</v>
      </c>
      <c r="B683" t="s">
        <v>2538</v>
      </c>
      <c r="C683" t="s">
        <v>2538</v>
      </c>
      <c r="D683">
        <v>1</v>
      </c>
      <c r="E683" s="88" t="str">
        <f t="shared" si="20"/>
        <v>3569187901</v>
      </c>
      <c r="F683" s="88" t="str">
        <f t="shared" si="21"/>
        <v>356911</v>
      </c>
      <c r="G683">
        <v>1</v>
      </c>
      <c r="H683" t="s">
        <v>2641</v>
      </c>
      <c r="I683" t="s">
        <v>5570</v>
      </c>
      <c r="K683">
        <v>8790</v>
      </c>
      <c r="L683" t="s">
        <v>3611</v>
      </c>
    </row>
    <row r="684" spans="1:12" ht="15" customHeight="1" x14ac:dyDescent="0.25">
      <c r="A684">
        <v>35709</v>
      </c>
      <c r="B684" t="s">
        <v>2540</v>
      </c>
      <c r="C684" t="s">
        <v>2540</v>
      </c>
      <c r="D684">
        <v>1</v>
      </c>
      <c r="E684" s="88" t="str">
        <f t="shared" si="20"/>
        <v>3570987901</v>
      </c>
      <c r="F684" s="88" t="str">
        <f t="shared" si="21"/>
        <v>357091</v>
      </c>
      <c r="G684">
        <v>1</v>
      </c>
      <c r="H684" t="s">
        <v>3461</v>
      </c>
      <c r="I684" t="s">
        <v>5534</v>
      </c>
      <c r="K684">
        <v>8790</v>
      </c>
      <c r="L684" t="s">
        <v>3611</v>
      </c>
    </row>
    <row r="685" spans="1:12" ht="15" customHeight="1" x14ac:dyDescent="0.25">
      <c r="A685">
        <v>35717</v>
      </c>
      <c r="B685" t="s">
        <v>2542</v>
      </c>
      <c r="C685" t="s">
        <v>2542</v>
      </c>
      <c r="D685">
        <v>1</v>
      </c>
      <c r="E685" s="88" t="str">
        <f t="shared" si="20"/>
        <v>3571787901</v>
      </c>
      <c r="F685" s="88" t="str">
        <f t="shared" si="21"/>
        <v>357171</v>
      </c>
      <c r="G685">
        <v>1</v>
      </c>
      <c r="H685" t="s">
        <v>3460</v>
      </c>
      <c r="I685" t="s">
        <v>5533</v>
      </c>
      <c r="K685">
        <v>8790</v>
      </c>
      <c r="L685" t="s">
        <v>3611</v>
      </c>
    </row>
    <row r="686" spans="1:12" ht="15" customHeight="1" x14ac:dyDescent="0.25">
      <c r="A686">
        <v>35717</v>
      </c>
      <c r="B686" t="s">
        <v>2542</v>
      </c>
      <c r="C686" t="s">
        <v>2542</v>
      </c>
      <c r="D686">
        <v>3</v>
      </c>
      <c r="E686" s="88" t="str">
        <f t="shared" si="20"/>
        <v>3571787903</v>
      </c>
      <c r="F686" s="88" t="str">
        <f t="shared" si="21"/>
        <v>357173</v>
      </c>
      <c r="G686">
        <v>3</v>
      </c>
      <c r="H686" t="s">
        <v>3761</v>
      </c>
      <c r="I686" t="s">
        <v>5497</v>
      </c>
      <c r="K686">
        <v>8790</v>
      </c>
      <c r="L686" t="s">
        <v>3611</v>
      </c>
    </row>
    <row r="687" spans="1:12" ht="15" customHeight="1" x14ac:dyDescent="0.25">
      <c r="A687">
        <v>35717</v>
      </c>
      <c r="B687" t="s">
        <v>2542</v>
      </c>
      <c r="C687" t="s">
        <v>2542</v>
      </c>
      <c r="D687">
        <v>4</v>
      </c>
      <c r="E687" s="88" t="str">
        <f t="shared" si="20"/>
        <v>3571787904</v>
      </c>
      <c r="F687" s="88" t="str">
        <f t="shared" si="21"/>
        <v>357174</v>
      </c>
      <c r="G687">
        <v>4</v>
      </c>
      <c r="H687" t="s">
        <v>2641</v>
      </c>
      <c r="I687" t="s">
        <v>5570</v>
      </c>
      <c r="K687">
        <v>8790</v>
      </c>
      <c r="L687" t="s">
        <v>3611</v>
      </c>
    </row>
    <row r="688" spans="1:12" ht="15" customHeight="1" x14ac:dyDescent="0.25">
      <c r="A688">
        <v>35741</v>
      </c>
      <c r="B688" t="s">
        <v>2544</v>
      </c>
      <c r="C688" t="s">
        <v>2544</v>
      </c>
      <c r="D688">
        <v>1</v>
      </c>
      <c r="E688" s="88" t="str">
        <f t="shared" si="20"/>
        <v>3574187901</v>
      </c>
      <c r="F688" s="88" t="str">
        <f t="shared" si="21"/>
        <v>357411</v>
      </c>
      <c r="G688">
        <v>1</v>
      </c>
      <c r="H688" t="s">
        <v>2641</v>
      </c>
      <c r="I688" t="s">
        <v>5570</v>
      </c>
      <c r="K688">
        <v>8790</v>
      </c>
      <c r="L688" t="s">
        <v>3611</v>
      </c>
    </row>
    <row r="689" spans="1:12" ht="15" customHeight="1" x14ac:dyDescent="0.25">
      <c r="A689">
        <v>35758</v>
      </c>
      <c r="B689" t="s">
        <v>2545</v>
      </c>
      <c r="C689" t="s">
        <v>2545</v>
      </c>
      <c r="D689">
        <v>1</v>
      </c>
      <c r="E689" s="88" t="str">
        <f t="shared" si="20"/>
        <v>3575887901</v>
      </c>
      <c r="F689" s="88" t="str">
        <f t="shared" si="21"/>
        <v>357581</v>
      </c>
      <c r="G689">
        <v>1</v>
      </c>
      <c r="H689" t="s">
        <v>3460</v>
      </c>
      <c r="I689" t="s">
        <v>5533</v>
      </c>
      <c r="K689">
        <v>8790</v>
      </c>
      <c r="L689" t="s">
        <v>3611</v>
      </c>
    </row>
    <row r="690" spans="1:12" ht="15" customHeight="1" x14ac:dyDescent="0.25">
      <c r="A690">
        <v>35766</v>
      </c>
      <c r="B690" t="s">
        <v>3760</v>
      </c>
      <c r="C690" t="s">
        <v>3760</v>
      </c>
      <c r="D690">
        <v>1</v>
      </c>
      <c r="E690" s="88" t="str">
        <f t="shared" si="20"/>
        <v>3576687901</v>
      </c>
      <c r="F690" s="88" t="str">
        <f t="shared" si="21"/>
        <v>357661</v>
      </c>
      <c r="G690">
        <v>1</v>
      </c>
      <c r="H690" t="s">
        <v>3761</v>
      </c>
      <c r="I690" t="s">
        <v>5497</v>
      </c>
      <c r="K690">
        <v>8790</v>
      </c>
      <c r="L690" t="s">
        <v>3611</v>
      </c>
    </row>
    <row r="691" spans="1:12" ht="15" customHeight="1" x14ac:dyDescent="0.25">
      <c r="A691">
        <v>35766</v>
      </c>
      <c r="B691" t="s">
        <v>3760</v>
      </c>
      <c r="C691" t="s">
        <v>3760</v>
      </c>
      <c r="D691">
        <v>3</v>
      </c>
      <c r="E691" s="88" t="str">
        <f t="shared" si="20"/>
        <v>3576687003</v>
      </c>
      <c r="F691" s="88" t="str">
        <f t="shared" si="21"/>
        <v>357663</v>
      </c>
      <c r="G691">
        <v>2</v>
      </c>
      <c r="H691" t="s">
        <v>3411</v>
      </c>
      <c r="I691" t="s">
        <v>5641</v>
      </c>
      <c r="K691">
        <v>8700</v>
      </c>
      <c r="L691" t="s">
        <v>3614</v>
      </c>
    </row>
    <row r="692" spans="1:12" ht="15" customHeight="1" x14ac:dyDescent="0.25">
      <c r="A692">
        <v>35824</v>
      </c>
      <c r="B692" t="s">
        <v>713</v>
      </c>
      <c r="C692" t="s">
        <v>713</v>
      </c>
      <c r="D692">
        <v>1</v>
      </c>
      <c r="E692" s="88" t="str">
        <f t="shared" si="20"/>
        <v>3582482101</v>
      </c>
      <c r="F692" s="88" t="str">
        <f t="shared" si="21"/>
        <v>358241</v>
      </c>
      <c r="G692">
        <v>1</v>
      </c>
      <c r="H692" t="s">
        <v>3488</v>
      </c>
      <c r="I692" t="s">
        <v>5537</v>
      </c>
      <c r="K692">
        <v>8210</v>
      </c>
      <c r="L692" t="s">
        <v>3551</v>
      </c>
    </row>
    <row r="693" spans="1:12" ht="15" customHeight="1" x14ac:dyDescent="0.25">
      <c r="A693">
        <v>35899</v>
      </c>
      <c r="B693" t="s">
        <v>5214</v>
      </c>
      <c r="C693" t="s">
        <v>2026</v>
      </c>
      <c r="D693">
        <v>1</v>
      </c>
      <c r="E693" s="88" t="str">
        <f t="shared" si="20"/>
        <v>3589993001</v>
      </c>
      <c r="F693" s="88" t="str">
        <f t="shared" si="21"/>
        <v>358991</v>
      </c>
      <c r="G693">
        <v>1</v>
      </c>
      <c r="H693" t="s">
        <v>2624</v>
      </c>
      <c r="I693" t="s">
        <v>5535</v>
      </c>
      <c r="K693">
        <v>9300</v>
      </c>
      <c r="L693" t="s">
        <v>3559</v>
      </c>
    </row>
    <row r="694" spans="1:12" ht="15" customHeight="1" x14ac:dyDescent="0.25">
      <c r="A694">
        <v>35899</v>
      </c>
      <c r="B694" t="s">
        <v>5214</v>
      </c>
      <c r="C694" t="s">
        <v>2026</v>
      </c>
      <c r="D694">
        <v>2</v>
      </c>
      <c r="E694" s="88" t="str">
        <f t="shared" si="20"/>
        <v>3589993002</v>
      </c>
      <c r="F694" s="88" t="str">
        <f t="shared" si="21"/>
        <v>358992</v>
      </c>
      <c r="G694">
        <v>2</v>
      </c>
      <c r="H694" t="s">
        <v>3762</v>
      </c>
      <c r="I694" t="s">
        <v>5488</v>
      </c>
      <c r="K694">
        <v>9300</v>
      </c>
      <c r="L694" t="s">
        <v>3559</v>
      </c>
    </row>
    <row r="695" spans="1:12" ht="15" customHeight="1" x14ac:dyDescent="0.25">
      <c r="A695">
        <v>35907</v>
      </c>
      <c r="B695" t="s">
        <v>768</v>
      </c>
      <c r="C695" t="s">
        <v>768</v>
      </c>
      <c r="D695">
        <v>1</v>
      </c>
      <c r="E695" s="88" t="str">
        <f t="shared" si="20"/>
        <v>3590793001</v>
      </c>
      <c r="F695" s="88" t="str">
        <f t="shared" si="21"/>
        <v>359071</v>
      </c>
      <c r="G695">
        <v>1</v>
      </c>
      <c r="H695" t="s">
        <v>2628</v>
      </c>
      <c r="I695" t="s">
        <v>5553</v>
      </c>
      <c r="K695">
        <v>9300</v>
      </c>
      <c r="L695" t="s">
        <v>3559</v>
      </c>
    </row>
    <row r="696" spans="1:12" ht="15" customHeight="1" x14ac:dyDescent="0.25">
      <c r="A696">
        <v>35915</v>
      </c>
      <c r="B696" t="s">
        <v>616</v>
      </c>
      <c r="C696" t="s">
        <v>616</v>
      </c>
      <c r="D696">
        <v>1</v>
      </c>
      <c r="E696" s="88" t="str">
        <f t="shared" si="20"/>
        <v>3591593001</v>
      </c>
      <c r="F696" s="88" t="str">
        <f t="shared" si="21"/>
        <v>359151</v>
      </c>
      <c r="G696">
        <v>1</v>
      </c>
      <c r="H696" t="s">
        <v>2632</v>
      </c>
      <c r="I696" t="s">
        <v>5483</v>
      </c>
      <c r="K696">
        <v>9300</v>
      </c>
      <c r="L696" t="s">
        <v>3559</v>
      </c>
    </row>
    <row r="697" spans="1:12" ht="15" customHeight="1" x14ac:dyDescent="0.25">
      <c r="A697">
        <v>35915</v>
      </c>
      <c r="B697" t="s">
        <v>616</v>
      </c>
      <c r="C697" t="s">
        <v>616</v>
      </c>
      <c r="D697">
        <v>2</v>
      </c>
      <c r="E697" s="88" t="str">
        <f t="shared" si="20"/>
        <v>3591593002</v>
      </c>
      <c r="F697" s="88" t="str">
        <f t="shared" si="21"/>
        <v>359152</v>
      </c>
      <c r="G697">
        <v>2</v>
      </c>
      <c r="H697" t="s">
        <v>3763</v>
      </c>
      <c r="I697" t="s">
        <v>5535</v>
      </c>
      <c r="K697">
        <v>9300</v>
      </c>
      <c r="L697" t="s">
        <v>3559</v>
      </c>
    </row>
    <row r="698" spans="1:12" ht="15" customHeight="1" x14ac:dyDescent="0.25">
      <c r="A698">
        <v>35915</v>
      </c>
      <c r="B698" t="s">
        <v>616</v>
      </c>
      <c r="C698" t="s">
        <v>616</v>
      </c>
      <c r="D698">
        <v>3</v>
      </c>
      <c r="E698" s="88" t="str">
        <f t="shared" si="20"/>
        <v>3591593003</v>
      </c>
      <c r="F698" s="88" t="str">
        <f t="shared" si="21"/>
        <v>359153</v>
      </c>
      <c r="G698">
        <v>3</v>
      </c>
      <c r="H698" t="s">
        <v>3764</v>
      </c>
      <c r="I698" t="s">
        <v>5537</v>
      </c>
      <c r="K698">
        <v>9300</v>
      </c>
      <c r="L698" t="s">
        <v>3559</v>
      </c>
    </row>
    <row r="699" spans="1:12" ht="15" customHeight="1" x14ac:dyDescent="0.25">
      <c r="A699">
        <v>35931</v>
      </c>
      <c r="B699" t="s">
        <v>2625</v>
      </c>
      <c r="C699" t="s">
        <v>2027</v>
      </c>
      <c r="D699">
        <v>1</v>
      </c>
      <c r="E699" s="88" t="str">
        <f t="shared" si="20"/>
        <v>3593193001</v>
      </c>
      <c r="F699" s="88" t="str">
        <f t="shared" si="21"/>
        <v>359311</v>
      </c>
      <c r="G699">
        <v>1</v>
      </c>
      <c r="H699" t="s">
        <v>2624</v>
      </c>
      <c r="I699" t="s">
        <v>5497</v>
      </c>
      <c r="K699">
        <v>9300</v>
      </c>
      <c r="L699" t="s">
        <v>3559</v>
      </c>
    </row>
    <row r="700" spans="1:12" ht="15" customHeight="1" x14ac:dyDescent="0.25">
      <c r="A700">
        <v>35964</v>
      </c>
      <c r="B700" t="s">
        <v>2355</v>
      </c>
      <c r="C700" t="s">
        <v>2355</v>
      </c>
      <c r="D700">
        <v>1</v>
      </c>
      <c r="E700" s="88" t="str">
        <f t="shared" si="20"/>
        <v>3596493001</v>
      </c>
      <c r="F700" s="88" t="str">
        <f t="shared" si="21"/>
        <v>359641</v>
      </c>
      <c r="G700">
        <v>1</v>
      </c>
      <c r="H700" t="s">
        <v>2623</v>
      </c>
      <c r="I700" t="s">
        <v>5569</v>
      </c>
      <c r="K700">
        <v>9300</v>
      </c>
      <c r="L700" t="s">
        <v>3559</v>
      </c>
    </row>
    <row r="701" spans="1:12" ht="15" customHeight="1" x14ac:dyDescent="0.25">
      <c r="A701">
        <v>36053</v>
      </c>
      <c r="B701" t="s">
        <v>773</v>
      </c>
      <c r="C701" t="s">
        <v>773</v>
      </c>
      <c r="D701">
        <v>1</v>
      </c>
      <c r="E701" s="88" t="str">
        <f t="shared" si="20"/>
        <v>3605391501</v>
      </c>
      <c r="F701" s="88" t="str">
        <f t="shared" si="21"/>
        <v>360531</v>
      </c>
      <c r="G701">
        <v>1</v>
      </c>
      <c r="H701" t="s">
        <v>2739</v>
      </c>
      <c r="I701" t="s">
        <v>5668</v>
      </c>
      <c r="K701">
        <v>9150</v>
      </c>
      <c r="L701" t="s">
        <v>3765</v>
      </c>
    </row>
    <row r="702" spans="1:12" ht="15" customHeight="1" x14ac:dyDescent="0.25">
      <c r="A702">
        <v>36111</v>
      </c>
      <c r="B702" t="s">
        <v>1962</v>
      </c>
      <c r="C702" t="s">
        <v>1962</v>
      </c>
      <c r="D702">
        <v>1</v>
      </c>
      <c r="E702" s="88" t="str">
        <f t="shared" si="20"/>
        <v>3611191201</v>
      </c>
      <c r="F702" s="88" t="str">
        <f t="shared" si="21"/>
        <v>361111</v>
      </c>
      <c r="G702">
        <v>1</v>
      </c>
      <c r="H702" t="s">
        <v>2752</v>
      </c>
      <c r="I702" t="s">
        <v>5514</v>
      </c>
      <c r="K702">
        <v>9120</v>
      </c>
      <c r="L702" t="s">
        <v>3766</v>
      </c>
    </row>
    <row r="703" spans="1:12" ht="15" customHeight="1" x14ac:dyDescent="0.25">
      <c r="A703">
        <v>36111</v>
      </c>
      <c r="B703" t="s">
        <v>1962</v>
      </c>
      <c r="C703" t="s">
        <v>1962</v>
      </c>
      <c r="D703">
        <v>2</v>
      </c>
      <c r="E703" s="88" t="str">
        <f t="shared" si="20"/>
        <v>3611191702</v>
      </c>
      <c r="F703" s="88" t="str">
        <f t="shared" si="21"/>
        <v>361112</v>
      </c>
      <c r="G703">
        <v>2</v>
      </c>
      <c r="H703" t="s">
        <v>5669</v>
      </c>
      <c r="I703" t="s">
        <v>5514</v>
      </c>
      <c r="K703">
        <v>9170</v>
      </c>
      <c r="L703" t="s">
        <v>5670</v>
      </c>
    </row>
    <row r="704" spans="1:12" ht="15" customHeight="1" x14ac:dyDescent="0.25">
      <c r="A704">
        <v>36152</v>
      </c>
      <c r="B704" t="s">
        <v>776</v>
      </c>
      <c r="C704" t="s">
        <v>776</v>
      </c>
      <c r="D704">
        <v>1</v>
      </c>
      <c r="E704" s="88" t="str">
        <f t="shared" si="20"/>
        <v>3615292551</v>
      </c>
      <c r="F704" s="88" t="str">
        <f t="shared" si="21"/>
        <v>361521</v>
      </c>
      <c r="G704">
        <v>1</v>
      </c>
      <c r="H704" t="s">
        <v>2817</v>
      </c>
      <c r="I704" t="s">
        <v>5520</v>
      </c>
      <c r="K704">
        <v>9255</v>
      </c>
      <c r="L704" t="s">
        <v>3619</v>
      </c>
    </row>
    <row r="705" spans="1:12" ht="15" customHeight="1" x14ac:dyDescent="0.25">
      <c r="A705">
        <v>36152</v>
      </c>
      <c r="B705" t="s">
        <v>776</v>
      </c>
      <c r="C705" t="s">
        <v>776</v>
      </c>
      <c r="D705">
        <v>2</v>
      </c>
      <c r="E705" s="88" t="str">
        <f t="shared" si="20"/>
        <v>3615292552</v>
      </c>
      <c r="F705" s="88" t="str">
        <f t="shared" si="21"/>
        <v>361522</v>
      </c>
      <c r="G705">
        <v>2</v>
      </c>
      <c r="H705" t="s">
        <v>2732</v>
      </c>
      <c r="I705" t="s">
        <v>5535</v>
      </c>
      <c r="K705">
        <v>9255</v>
      </c>
      <c r="L705" t="s">
        <v>3619</v>
      </c>
    </row>
    <row r="706" spans="1:12" ht="15" customHeight="1" x14ac:dyDescent="0.25">
      <c r="A706">
        <v>36202</v>
      </c>
      <c r="B706" t="s">
        <v>5215</v>
      </c>
      <c r="C706" t="s">
        <v>2029</v>
      </c>
      <c r="D706">
        <v>1</v>
      </c>
      <c r="E706" s="88" t="str">
        <f t="shared" si="20"/>
        <v>3620298001</v>
      </c>
      <c r="F706" s="88" t="str">
        <f t="shared" si="21"/>
        <v>362021</v>
      </c>
      <c r="G706">
        <v>1</v>
      </c>
      <c r="H706" t="s">
        <v>2831</v>
      </c>
      <c r="I706" t="s">
        <v>5514</v>
      </c>
      <c r="K706">
        <v>9800</v>
      </c>
      <c r="L706" t="s">
        <v>3624</v>
      </c>
    </row>
    <row r="707" spans="1:12" ht="15" customHeight="1" x14ac:dyDescent="0.25">
      <c r="A707">
        <v>36228</v>
      </c>
      <c r="B707" t="s">
        <v>2030</v>
      </c>
      <c r="C707" t="s">
        <v>2030</v>
      </c>
      <c r="D707">
        <v>1</v>
      </c>
      <c r="E707" s="88" t="str">
        <f t="shared" ref="E707:E770" si="22">A707&amp;K707&amp;D707</f>
        <v>3622898001</v>
      </c>
      <c r="F707" s="88" t="str">
        <f t="shared" ref="F707:F770" si="23">A707&amp;D707</f>
        <v>362281</v>
      </c>
      <c r="G707">
        <v>1</v>
      </c>
      <c r="H707" t="s">
        <v>2830</v>
      </c>
      <c r="I707" t="s">
        <v>5615</v>
      </c>
      <c r="K707">
        <v>9800</v>
      </c>
      <c r="L707" t="s">
        <v>3624</v>
      </c>
    </row>
    <row r="708" spans="1:12" ht="15" customHeight="1" x14ac:dyDescent="0.25">
      <c r="A708">
        <v>36285</v>
      </c>
      <c r="B708" t="s">
        <v>2031</v>
      </c>
      <c r="C708" t="s">
        <v>2031</v>
      </c>
      <c r="D708">
        <v>1</v>
      </c>
      <c r="E708" s="88" t="str">
        <f t="shared" si="22"/>
        <v>3628592001</v>
      </c>
      <c r="F708" s="88" t="str">
        <f t="shared" si="23"/>
        <v>362851</v>
      </c>
      <c r="G708">
        <v>1</v>
      </c>
      <c r="H708" t="s">
        <v>2723</v>
      </c>
      <c r="I708" t="s">
        <v>5584</v>
      </c>
      <c r="K708">
        <v>9200</v>
      </c>
      <c r="L708" t="s">
        <v>3767</v>
      </c>
    </row>
    <row r="709" spans="1:12" ht="15" customHeight="1" x14ac:dyDescent="0.25">
      <c r="A709">
        <v>36285</v>
      </c>
      <c r="B709" t="s">
        <v>2031</v>
      </c>
      <c r="C709" t="s">
        <v>2031</v>
      </c>
      <c r="D709">
        <v>3</v>
      </c>
      <c r="E709" s="88" t="str">
        <f t="shared" si="22"/>
        <v>3628592003</v>
      </c>
      <c r="F709" s="88" t="str">
        <f t="shared" si="23"/>
        <v>362853</v>
      </c>
      <c r="G709">
        <v>2</v>
      </c>
      <c r="H709" t="s">
        <v>3768</v>
      </c>
      <c r="I709" t="s">
        <v>5522</v>
      </c>
      <c r="K709">
        <v>9200</v>
      </c>
      <c r="L709" t="s">
        <v>3767</v>
      </c>
    </row>
    <row r="710" spans="1:12" ht="15" customHeight="1" x14ac:dyDescent="0.25">
      <c r="A710">
        <v>36285</v>
      </c>
      <c r="B710" t="s">
        <v>2031</v>
      </c>
      <c r="C710" t="s">
        <v>2031</v>
      </c>
      <c r="D710">
        <v>5</v>
      </c>
      <c r="E710" s="88" t="str">
        <f t="shared" si="22"/>
        <v>3628592005</v>
      </c>
      <c r="F710" s="88" t="str">
        <f t="shared" si="23"/>
        <v>362855</v>
      </c>
      <c r="G710">
        <v>4</v>
      </c>
      <c r="H710" t="s">
        <v>2723</v>
      </c>
      <c r="I710" t="s">
        <v>5671</v>
      </c>
      <c r="K710">
        <v>9200</v>
      </c>
      <c r="L710" t="s">
        <v>3767</v>
      </c>
    </row>
    <row r="711" spans="1:12" ht="15" customHeight="1" x14ac:dyDescent="0.25">
      <c r="A711">
        <v>36285</v>
      </c>
      <c r="B711" t="s">
        <v>2031</v>
      </c>
      <c r="C711" t="s">
        <v>2031</v>
      </c>
      <c r="D711">
        <v>6</v>
      </c>
      <c r="E711" s="88" t="str">
        <f t="shared" si="22"/>
        <v>3628592006</v>
      </c>
      <c r="F711" s="88" t="str">
        <f t="shared" si="23"/>
        <v>362856</v>
      </c>
      <c r="G711">
        <v>5</v>
      </c>
      <c r="H711" t="s">
        <v>3769</v>
      </c>
      <c r="I711" t="s">
        <v>5569</v>
      </c>
      <c r="K711">
        <v>9200</v>
      </c>
      <c r="L711" t="s">
        <v>3767</v>
      </c>
    </row>
    <row r="712" spans="1:12" ht="15" customHeight="1" x14ac:dyDescent="0.25">
      <c r="A712">
        <v>36285</v>
      </c>
      <c r="B712" t="s">
        <v>2031</v>
      </c>
      <c r="C712" t="s">
        <v>2031</v>
      </c>
      <c r="D712">
        <v>7</v>
      </c>
      <c r="E712" s="88" t="str">
        <f t="shared" si="22"/>
        <v>3628592007</v>
      </c>
      <c r="F712" s="88" t="str">
        <f t="shared" si="23"/>
        <v>362857</v>
      </c>
      <c r="G712">
        <v>6</v>
      </c>
      <c r="H712" t="s">
        <v>3769</v>
      </c>
      <c r="I712" t="s">
        <v>3770</v>
      </c>
      <c r="K712">
        <v>9200</v>
      </c>
      <c r="L712" t="s">
        <v>3767</v>
      </c>
    </row>
    <row r="713" spans="1:12" ht="15" customHeight="1" x14ac:dyDescent="0.25">
      <c r="A713">
        <v>36285</v>
      </c>
      <c r="B713" t="s">
        <v>2031</v>
      </c>
      <c r="C713" t="s">
        <v>2031</v>
      </c>
      <c r="D713">
        <v>8</v>
      </c>
      <c r="E713" s="88" t="str">
        <f t="shared" si="22"/>
        <v>3628592008</v>
      </c>
      <c r="F713" s="88" t="str">
        <f t="shared" si="23"/>
        <v>362858</v>
      </c>
      <c r="G713">
        <v>7</v>
      </c>
      <c r="H713" t="s">
        <v>3769</v>
      </c>
      <c r="I713" t="s">
        <v>5572</v>
      </c>
      <c r="K713">
        <v>9200</v>
      </c>
      <c r="L713" t="s">
        <v>3767</v>
      </c>
    </row>
    <row r="714" spans="1:12" ht="15" customHeight="1" x14ac:dyDescent="0.25">
      <c r="A714">
        <v>36285</v>
      </c>
      <c r="B714" t="s">
        <v>2031</v>
      </c>
      <c r="C714" t="s">
        <v>2031</v>
      </c>
      <c r="D714">
        <v>9</v>
      </c>
      <c r="E714" s="88" t="str">
        <f t="shared" si="22"/>
        <v>3628592009</v>
      </c>
      <c r="F714" s="88" t="str">
        <f t="shared" si="23"/>
        <v>362859</v>
      </c>
      <c r="G714">
        <v>8</v>
      </c>
      <c r="H714" t="s">
        <v>3771</v>
      </c>
      <c r="I714" t="s">
        <v>5667</v>
      </c>
      <c r="K714">
        <v>9200</v>
      </c>
      <c r="L714" t="s">
        <v>3767</v>
      </c>
    </row>
    <row r="715" spans="1:12" ht="15" customHeight="1" x14ac:dyDescent="0.25">
      <c r="A715">
        <v>36285</v>
      </c>
      <c r="B715" t="s">
        <v>2031</v>
      </c>
      <c r="C715" t="s">
        <v>2031</v>
      </c>
      <c r="D715">
        <v>10</v>
      </c>
      <c r="E715" s="88" t="str">
        <f t="shared" si="22"/>
        <v>36285920010</v>
      </c>
      <c r="F715" s="88" t="str">
        <f t="shared" si="23"/>
        <v>3628510</v>
      </c>
      <c r="G715">
        <v>9</v>
      </c>
      <c r="H715" t="s">
        <v>2837</v>
      </c>
      <c r="I715" t="s">
        <v>5672</v>
      </c>
      <c r="K715">
        <v>9200</v>
      </c>
      <c r="L715" t="s">
        <v>3767</v>
      </c>
    </row>
    <row r="716" spans="1:12" ht="15" customHeight="1" x14ac:dyDescent="0.25">
      <c r="A716">
        <v>36285</v>
      </c>
      <c r="B716" t="s">
        <v>2031</v>
      </c>
      <c r="C716" t="s">
        <v>2031</v>
      </c>
      <c r="D716">
        <v>11</v>
      </c>
      <c r="E716" s="88" t="str">
        <f t="shared" si="22"/>
        <v>36285920011</v>
      </c>
      <c r="F716" s="88" t="str">
        <f t="shared" si="23"/>
        <v>3628511</v>
      </c>
      <c r="G716">
        <v>10</v>
      </c>
      <c r="H716" t="s">
        <v>3768</v>
      </c>
      <c r="I716" t="s">
        <v>5556</v>
      </c>
      <c r="K716">
        <v>9200</v>
      </c>
      <c r="L716" t="s">
        <v>3767</v>
      </c>
    </row>
    <row r="717" spans="1:12" ht="15" customHeight="1" x14ac:dyDescent="0.25">
      <c r="A717">
        <v>36301</v>
      </c>
      <c r="B717" t="s">
        <v>2032</v>
      </c>
      <c r="C717" t="s">
        <v>2032</v>
      </c>
      <c r="D717">
        <v>1</v>
      </c>
      <c r="E717" s="88" t="str">
        <f t="shared" si="22"/>
        <v>3630192001</v>
      </c>
      <c r="F717" s="88" t="str">
        <f t="shared" si="23"/>
        <v>363011</v>
      </c>
      <c r="G717">
        <v>1</v>
      </c>
      <c r="H717" t="s">
        <v>3769</v>
      </c>
      <c r="I717" t="s">
        <v>5569</v>
      </c>
      <c r="K717">
        <v>9200</v>
      </c>
      <c r="L717" t="s">
        <v>3767</v>
      </c>
    </row>
    <row r="718" spans="1:12" ht="15" customHeight="1" x14ac:dyDescent="0.25">
      <c r="A718">
        <v>36301</v>
      </c>
      <c r="B718" t="s">
        <v>2032</v>
      </c>
      <c r="C718" t="s">
        <v>2032</v>
      </c>
      <c r="D718">
        <v>2</v>
      </c>
      <c r="E718" s="88" t="str">
        <f t="shared" si="22"/>
        <v>3630192002</v>
      </c>
      <c r="F718" s="88" t="str">
        <f t="shared" si="23"/>
        <v>363012</v>
      </c>
      <c r="G718">
        <v>2</v>
      </c>
      <c r="H718" t="s">
        <v>3772</v>
      </c>
      <c r="I718" t="s">
        <v>5573</v>
      </c>
      <c r="K718">
        <v>9200</v>
      </c>
      <c r="L718" t="s">
        <v>3767</v>
      </c>
    </row>
    <row r="719" spans="1:12" ht="15" customHeight="1" x14ac:dyDescent="0.25">
      <c r="A719">
        <v>36301</v>
      </c>
      <c r="B719" t="s">
        <v>2032</v>
      </c>
      <c r="C719" t="s">
        <v>2032</v>
      </c>
      <c r="D719">
        <v>10</v>
      </c>
      <c r="E719" s="88" t="str">
        <f t="shared" si="22"/>
        <v>36301920010</v>
      </c>
      <c r="F719" s="88" t="str">
        <f t="shared" si="23"/>
        <v>3630110</v>
      </c>
      <c r="G719">
        <v>4</v>
      </c>
      <c r="H719" t="s">
        <v>3769</v>
      </c>
      <c r="I719" t="s">
        <v>5556</v>
      </c>
      <c r="K719">
        <v>9200</v>
      </c>
      <c r="L719" t="s">
        <v>3767</v>
      </c>
    </row>
    <row r="720" spans="1:12" ht="15" customHeight="1" x14ac:dyDescent="0.25">
      <c r="A720">
        <v>36301</v>
      </c>
      <c r="B720" t="s">
        <v>2032</v>
      </c>
      <c r="C720" t="s">
        <v>2032</v>
      </c>
      <c r="D720">
        <v>11</v>
      </c>
      <c r="E720" s="88" t="str">
        <f t="shared" si="22"/>
        <v>36301920011</v>
      </c>
      <c r="F720" s="88" t="str">
        <f t="shared" si="23"/>
        <v>3630111</v>
      </c>
      <c r="G720">
        <v>5</v>
      </c>
      <c r="H720" t="s">
        <v>3769</v>
      </c>
      <c r="I720" t="s">
        <v>5509</v>
      </c>
      <c r="K720">
        <v>9200</v>
      </c>
      <c r="L720" t="s">
        <v>3767</v>
      </c>
    </row>
    <row r="721" spans="1:12" ht="15" customHeight="1" x14ac:dyDescent="0.25">
      <c r="A721">
        <v>36301</v>
      </c>
      <c r="B721" t="s">
        <v>2032</v>
      </c>
      <c r="C721" t="s">
        <v>2032</v>
      </c>
      <c r="D721">
        <v>12</v>
      </c>
      <c r="E721" s="88" t="str">
        <f t="shared" si="22"/>
        <v>36301920012</v>
      </c>
      <c r="F721" s="88" t="str">
        <f t="shared" si="23"/>
        <v>3630112</v>
      </c>
      <c r="G721">
        <v>6</v>
      </c>
      <c r="H721" t="s">
        <v>3769</v>
      </c>
      <c r="I721" t="s">
        <v>5572</v>
      </c>
      <c r="K721">
        <v>9200</v>
      </c>
      <c r="L721" t="s">
        <v>3767</v>
      </c>
    </row>
    <row r="722" spans="1:12" ht="15" customHeight="1" x14ac:dyDescent="0.25">
      <c r="A722">
        <v>36301</v>
      </c>
      <c r="B722" t="s">
        <v>2032</v>
      </c>
      <c r="C722" t="s">
        <v>2032</v>
      </c>
      <c r="D722">
        <v>13</v>
      </c>
      <c r="E722" s="88" t="str">
        <f t="shared" si="22"/>
        <v>36301920013</v>
      </c>
      <c r="F722" s="88" t="str">
        <f t="shared" si="23"/>
        <v>3630113</v>
      </c>
      <c r="G722">
        <v>7</v>
      </c>
      <c r="H722" t="s">
        <v>3771</v>
      </c>
      <c r="I722" t="s">
        <v>5667</v>
      </c>
      <c r="K722">
        <v>9200</v>
      </c>
      <c r="L722" t="s">
        <v>3767</v>
      </c>
    </row>
    <row r="723" spans="1:12" ht="15" customHeight="1" x14ac:dyDescent="0.25">
      <c r="A723">
        <v>36301</v>
      </c>
      <c r="B723" t="s">
        <v>2032</v>
      </c>
      <c r="C723" t="s">
        <v>2032</v>
      </c>
      <c r="D723">
        <v>14</v>
      </c>
      <c r="E723" s="88" t="str">
        <f t="shared" si="22"/>
        <v>36301920014</v>
      </c>
      <c r="F723" s="88" t="str">
        <f t="shared" si="23"/>
        <v>3630114</v>
      </c>
      <c r="G723">
        <v>8</v>
      </c>
      <c r="H723" t="s">
        <v>3773</v>
      </c>
      <c r="I723" t="s">
        <v>5673</v>
      </c>
      <c r="K723">
        <v>9200</v>
      </c>
      <c r="L723" t="s">
        <v>3767</v>
      </c>
    </row>
    <row r="724" spans="1:12" ht="15" customHeight="1" x14ac:dyDescent="0.25">
      <c r="A724">
        <v>36301</v>
      </c>
      <c r="B724" t="s">
        <v>2032</v>
      </c>
      <c r="C724" t="s">
        <v>2032</v>
      </c>
      <c r="D724">
        <v>15</v>
      </c>
      <c r="E724" s="88" t="str">
        <f t="shared" si="22"/>
        <v>36301920015</v>
      </c>
      <c r="F724" s="88" t="str">
        <f t="shared" si="23"/>
        <v>3630115</v>
      </c>
      <c r="G724">
        <v>9</v>
      </c>
      <c r="H724" t="s">
        <v>2837</v>
      </c>
      <c r="I724" t="s">
        <v>5672</v>
      </c>
      <c r="K724">
        <v>9200</v>
      </c>
      <c r="L724" t="s">
        <v>3767</v>
      </c>
    </row>
    <row r="725" spans="1:12" ht="15" customHeight="1" x14ac:dyDescent="0.25">
      <c r="A725">
        <v>36301</v>
      </c>
      <c r="B725" t="s">
        <v>2032</v>
      </c>
      <c r="C725" t="s">
        <v>2032</v>
      </c>
      <c r="D725">
        <v>16</v>
      </c>
      <c r="E725" s="88" t="str">
        <f t="shared" si="22"/>
        <v>36301920016</v>
      </c>
      <c r="F725" s="88" t="str">
        <f t="shared" si="23"/>
        <v>3630116</v>
      </c>
      <c r="G725">
        <v>10</v>
      </c>
      <c r="H725" t="s">
        <v>2723</v>
      </c>
      <c r="I725" t="s">
        <v>5216</v>
      </c>
      <c r="K725">
        <v>9200</v>
      </c>
      <c r="L725" t="s">
        <v>3767</v>
      </c>
    </row>
    <row r="726" spans="1:12" ht="15" customHeight="1" x14ac:dyDescent="0.25">
      <c r="A726">
        <v>36301</v>
      </c>
      <c r="B726" t="s">
        <v>2032</v>
      </c>
      <c r="C726" t="s">
        <v>2032</v>
      </c>
      <c r="D726">
        <v>17</v>
      </c>
      <c r="E726" s="88" t="str">
        <f t="shared" si="22"/>
        <v>36301920017</v>
      </c>
      <c r="F726" s="88" t="str">
        <f t="shared" si="23"/>
        <v>3630117</v>
      </c>
      <c r="G726">
        <v>11</v>
      </c>
      <c r="H726" t="s">
        <v>2723</v>
      </c>
      <c r="I726" t="s">
        <v>5584</v>
      </c>
      <c r="K726">
        <v>9200</v>
      </c>
      <c r="L726" t="s">
        <v>3767</v>
      </c>
    </row>
    <row r="727" spans="1:12" ht="15" customHeight="1" x14ac:dyDescent="0.25">
      <c r="A727">
        <v>36301</v>
      </c>
      <c r="B727" t="s">
        <v>2032</v>
      </c>
      <c r="C727" t="s">
        <v>2032</v>
      </c>
      <c r="D727">
        <v>18</v>
      </c>
      <c r="E727" s="88" t="str">
        <f t="shared" si="22"/>
        <v>36301920018</v>
      </c>
      <c r="F727" s="88" t="str">
        <f t="shared" si="23"/>
        <v>3630118</v>
      </c>
      <c r="G727">
        <v>12</v>
      </c>
      <c r="H727" t="s">
        <v>3768</v>
      </c>
      <c r="I727" t="s">
        <v>5556</v>
      </c>
      <c r="K727">
        <v>9200</v>
      </c>
      <c r="L727" t="s">
        <v>3767</v>
      </c>
    </row>
    <row r="728" spans="1:12" ht="15" customHeight="1" x14ac:dyDescent="0.25">
      <c r="A728">
        <v>36301</v>
      </c>
      <c r="B728" t="s">
        <v>2032</v>
      </c>
      <c r="C728" t="s">
        <v>2032</v>
      </c>
      <c r="D728">
        <v>19</v>
      </c>
      <c r="E728" s="88" t="str">
        <f t="shared" si="22"/>
        <v>36301920019</v>
      </c>
      <c r="F728" s="88" t="str">
        <f t="shared" si="23"/>
        <v>3630119</v>
      </c>
      <c r="G728">
        <v>13</v>
      </c>
      <c r="H728" t="s">
        <v>3768</v>
      </c>
      <c r="I728" t="s">
        <v>5522</v>
      </c>
      <c r="K728">
        <v>9200</v>
      </c>
      <c r="L728" t="s">
        <v>3767</v>
      </c>
    </row>
    <row r="729" spans="1:12" ht="15" customHeight="1" x14ac:dyDescent="0.25">
      <c r="A729">
        <v>36335</v>
      </c>
      <c r="B729" t="s">
        <v>2033</v>
      </c>
      <c r="C729" t="s">
        <v>2033</v>
      </c>
      <c r="D729">
        <v>1</v>
      </c>
      <c r="E729" s="88" t="str">
        <f t="shared" si="22"/>
        <v>3633592001</v>
      </c>
      <c r="F729" s="88" t="str">
        <f t="shared" si="23"/>
        <v>363351</v>
      </c>
      <c r="G729">
        <v>1</v>
      </c>
      <c r="H729" t="s">
        <v>2723</v>
      </c>
      <c r="I729" t="s">
        <v>5584</v>
      </c>
      <c r="K729">
        <v>9200</v>
      </c>
      <c r="L729" t="s">
        <v>3767</v>
      </c>
    </row>
    <row r="730" spans="1:12" ht="15" customHeight="1" x14ac:dyDescent="0.25">
      <c r="A730">
        <v>36335</v>
      </c>
      <c r="B730" t="s">
        <v>2033</v>
      </c>
      <c r="C730" t="s">
        <v>2033</v>
      </c>
      <c r="D730">
        <v>2</v>
      </c>
      <c r="E730" s="88" t="str">
        <f t="shared" si="22"/>
        <v>3633592002</v>
      </c>
      <c r="F730" s="88" t="str">
        <f t="shared" si="23"/>
        <v>363352</v>
      </c>
      <c r="G730">
        <v>2</v>
      </c>
      <c r="H730" t="s">
        <v>2837</v>
      </c>
      <c r="I730" t="s">
        <v>5672</v>
      </c>
      <c r="K730">
        <v>9200</v>
      </c>
      <c r="L730" t="s">
        <v>3767</v>
      </c>
    </row>
    <row r="731" spans="1:12" ht="15" customHeight="1" x14ac:dyDescent="0.25">
      <c r="A731">
        <v>36335</v>
      </c>
      <c r="B731" t="s">
        <v>2033</v>
      </c>
      <c r="C731" t="s">
        <v>2033</v>
      </c>
      <c r="D731">
        <v>3</v>
      </c>
      <c r="E731" s="88" t="str">
        <f t="shared" si="22"/>
        <v>3633592003</v>
      </c>
      <c r="F731" s="88" t="str">
        <f t="shared" si="23"/>
        <v>363353</v>
      </c>
      <c r="G731">
        <v>3</v>
      </c>
      <c r="H731" t="s">
        <v>2723</v>
      </c>
      <c r="I731" t="s">
        <v>5216</v>
      </c>
      <c r="K731">
        <v>9200</v>
      </c>
      <c r="L731" t="s">
        <v>3767</v>
      </c>
    </row>
    <row r="732" spans="1:12" ht="15" customHeight="1" x14ac:dyDescent="0.25">
      <c r="A732">
        <v>36335</v>
      </c>
      <c r="B732" t="s">
        <v>2033</v>
      </c>
      <c r="C732" t="s">
        <v>2033</v>
      </c>
      <c r="D732">
        <v>4</v>
      </c>
      <c r="E732" s="88" t="str">
        <f t="shared" si="22"/>
        <v>3633592004</v>
      </c>
      <c r="F732" s="88" t="str">
        <f t="shared" si="23"/>
        <v>363354</v>
      </c>
      <c r="G732">
        <v>4</v>
      </c>
      <c r="H732" t="s">
        <v>3771</v>
      </c>
      <c r="I732" t="s">
        <v>5667</v>
      </c>
      <c r="K732">
        <v>9200</v>
      </c>
      <c r="L732" t="s">
        <v>3767</v>
      </c>
    </row>
    <row r="733" spans="1:12" ht="15" customHeight="1" x14ac:dyDescent="0.25">
      <c r="A733">
        <v>36335</v>
      </c>
      <c r="B733" t="s">
        <v>2033</v>
      </c>
      <c r="C733" t="s">
        <v>2033</v>
      </c>
      <c r="D733">
        <v>5</v>
      </c>
      <c r="E733" s="88" t="str">
        <f t="shared" si="22"/>
        <v>3633592005</v>
      </c>
      <c r="F733" s="88" t="str">
        <f t="shared" si="23"/>
        <v>363355</v>
      </c>
      <c r="G733">
        <v>5</v>
      </c>
      <c r="H733" t="s">
        <v>3769</v>
      </c>
      <c r="I733" t="s">
        <v>5569</v>
      </c>
      <c r="K733">
        <v>9200</v>
      </c>
      <c r="L733" t="s">
        <v>3767</v>
      </c>
    </row>
    <row r="734" spans="1:12" ht="15" customHeight="1" x14ac:dyDescent="0.25">
      <c r="A734">
        <v>36335</v>
      </c>
      <c r="B734" t="s">
        <v>2033</v>
      </c>
      <c r="C734" t="s">
        <v>2033</v>
      </c>
      <c r="D734">
        <v>6</v>
      </c>
      <c r="E734" s="88" t="str">
        <f t="shared" si="22"/>
        <v>3633592006</v>
      </c>
      <c r="F734" s="88" t="str">
        <f t="shared" si="23"/>
        <v>363356</v>
      </c>
      <c r="G734">
        <v>6</v>
      </c>
      <c r="H734" t="s">
        <v>3769</v>
      </c>
      <c r="I734" t="s">
        <v>3770</v>
      </c>
      <c r="K734">
        <v>9200</v>
      </c>
      <c r="L734" t="s">
        <v>3767</v>
      </c>
    </row>
    <row r="735" spans="1:12" ht="15" customHeight="1" x14ac:dyDescent="0.25">
      <c r="A735">
        <v>36335</v>
      </c>
      <c r="B735" t="s">
        <v>2033</v>
      </c>
      <c r="C735" t="s">
        <v>2033</v>
      </c>
      <c r="D735">
        <v>7</v>
      </c>
      <c r="E735" s="88" t="str">
        <f t="shared" si="22"/>
        <v>3633592007</v>
      </c>
      <c r="F735" s="88" t="str">
        <f t="shared" si="23"/>
        <v>363357</v>
      </c>
      <c r="G735">
        <v>7</v>
      </c>
      <c r="H735" t="s">
        <v>3769</v>
      </c>
      <c r="I735" t="s">
        <v>5572</v>
      </c>
      <c r="K735">
        <v>9200</v>
      </c>
      <c r="L735" t="s">
        <v>3767</v>
      </c>
    </row>
    <row r="736" spans="1:12" ht="15" customHeight="1" x14ac:dyDescent="0.25">
      <c r="A736">
        <v>36335</v>
      </c>
      <c r="B736" t="s">
        <v>2033</v>
      </c>
      <c r="C736" t="s">
        <v>2033</v>
      </c>
      <c r="D736">
        <v>8</v>
      </c>
      <c r="E736" s="88" t="str">
        <f t="shared" si="22"/>
        <v>3633592008</v>
      </c>
      <c r="F736" s="88" t="str">
        <f t="shared" si="23"/>
        <v>363358</v>
      </c>
      <c r="G736">
        <v>8</v>
      </c>
      <c r="H736" t="s">
        <v>3768</v>
      </c>
      <c r="I736" t="s">
        <v>5522</v>
      </c>
      <c r="K736">
        <v>9200</v>
      </c>
      <c r="L736" t="s">
        <v>3767</v>
      </c>
    </row>
    <row r="737" spans="1:12" ht="15" customHeight="1" x14ac:dyDescent="0.25">
      <c r="A737">
        <v>36335</v>
      </c>
      <c r="B737" t="s">
        <v>2033</v>
      </c>
      <c r="C737" t="s">
        <v>2033</v>
      </c>
      <c r="D737">
        <v>9</v>
      </c>
      <c r="E737" s="88" t="str">
        <f t="shared" si="22"/>
        <v>3633592009</v>
      </c>
      <c r="F737" s="88" t="str">
        <f t="shared" si="23"/>
        <v>363359</v>
      </c>
      <c r="G737">
        <v>9</v>
      </c>
      <c r="H737" t="s">
        <v>3768</v>
      </c>
      <c r="I737" t="s">
        <v>5556</v>
      </c>
      <c r="K737">
        <v>9200</v>
      </c>
      <c r="L737" t="s">
        <v>3767</v>
      </c>
    </row>
    <row r="738" spans="1:12" ht="15" customHeight="1" x14ac:dyDescent="0.25">
      <c r="A738">
        <v>36343</v>
      </c>
      <c r="B738" t="s">
        <v>2034</v>
      </c>
      <c r="C738" t="s">
        <v>2034</v>
      </c>
      <c r="D738">
        <v>1</v>
      </c>
      <c r="E738" s="88" t="str">
        <f t="shared" si="22"/>
        <v>3634392001</v>
      </c>
      <c r="F738" s="88" t="str">
        <f t="shared" si="23"/>
        <v>363431</v>
      </c>
      <c r="G738">
        <v>1</v>
      </c>
      <c r="H738" t="s">
        <v>2723</v>
      </c>
      <c r="I738" t="s">
        <v>5216</v>
      </c>
      <c r="K738">
        <v>9200</v>
      </c>
      <c r="L738" t="s">
        <v>3767</v>
      </c>
    </row>
    <row r="739" spans="1:12" ht="15" customHeight="1" x14ac:dyDescent="0.25">
      <c r="A739">
        <v>36343</v>
      </c>
      <c r="B739" t="s">
        <v>2034</v>
      </c>
      <c r="C739" t="s">
        <v>2034</v>
      </c>
      <c r="D739">
        <v>2</v>
      </c>
      <c r="E739" s="88" t="str">
        <f t="shared" si="22"/>
        <v>3634392002</v>
      </c>
      <c r="F739" s="88" t="str">
        <f t="shared" si="23"/>
        <v>363432</v>
      </c>
      <c r="G739">
        <v>2</v>
      </c>
      <c r="H739" t="s">
        <v>3768</v>
      </c>
      <c r="I739" t="s">
        <v>5556</v>
      </c>
      <c r="K739">
        <v>9200</v>
      </c>
      <c r="L739" t="s">
        <v>3767</v>
      </c>
    </row>
    <row r="740" spans="1:12" ht="15" customHeight="1" x14ac:dyDescent="0.25">
      <c r="A740">
        <v>36343</v>
      </c>
      <c r="B740" t="s">
        <v>2034</v>
      </c>
      <c r="C740" t="s">
        <v>2034</v>
      </c>
      <c r="D740">
        <v>3</v>
      </c>
      <c r="E740" s="88" t="str">
        <f t="shared" si="22"/>
        <v>3634392003</v>
      </c>
      <c r="F740" s="88" t="str">
        <f t="shared" si="23"/>
        <v>363433</v>
      </c>
      <c r="G740">
        <v>3</v>
      </c>
      <c r="H740" t="s">
        <v>3769</v>
      </c>
      <c r="I740" t="s">
        <v>5569</v>
      </c>
      <c r="K740">
        <v>9200</v>
      </c>
      <c r="L740" t="s">
        <v>3767</v>
      </c>
    </row>
    <row r="741" spans="1:12" ht="15" customHeight="1" x14ac:dyDescent="0.25">
      <c r="A741">
        <v>36343</v>
      </c>
      <c r="B741" t="s">
        <v>2034</v>
      </c>
      <c r="C741" t="s">
        <v>2034</v>
      </c>
      <c r="D741">
        <v>4</v>
      </c>
      <c r="E741" s="88" t="str">
        <f t="shared" si="22"/>
        <v>3634392004</v>
      </c>
      <c r="F741" s="88" t="str">
        <f t="shared" si="23"/>
        <v>363434</v>
      </c>
      <c r="G741">
        <v>4</v>
      </c>
      <c r="H741" t="s">
        <v>3769</v>
      </c>
      <c r="I741" t="s">
        <v>3770</v>
      </c>
      <c r="K741">
        <v>9200</v>
      </c>
      <c r="L741" t="s">
        <v>3767</v>
      </c>
    </row>
    <row r="742" spans="1:12" ht="15" customHeight="1" x14ac:dyDescent="0.25">
      <c r="A742">
        <v>36343</v>
      </c>
      <c r="B742" t="s">
        <v>2034</v>
      </c>
      <c r="C742" t="s">
        <v>2034</v>
      </c>
      <c r="D742">
        <v>5</v>
      </c>
      <c r="E742" s="88" t="str">
        <f t="shared" si="22"/>
        <v>3634392005</v>
      </c>
      <c r="F742" s="88" t="str">
        <f t="shared" si="23"/>
        <v>363435</v>
      </c>
      <c r="G742">
        <v>5</v>
      </c>
      <c r="H742" t="s">
        <v>3769</v>
      </c>
      <c r="I742" t="s">
        <v>5572</v>
      </c>
      <c r="K742">
        <v>9200</v>
      </c>
      <c r="L742" t="s">
        <v>3767</v>
      </c>
    </row>
    <row r="743" spans="1:12" ht="15" customHeight="1" x14ac:dyDescent="0.25">
      <c r="A743">
        <v>36343</v>
      </c>
      <c r="B743" t="s">
        <v>2034</v>
      </c>
      <c r="C743" t="s">
        <v>2034</v>
      </c>
      <c r="D743">
        <v>6</v>
      </c>
      <c r="E743" s="88" t="str">
        <f t="shared" si="22"/>
        <v>3634392006</v>
      </c>
      <c r="F743" s="88" t="str">
        <f t="shared" si="23"/>
        <v>363436</v>
      </c>
      <c r="G743">
        <v>6</v>
      </c>
      <c r="H743" t="s">
        <v>3771</v>
      </c>
      <c r="I743" t="s">
        <v>5667</v>
      </c>
      <c r="K743">
        <v>9200</v>
      </c>
      <c r="L743" t="s">
        <v>3767</v>
      </c>
    </row>
    <row r="744" spans="1:12" ht="15" customHeight="1" x14ac:dyDescent="0.25">
      <c r="A744">
        <v>36343</v>
      </c>
      <c r="B744" t="s">
        <v>2034</v>
      </c>
      <c r="C744" t="s">
        <v>2034</v>
      </c>
      <c r="D744">
        <v>7</v>
      </c>
      <c r="E744" s="88" t="str">
        <f t="shared" si="22"/>
        <v>3634392007</v>
      </c>
      <c r="F744" s="88" t="str">
        <f t="shared" si="23"/>
        <v>363437</v>
      </c>
      <c r="G744">
        <v>7</v>
      </c>
      <c r="H744" t="s">
        <v>2723</v>
      </c>
      <c r="I744" t="s">
        <v>5584</v>
      </c>
      <c r="K744">
        <v>9200</v>
      </c>
      <c r="L744" t="s">
        <v>3767</v>
      </c>
    </row>
    <row r="745" spans="1:12" ht="15" customHeight="1" x14ac:dyDescent="0.25">
      <c r="A745">
        <v>36343</v>
      </c>
      <c r="B745" t="s">
        <v>2034</v>
      </c>
      <c r="C745" t="s">
        <v>2034</v>
      </c>
      <c r="D745">
        <v>8</v>
      </c>
      <c r="E745" s="88" t="str">
        <f t="shared" si="22"/>
        <v>3634392008</v>
      </c>
      <c r="F745" s="88" t="str">
        <f t="shared" si="23"/>
        <v>363438</v>
      </c>
      <c r="G745">
        <v>8</v>
      </c>
      <c r="H745" t="s">
        <v>2837</v>
      </c>
      <c r="I745" t="s">
        <v>5672</v>
      </c>
      <c r="K745">
        <v>9200</v>
      </c>
      <c r="L745" t="s">
        <v>3767</v>
      </c>
    </row>
    <row r="746" spans="1:12" ht="15" customHeight="1" x14ac:dyDescent="0.25">
      <c r="A746">
        <v>36343</v>
      </c>
      <c r="B746" t="s">
        <v>2034</v>
      </c>
      <c r="C746" t="s">
        <v>2034</v>
      </c>
      <c r="D746">
        <v>9</v>
      </c>
      <c r="E746" s="88" t="str">
        <f t="shared" si="22"/>
        <v>3634392009</v>
      </c>
      <c r="F746" s="88" t="str">
        <f t="shared" si="23"/>
        <v>363439</v>
      </c>
      <c r="G746">
        <v>9</v>
      </c>
      <c r="H746" t="s">
        <v>3768</v>
      </c>
      <c r="I746" t="s">
        <v>5522</v>
      </c>
      <c r="K746">
        <v>9200</v>
      </c>
      <c r="L746" t="s">
        <v>3767</v>
      </c>
    </row>
    <row r="747" spans="1:12" ht="15" customHeight="1" x14ac:dyDescent="0.25">
      <c r="A747">
        <v>36418</v>
      </c>
      <c r="B747" t="s">
        <v>2874</v>
      </c>
      <c r="C747" t="s">
        <v>2035</v>
      </c>
      <c r="D747">
        <v>1</v>
      </c>
      <c r="E747" s="88" t="str">
        <f t="shared" si="22"/>
        <v>3641899001</v>
      </c>
      <c r="F747" s="88" t="str">
        <f t="shared" si="23"/>
        <v>364181</v>
      </c>
      <c r="G747">
        <v>1</v>
      </c>
      <c r="H747" t="s">
        <v>2873</v>
      </c>
      <c r="I747" t="s">
        <v>5560</v>
      </c>
      <c r="K747">
        <v>9900</v>
      </c>
      <c r="L747" t="s">
        <v>3774</v>
      </c>
    </row>
    <row r="748" spans="1:12" ht="15" customHeight="1" x14ac:dyDescent="0.25">
      <c r="A748">
        <v>36467</v>
      </c>
      <c r="B748" t="s">
        <v>2877</v>
      </c>
      <c r="C748" t="s">
        <v>3775</v>
      </c>
      <c r="D748">
        <v>1</v>
      </c>
      <c r="E748" s="88" t="str">
        <f t="shared" si="22"/>
        <v>3646799001</v>
      </c>
      <c r="F748" s="88" t="str">
        <f t="shared" si="23"/>
        <v>364671</v>
      </c>
      <c r="G748">
        <v>1</v>
      </c>
      <c r="H748" t="s">
        <v>2878</v>
      </c>
      <c r="I748" t="s">
        <v>5524</v>
      </c>
      <c r="K748">
        <v>9900</v>
      </c>
      <c r="L748" t="s">
        <v>3774</v>
      </c>
    </row>
    <row r="749" spans="1:12" ht="15" customHeight="1" x14ac:dyDescent="0.25">
      <c r="A749">
        <v>36475</v>
      </c>
      <c r="B749" t="s">
        <v>784</v>
      </c>
      <c r="C749" t="s">
        <v>784</v>
      </c>
      <c r="D749">
        <v>1</v>
      </c>
      <c r="E749" s="88" t="str">
        <f t="shared" si="22"/>
        <v>3647599001</v>
      </c>
      <c r="F749" s="88" t="str">
        <f t="shared" si="23"/>
        <v>364751</v>
      </c>
      <c r="G749">
        <v>1</v>
      </c>
      <c r="H749" t="s">
        <v>2873</v>
      </c>
      <c r="I749" t="s">
        <v>5560</v>
      </c>
      <c r="K749">
        <v>9900</v>
      </c>
      <c r="L749" t="s">
        <v>3774</v>
      </c>
    </row>
    <row r="750" spans="1:12" ht="15" customHeight="1" x14ac:dyDescent="0.25">
      <c r="A750">
        <v>36483</v>
      </c>
      <c r="B750" t="s">
        <v>785</v>
      </c>
      <c r="C750" t="s">
        <v>785</v>
      </c>
      <c r="D750">
        <v>1</v>
      </c>
      <c r="E750" s="88" t="str">
        <f t="shared" si="22"/>
        <v>3648399001</v>
      </c>
      <c r="F750" s="88" t="str">
        <f t="shared" si="23"/>
        <v>364831</v>
      </c>
      <c r="G750">
        <v>1</v>
      </c>
      <c r="H750" t="s">
        <v>2873</v>
      </c>
      <c r="I750" t="s">
        <v>5560</v>
      </c>
      <c r="K750">
        <v>9900</v>
      </c>
      <c r="L750" t="s">
        <v>3774</v>
      </c>
    </row>
    <row r="751" spans="1:12" ht="15" customHeight="1" x14ac:dyDescent="0.25">
      <c r="A751">
        <v>36491</v>
      </c>
      <c r="B751" t="s">
        <v>1669</v>
      </c>
      <c r="C751" t="s">
        <v>1669</v>
      </c>
      <c r="D751">
        <v>1</v>
      </c>
      <c r="E751" s="88" t="str">
        <f t="shared" si="22"/>
        <v>3649191601</v>
      </c>
      <c r="F751" s="88" t="str">
        <f t="shared" si="23"/>
        <v>364911</v>
      </c>
      <c r="G751">
        <v>1</v>
      </c>
      <c r="H751" t="s">
        <v>2883</v>
      </c>
      <c r="I751" t="s">
        <v>5501</v>
      </c>
      <c r="K751">
        <v>9160</v>
      </c>
      <c r="L751" t="s">
        <v>3616</v>
      </c>
    </row>
    <row r="752" spans="1:12" ht="15" customHeight="1" x14ac:dyDescent="0.25">
      <c r="A752">
        <v>36491</v>
      </c>
      <c r="B752" t="s">
        <v>1669</v>
      </c>
      <c r="C752" t="s">
        <v>1669</v>
      </c>
      <c r="D752">
        <v>2</v>
      </c>
      <c r="E752" s="88" t="str">
        <f t="shared" si="22"/>
        <v>3649191602</v>
      </c>
      <c r="F752" s="88" t="str">
        <f t="shared" si="23"/>
        <v>364912</v>
      </c>
      <c r="G752">
        <v>2</v>
      </c>
      <c r="H752" t="s">
        <v>3777</v>
      </c>
      <c r="I752" t="s">
        <v>5514</v>
      </c>
      <c r="K752">
        <v>9160</v>
      </c>
      <c r="L752" t="s">
        <v>3616</v>
      </c>
    </row>
    <row r="753" spans="1:12" ht="15" customHeight="1" x14ac:dyDescent="0.25">
      <c r="A753">
        <v>36491</v>
      </c>
      <c r="B753" t="s">
        <v>1669</v>
      </c>
      <c r="C753" t="s">
        <v>1669</v>
      </c>
      <c r="D753">
        <v>3</v>
      </c>
      <c r="E753" s="88" t="str">
        <f t="shared" si="22"/>
        <v>3649191603</v>
      </c>
      <c r="F753" s="88" t="str">
        <f t="shared" si="23"/>
        <v>364913</v>
      </c>
      <c r="G753">
        <v>3</v>
      </c>
      <c r="H753" t="s">
        <v>3140</v>
      </c>
      <c r="I753" t="s">
        <v>5501</v>
      </c>
      <c r="K753">
        <v>9160</v>
      </c>
      <c r="L753" t="s">
        <v>3616</v>
      </c>
    </row>
    <row r="754" spans="1:12" ht="15" customHeight="1" x14ac:dyDescent="0.25">
      <c r="A754">
        <v>36491</v>
      </c>
      <c r="B754" t="s">
        <v>1669</v>
      </c>
      <c r="C754" t="s">
        <v>1669</v>
      </c>
      <c r="D754">
        <v>4</v>
      </c>
      <c r="E754" s="88" t="str">
        <f t="shared" si="22"/>
        <v>3649191604</v>
      </c>
      <c r="F754" s="88" t="str">
        <f t="shared" si="23"/>
        <v>364914</v>
      </c>
      <c r="G754">
        <v>4</v>
      </c>
      <c r="H754" t="s">
        <v>3778</v>
      </c>
      <c r="I754" t="s">
        <v>5497</v>
      </c>
      <c r="K754">
        <v>9160</v>
      </c>
      <c r="L754" t="s">
        <v>3616</v>
      </c>
    </row>
    <row r="755" spans="1:12" ht="15" customHeight="1" x14ac:dyDescent="0.25">
      <c r="A755">
        <v>36491</v>
      </c>
      <c r="B755" t="s">
        <v>1669</v>
      </c>
      <c r="C755" t="s">
        <v>1669</v>
      </c>
      <c r="D755">
        <v>5</v>
      </c>
      <c r="E755" s="88" t="str">
        <f t="shared" si="22"/>
        <v>3649191605</v>
      </c>
      <c r="F755" s="88" t="str">
        <f t="shared" si="23"/>
        <v>364915</v>
      </c>
      <c r="G755">
        <v>5</v>
      </c>
      <c r="H755" t="s">
        <v>3779</v>
      </c>
      <c r="I755" t="s">
        <v>5674</v>
      </c>
      <c r="K755">
        <v>9160</v>
      </c>
      <c r="L755" t="s">
        <v>3616</v>
      </c>
    </row>
    <row r="756" spans="1:12" ht="15" customHeight="1" x14ac:dyDescent="0.25">
      <c r="A756">
        <v>36491</v>
      </c>
      <c r="B756" t="s">
        <v>1669</v>
      </c>
      <c r="C756" t="s">
        <v>1669</v>
      </c>
      <c r="D756">
        <v>6</v>
      </c>
      <c r="E756" s="88" t="str">
        <f t="shared" si="22"/>
        <v>3649191606</v>
      </c>
      <c r="F756" s="88" t="str">
        <f t="shared" si="23"/>
        <v>364916</v>
      </c>
      <c r="G756">
        <v>6</v>
      </c>
      <c r="H756" t="s">
        <v>3780</v>
      </c>
      <c r="I756" t="s">
        <v>5499</v>
      </c>
      <c r="K756">
        <v>9160</v>
      </c>
      <c r="L756" t="s">
        <v>3616</v>
      </c>
    </row>
    <row r="757" spans="1:12" ht="15" customHeight="1" x14ac:dyDescent="0.25">
      <c r="A757">
        <v>36517</v>
      </c>
      <c r="B757" t="s">
        <v>787</v>
      </c>
      <c r="C757" t="s">
        <v>787</v>
      </c>
      <c r="D757">
        <v>1</v>
      </c>
      <c r="E757" s="88" t="str">
        <f t="shared" si="22"/>
        <v>3651799401</v>
      </c>
      <c r="F757" s="88" t="str">
        <f t="shared" si="23"/>
        <v>365171</v>
      </c>
      <c r="G757">
        <v>1</v>
      </c>
      <c r="H757" t="s">
        <v>2889</v>
      </c>
      <c r="I757" t="s">
        <v>5537</v>
      </c>
      <c r="K757">
        <v>9940</v>
      </c>
      <c r="L757" t="s">
        <v>3558</v>
      </c>
    </row>
    <row r="758" spans="1:12" ht="15" customHeight="1" x14ac:dyDescent="0.25">
      <c r="A758">
        <v>36566</v>
      </c>
      <c r="B758" t="s">
        <v>2359</v>
      </c>
      <c r="C758" t="s">
        <v>2359</v>
      </c>
      <c r="D758">
        <v>1</v>
      </c>
      <c r="E758" s="88" t="str">
        <f t="shared" si="22"/>
        <v>3656695001</v>
      </c>
      <c r="F758" s="88" t="str">
        <f t="shared" si="23"/>
        <v>365661</v>
      </c>
      <c r="G758">
        <v>1</v>
      </c>
      <c r="H758" t="s">
        <v>2954</v>
      </c>
      <c r="I758" t="s">
        <v>5488</v>
      </c>
      <c r="K758">
        <v>9500</v>
      </c>
      <c r="L758" t="s">
        <v>3781</v>
      </c>
    </row>
    <row r="759" spans="1:12" ht="15" customHeight="1" x14ac:dyDescent="0.25">
      <c r="A759">
        <v>36566</v>
      </c>
      <c r="B759" t="s">
        <v>2359</v>
      </c>
      <c r="C759" t="s">
        <v>2359</v>
      </c>
      <c r="D759">
        <v>2</v>
      </c>
      <c r="E759" s="88" t="str">
        <f t="shared" si="22"/>
        <v>3656695002</v>
      </c>
      <c r="F759" s="88" t="str">
        <f t="shared" si="23"/>
        <v>365662</v>
      </c>
      <c r="G759">
        <v>2</v>
      </c>
      <c r="H759" t="s">
        <v>2957</v>
      </c>
      <c r="I759" t="s">
        <v>5528</v>
      </c>
      <c r="K759">
        <v>9500</v>
      </c>
      <c r="L759" t="s">
        <v>3781</v>
      </c>
    </row>
    <row r="760" spans="1:12" ht="15" customHeight="1" x14ac:dyDescent="0.25">
      <c r="A760">
        <v>36566</v>
      </c>
      <c r="B760" t="s">
        <v>2359</v>
      </c>
      <c r="C760" t="s">
        <v>2359</v>
      </c>
      <c r="D760">
        <v>3</v>
      </c>
      <c r="E760" s="88" t="str">
        <f t="shared" si="22"/>
        <v>3656695003</v>
      </c>
      <c r="F760" s="88" t="str">
        <f t="shared" si="23"/>
        <v>365663</v>
      </c>
      <c r="G760">
        <v>3</v>
      </c>
      <c r="H760" t="s">
        <v>3782</v>
      </c>
      <c r="I760" t="s">
        <v>5653</v>
      </c>
      <c r="K760">
        <v>9500</v>
      </c>
      <c r="L760" t="s">
        <v>3781</v>
      </c>
    </row>
    <row r="761" spans="1:12" ht="15" customHeight="1" x14ac:dyDescent="0.25">
      <c r="A761">
        <v>36566</v>
      </c>
      <c r="B761" t="s">
        <v>2359</v>
      </c>
      <c r="C761" t="s">
        <v>2359</v>
      </c>
      <c r="D761">
        <v>6</v>
      </c>
      <c r="E761" s="88" t="str">
        <f t="shared" si="22"/>
        <v>3656695006</v>
      </c>
      <c r="F761" s="88" t="str">
        <f t="shared" si="23"/>
        <v>365666</v>
      </c>
      <c r="G761">
        <v>6</v>
      </c>
      <c r="H761" t="s">
        <v>3783</v>
      </c>
      <c r="I761" t="s">
        <v>5514</v>
      </c>
      <c r="K761">
        <v>9500</v>
      </c>
      <c r="L761" t="s">
        <v>3781</v>
      </c>
    </row>
    <row r="762" spans="1:12" ht="15" customHeight="1" x14ac:dyDescent="0.25">
      <c r="A762">
        <v>36566</v>
      </c>
      <c r="B762" t="s">
        <v>2359</v>
      </c>
      <c r="C762" t="s">
        <v>2359</v>
      </c>
      <c r="D762">
        <v>7</v>
      </c>
      <c r="E762" s="88" t="str">
        <f t="shared" si="22"/>
        <v>3656695007</v>
      </c>
      <c r="F762" s="88" t="str">
        <f t="shared" si="23"/>
        <v>365667</v>
      </c>
      <c r="G762">
        <v>7</v>
      </c>
      <c r="H762" t="s">
        <v>2732</v>
      </c>
      <c r="I762" t="s">
        <v>5522</v>
      </c>
      <c r="K762">
        <v>9500</v>
      </c>
      <c r="L762" t="s">
        <v>3781</v>
      </c>
    </row>
    <row r="763" spans="1:12" ht="15" customHeight="1" x14ac:dyDescent="0.25">
      <c r="A763">
        <v>36608</v>
      </c>
      <c r="B763" t="s">
        <v>2360</v>
      </c>
      <c r="C763" t="s">
        <v>2360</v>
      </c>
      <c r="D763">
        <v>1</v>
      </c>
      <c r="E763" s="88" t="str">
        <f t="shared" si="22"/>
        <v>3660895001</v>
      </c>
      <c r="F763" s="88" t="str">
        <f t="shared" si="23"/>
        <v>366081</v>
      </c>
      <c r="G763">
        <v>1</v>
      </c>
      <c r="H763" t="s">
        <v>2732</v>
      </c>
      <c r="I763" t="s">
        <v>5522</v>
      </c>
      <c r="K763">
        <v>9500</v>
      </c>
      <c r="L763" t="s">
        <v>3781</v>
      </c>
    </row>
    <row r="764" spans="1:12" ht="15" customHeight="1" x14ac:dyDescent="0.25">
      <c r="A764">
        <v>36608</v>
      </c>
      <c r="B764" t="s">
        <v>2360</v>
      </c>
      <c r="C764" t="s">
        <v>2360</v>
      </c>
      <c r="D764">
        <v>3</v>
      </c>
      <c r="E764" s="88" t="str">
        <f t="shared" si="22"/>
        <v>3660895003</v>
      </c>
      <c r="F764" s="88" t="str">
        <f t="shared" si="23"/>
        <v>366083</v>
      </c>
      <c r="G764">
        <v>2</v>
      </c>
      <c r="H764" t="s">
        <v>3783</v>
      </c>
      <c r="I764" t="s">
        <v>5514</v>
      </c>
      <c r="K764">
        <v>9500</v>
      </c>
      <c r="L764" t="s">
        <v>3781</v>
      </c>
    </row>
    <row r="765" spans="1:12" ht="15" customHeight="1" x14ac:dyDescent="0.25">
      <c r="A765">
        <v>36608</v>
      </c>
      <c r="B765" t="s">
        <v>2360</v>
      </c>
      <c r="C765" t="s">
        <v>2360</v>
      </c>
      <c r="D765">
        <v>4</v>
      </c>
      <c r="E765" s="88" t="str">
        <f t="shared" si="22"/>
        <v>3660895004</v>
      </c>
      <c r="F765" s="88" t="str">
        <f t="shared" si="23"/>
        <v>366084</v>
      </c>
      <c r="G765">
        <v>3</v>
      </c>
      <c r="H765" t="s">
        <v>2954</v>
      </c>
      <c r="I765" t="s">
        <v>5488</v>
      </c>
      <c r="K765">
        <v>9500</v>
      </c>
      <c r="L765" t="s">
        <v>3781</v>
      </c>
    </row>
    <row r="766" spans="1:12" ht="15" customHeight="1" x14ac:dyDescent="0.25">
      <c r="A766">
        <v>36608</v>
      </c>
      <c r="B766" t="s">
        <v>2360</v>
      </c>
      <c r="C766" t="s">
        <v>2360</v>
      </c>
      <c r="D766">
        <v>5</v>
      </c>
      <c r="E766" s="88" t="str">
        <f t="shared" si="22"/>
        <v>3660895005</v>
      </c>
      <c r="F766" s="88" t="str">
        <f t="shared" si="23"/>
        <v>366085</v>
      </c>
      <c r="G766">
        <v>4</v>
      </c>
      <c r="H766" t="s">
        <v>3782</v>
      </c>
      <c r="I766" t="s">
        <v>5653</v>
      </c>
      <c r="K766">
        <v>9500</v>
      </c>
      <c r="L766" t="s">
        <v>3781</v>
      </c>
    </row>
    <row r="767" spans="1:12" ht="15" customHeight="1" x14ac:dyDescent="0.25">
      <c r="A767">
        <v>36608</v>
      </c>
      <c r="B767" t="s">
        <v>2360</v>
      </c>
      <c r="C767" t="s">
        <v>2360</v>
      </c>
      <c r="D767">
        <v>6</v>
      </c>
      <c r="E767" s="88" t="str">
        <f t="shared" si="22"/>
        <v>3660895006</v>
      </c>
      <c r="F767" s="88" t="str">
        <f t="shared" si="23"/>
        <v>366086</v>
      </c>
      <c r="G767">
        <v>5</v>
      </c>
      <c r="H767" t="s">
        <v>2957</v>
      </c>
      <c r="I767" t="s">
        <v>5528</v>
      </c>
      <c r="K767">
        <v>9500</v>
      </c>
      <c r="L767" t="s">
        <v>3781</v>
      </c>
    </row>
    <row r="768" spans="1:12" ht="15" customHeight="1" x14ac:dyDescent="0.25">
      <c r="A768">
        <v>36616</v>
      </c>
      <c r="B768" t="s">
        <v>354</v>
      </c>
      <c r="C768" t="s">
        <v>354</v>
      </c>
      <c r="D768">
        <v>1</v>
      </c>
      <c r="E768" s="88" t="str">
        <f t="shared" si="22"/>
        <v>3661695001</v>
      </c>
      <c r="F768" s="88" t="str">
        <f t="shared" si="23"/>
        <v>366161</v>
      </c>
      <c r="G768">
        <v>1</v>
      </c>
      <c r="H768" t="s">
        <v>2957</v>
      </c>
      <c r="I768" t="s">
        <v>5508</v>
      </c>
      <c r="K768">
        <v>9500</v>
      </c>
      <c r="L768" t="s">
        <v>3781</v>
      </c>
    </row>
    <row r="769" spans="1:12" ht="15" customHeight="1" x14ac:dyDescent="0.25">
      <c r="A769">
        <v>36624</v>
      </c>
      <c r="B769" t="s">
        <v>3784</v>
      </c>
      <c r="C769" t="s">
        <v>3784</v>
      </c>
      <c r="D769">
        <v>1</v>
      </c>
      <c r="E769" s="88" t="str">
        <f t="shared" si="22"/>
        <v>3662490001</v>
      </c>
      <c r="F769" s="88" t="str">
        <f t="shared" si="23"/>
        <v>366241</v>
      </c>
      <c r="G769">
        <v>1</v>
      </c>
      <c r="H769" t="s">
        <v>3785</v>
      </c>
      <c r="I769" t="s">
        <v>5654</v>
      </c>
      <c r="K769">
        <v>9000</v>
      </c>
      <c r="L769" t="s">
        <v>3557</v>
      </c>
    </row>
    <row r="770" spans="1:12" ht="15" customHeight="1" x14ac:dyDescent="0.25">
      <c r="A770">
        <v>36699</v>
      </c>
      <c r="B770" t="s">
        <v>3786</v>
      </c>
      <c r="C770" t="s">
        <v>3786</v>
      </c>
      <c r="D770">
        <v>1</v>
      </c>
      <c r="E770" s="88" t="str">
        <f t="shared" si="22"/>
        <v>3669990001</v>
      </c>
      <c r="F770" s="88" t="str">
        <f t="shared" si="23"/>
        <v>366991</v>
      </c>
      <c r="G770">
        <v>1</v>
      </c>
      <c r="H770" t="s">
        <v>3787</v>
      </c>
      <c r="I770" t="s">
        <v>5597</v>
      </c>
      <c r="K770">
        <v>9000</v>
      </c>
      <c r="L770" t="s">
        <v>3557</v>
      </c>
    </row>
    <row r="771" spans="1:12" ht="15" customHeight="1" x14ac:dyDescent="0.25">
      <c r="A771">
        <v>36715</v>
      </c>
      <c r="B771" t="s">
        <v>2037</v>
      </c>
      <c r="C771" t="s">
        <v>2037</v>
      </c>
      <c r="D771">
        <v>1</v>
      </c>
      <c r="E771" s="88" t="str">
        <f t="shared" ref="E771:E834" si="24">A771&amp;K771&amp;D771</f>
        <v>3671590001</v>
      </c>
      <c r="F771" s="88" t="str">
        <f t="shared" ref="F771:F834" si="25">A771&amp;D771</f>
        <v>367151</v>
      </c>
      <c r="G771">
        <v>1</v>
      </c>
      <c r="H771" t="s">
        <v>2912</v>
      </c>
      <c r="I771" t="s">
        <v>5541</v>
      </c>
      <c r="K771">
        <v>9000</v>
      </c>
      <c r="L771" t="s">
        <v>3557</v>
      </c>
    </row>
    <row r="772" spans="1:12" ht="15" customHeight="1" x14ac:dyDescent="0.25">
      <c r="A772">
        <v>36715</v>
      </c>
      <c r="B772" t="s">
        <v>2037</v>
      </c>
      <c r="C772" t="s">
        <v>2037</v>
      </c>
      <c r="D772">
        <v>10</v>
      </c>
      <c r="E772" s="88" t="str">
        <f t="shared" si="24"/>
        <v>36715900010</v>
      </c>
      <c r="F772" s="88" t="str">
        <f t="shared" si="25"/>
        <v>3671510</v>
      </c>
      <c r="G772">
        <v>7</v>
      </c>
      <c r="H772" t="s">
        <v>2912</v>
      </c>
      <c r="I772" t="s">
        <v>5675</v>
      </c>
      <c r="K772">
        <v>9000</v>
      </c>
      <c r="L772" t="s">
        <v>3557</v>
      </c>
    </row>
    <row r="773" spans="1:12" ht="15" customHeight="1" x14ac:dyDescent="0.25">
      <c r="A773">
        <v>36764</v>
      </c>
      <c r="B773" t="s">
        <v>798</v>
      </c>
      <c r="C773" t="s">
        <v>798</v>
      </c>
      <c r="D773">
        <v>1</v>
      </c>
      <c r="E773" s="88" t="str">
        <f t="shared" si="24"/>
        <v>3676490001</v>
      </c>
      <c r="F773" s="88" t="str">
        <f t="shared" si="25"/>
        <v>367641</v>
      </c>
      <c r="G773">
        <v>2</v>
      </c>
      <c r="H773" t="s">
        <v>2911</v>
      </c>
      <c r="I773" t="s">
        <v>5676</v>
      </c>
      <c r="K773">
        <v>9000</v>
      </c>
      <c r="L773" t="s">
        <v>3557</v>
      </c>
    </row>
    <row r="774" spans="1:12" ht="15" customHeight="1" x14ac:dyDescent="0.25">
      <c r="A774">
        <v>36764</v>
      </c>
      <c r="B774" t="s">
        <v>798</v>
      </c>
      <c r="C774" t="s">
        <v>798</v>
      </c>
      <c r="D774">
        <v>2</v>
      </c>
      <c r="E774" s="88" t="str">
        <f t="shared" si="24"/>
        <v>3676490002</v>
      </c>
      <c r="F774" s="88" t="str">
        <f t="shared" si="25"/>
        <v>367642</v>
      </c>
      <c r="G774">
        <v>1</v>
      </c>
      <c r="H774" t="s">
        <v>2935</v>
      </c>
      <c r="I774" t="s">
        <v>5493</v>
      </c>
      <c r="K774">
        <v>9000</v>
      </c>
      <c r="L774" t="s">
        <v>3557</v>
      </c>
    </row>
    <row r="775" spans="1:12" ht="15" customHeight="1" x14ac:dyDescent="0.25">
      <c r="A775">
        <v>36913</v>
      </c>
      <c r="B775" t="s">
        <v>2363</v>
      </c>
      <c r="C775" t="s">
        <v>2363</v>
      </c>
      <c r="D775">
        <v>1</v>
      </c>
      <c r="E775" s="88" t="str">
        <f t="shared" si="24"/>
        <v>3691390001</v>
      </c>
      <c r="F775" s="88" t="str">
        <f t="shared" si="25"/>
        <v>369131</v>
      </c>
      <c r="G775">
        <v>1</v>
      </c>
      <c r="H775" t="s">
        <v>3788</v>
      </c>
      <c r="I775" t="s">
        <v>5491</v>
      </c>
      <c r="K775">
        <v>9000</v>
      </c>
      <c r="L775" t="s">
        <v>3557</v>
      </c>
    </row>
    <row r="776" spans="1:12" ht="15" customHeight="1" x14ac:dyDescent="0.25">
      <c r="A776">
        <v>36913</v>
      </c>
      <c r="B776" t="s">
        <v>2363</v>
      </c>
      <c r="C776" t="s">
        <v>2363</v>
      </c>
      <c r="D776">
        <v>4</v>
      </c>
      <c r="E776" s="88" t="str">
        <f t="shared" si="24"/>
        <v>3691390004</v>
      </c>
      <c r="F776" s="88" t="str">
        <f t="shared" si="25"/>
        <v>369134</v>
      </c>
      <c r="G776">
        <v>2</v>
      </c>
      <c r="H776" t="s">
        <v>2933</v>
      </c>
      <c r="I776" t="s">
        <v>5533</v>
      </c>
      <c r="K776">
        <v>9000</v>
      </c>
      <c r="L776" t="s">
        <v>3557</v>
      </c>
    </row>
    <row r="777" spans="1:12" ht="15" customHeight="1" x14ac:dyDescent="0.25">
      <c r="A777">
        <v>36913</v>
      </c>
      <c r="B777" t="s">
        <v>2363</v>
      </c>
      <c r="C777" t="s">
        <v>2363</v>
      </c>
      <c r="D777">
        <v>5</v>
      </c>
      <c r="E777" s="88" t="str">
        <f t="shared" si="24"/>
        <v>3691390005</v>
      </c>
      <c r="F777" s="88" t="str">
        <f t="shared" si="25"/>
        <v>369135</v>
      </c>
      <c r="G777">
        <v>3</v>
      </c>
      <c r="H777" t="s">
        <v>2927</v>
      </c>
      <c r="I777" t="s">
        <v>5514</v>
      </c>
      <c r="K777">
        <v>9000</v>
      </c>
      <c r="L777" t="s">
        <v>3557</v>
      </c>
    </row>
    <row r="778" spans="1:12" ht="15" customHeight="1" x14ac:dyDescent="0.25">
      <c r="A778">
        <v>36939</v>
      </c>
      <c r="B778" t="s">
        <v>2938</v>
      </c>
      <c r="C778" t="s">
        <v>2038</v>
      </c>
      <c r="D778">
        <v>1</v>
      </c>
      <c r="E778" s="88" t="str">
        <f t="shared" si="24"/>
        <v>3693990301</v>
      </c>
      <c r="F778" s="88" t="str">
        <f t="shared" si="25"/>
        <v>369391</v>
      </c>
      <c r="G778">
        <v>1</v>
      </c>
      <c r="H778" t="s">
        <v>3175</v>
      </c>
      <c r="I778" t="s">
        <v>5677</v>
      </c>
      <c r="K778">
        <v>9030</v>
      </c>
      <c r="L778" t="s">
        <v>3557</v>
      </c>
    </row>
    <row r="779" spans="1:12" ht="15" customHeight="1" x14ac:dyDescent="0.25">
      <c r="A779">
        <v>36939</v>
      </c>
      <c r="B779" t="s">
        <v>2938</v>
      </c>
      <c r="C779" t="s">
        <v>2038</v>
      </c>
      <c r="D779">
        <v>4</v>
      </c>
      <c r="E779" s="88" t="str">
        <f t="shared" si="24"/>
        <v>3693990004</v>
      </c>
      <c r="F779" s="88" t="str">
        <f t="shared" si="25"/>
        <v>369394</v>
      </c>
      <c r="G779">
        <v>4</v>
      </c>
      <c r="H779" t="s">
        <v>5217</v>
      </c>
      <c r="I779" t="s">
        <v>5521</v>
      </c>
      <c r="K779">
        <v>9000</v>
      </c>
      <c r="L779" t="s">
        <v>3557</v>
      </c>
    </row>
    <row r="780" spans="1:12" ht="15" customHeight="1" x14ac:dyDescent="0.25">
      <c r="A780">
        <v>36954</v>
      </c>
      <c r="B780" t="s">
        <v>2039</v>
      </c>
      <c r="C780" t="s">
        <v>2039</v>
      </c>
      <c r="D780">
        <v>1</v>
      </c>
      <c r="E780" s="88" t="str">
        <f t="shared" si="24"/>
        <v>3695490001</v>
      </c>
      <c r="F780" s="88" t="str">
        <f t="shared" si="25"/>
        <v>369541</v>
      </c>
      <c r="G780">
        <v>1</v>
      </c>
      <c r="H780" t="s">
        <v>2934</v>
      </c>
      <c r="I780" t="s">
        <v>5512</v>
      </c>
      <c r="K780">
        <v>9000</v>
      </c>
      <c r="L780" t="s">
        <v>3557</v>
      </c>
    </row>
    <row r="781" spans="1:12" ht="15" customHeight="1" x14ac:dyDescent="0.25">
      <c r="A781">
        <v>36962</v>
      </c>
      <c r="B781" t="s">
        <v>804</v>
      </c>
      <c r="C781" t="s">
        <v>804</v>
      </c>
      <c r="D781">
        <v>1</v>
      </c>
      <c r="E781" s="88" t="str">
        <f t="shared" si="24"/>
        <v>3696290001</v>
      </c>
      <c r="F781" s="88" t="str">
        <f t="shared" si="25"/>
        <v>369621</v>
      </c>
      <c r="G781">
        <v>1</v>
      </c>
      <c r="H781" t="s">
        <v>2916</v>
      </c>
      <c r="I781" t="s">
        <v>5509</v>
      </c>
      <c r="K781">
        <v>9000</v>
      </c>
      <c r="L781" t="s">
        <v>3557</v>
      </c>
    </row>
    <row r="782" spans="1:12" ht="15" customHeight="1" x14ac:dyDescent="0.25">
      <c r="A782">
        <v>36962</v>
      </c>
      <c r="B782" t="s">
        <v>804</v>
      </c>
      <c r="C782" t="s">
        <v>804</v>
      </c>
      <c r="D782">
        <v>2</v>
      </c>
      <c r="E782" s="88" t="str">
        <f t="shared" si="24"/>
        <v>3696290002</v>
      </c>
      <c r="F782" s="88" t="str">
        <f t="shared" si="25"/>
        <v>369622</v>
      </c>
      <c r="G782">
        <v>2</v>
      </c>
      <c r="H782" t="s">
        <v>2916</v>
      </c>
      <c r="I782" t="s">
        <v>5599</v>
      </c>
      <c r="K782">
        <v>9000</v>
      </c>
      <c r="L782" t="s">
        <v>3557</v>
      </c>
    </row>
    <row r="783" spans="1:12" ht="15" customHeight="1" x14ac:dyDescent="0.25">
      <c r="A783">
        <v>36996</v>
      </c>
      <c r="B783" t="s">
        <v>806</v>
      </c>
      <c r="C783" t="s">
        <v>806</v>
      </c>
      <c r="D783">
        <v>1</v>
      </c>
      <c r="E783" s="88" t="str">
        <f t="shared" si="24"/>
        <v>3699690001</v>
      </c>
      <c r="F783" s="88" t="str">
        <f t="shared" si="25"/>
        <v>369961</v>
      </c>
      <c r="G783">
        <v>1</v>
      </c>
      <c r="H783" t="s">
        <v>2920</v>
      </c>
      <c r="I783" t="s">
        <v>5537</v>
      </c>
      <c r="K783">
        <v>9000</v>
      </c>
      <c r="L783" t="s">
        <v>3557</v>
      </c>
    </row>
    <row r="784" spans="1:12" ht="15" customHeight="1" x14ac:dyDescent="0.25">
      <c r="A784">
        <v>37028</v>
      </c>
      <c r="B784" t="s">
        <v>809</v>
      </c>
      <c r="C784" t="s">
        <v>809</v>
      </c>
      <c r="D784">
        <v>1</v>
      </c>
      <c r="E784" s="88" t="str">
        <f t="shared" si="24"/>
        <v>3702890001</v>
      </c>
      <c r="F784" s="88" t="str">
        <f t="shared" si="25"/>
        <v>370281</v>
      </c>
      <c r="G784">
        <v>1</v>
      </c>
      <c r="H784" t="s">
        <v>2935</v>
      </c>
      <c r="I784" t="s">
        <v>5597</v>
      </c>
      <c r="K784">
        <v>9000</v>
      </c>
      <c r="L784" t="s">
        <v>3557</v>
      </c>
    </row>
    <row r="785" spans="1:12" ht="15" customHeight="1" x14ac:dyDescent="0.25">
      <c r="A785">
        <v>37069</v>
      </c>
      <c r="B785" t="s">
        <v>5218</v>
      </c>
      <c r="C785" t="s">
        <v>2040</v>
      </c>
      <c r="D785">
        <v>1</v>
      </c>
      <c r="E785" s="88" t="str">
        <f t="shared" si="24"/>
        <v>3706990001</v>
      </c>
      <c r="F785" s="88" t="str">
        <f t="shared" si="25"/>
        <v>370691</v>
      </c>
      <c r="G785">
        <v>1</v>
      </c>
      <c r="H785" t="s">
        <v>2914</v>
      </c>
      <c r="I785" t="s">
        <v>5574</v>
      </c>
      <c r="K785">
        <v>9000</v>
      </c>
      <c r="L785" t="s">
        <v>3557</v>
      </c>
    </row>
    <row r="786" spans="1:12" ht="15" customHeight="1" x14ac:dyDescent="0.25">
      <c r="A786">
        <v>37069</v>
      </c>
      <c r="B786" t="s">
        <v>5218</v>
      </c>
      <c r="C786" t="s">
        <v>2040</v>
      </c>
      <c r="D786">
        <v>2</v>
      </c>
      <c r="E786" s="88" t="str">
        <f t="shared" si="24"/>
        <v>3706997002</v>
      </c>
      <c r="F786" s="88" t="str">
        <f t="shared" si="25"/>
        <v>370692</v>
      </c>
      <c r="G786">
        <v>2</v>
      </c>
      <c r="H786" t="s">
        <v>3182</v>
      </c>
      <c r="I786" t="s">
        <v>5550</v>
      </c>
      <c r="K786">
        <v>9700</v>
      </c>
      <c r="L786" t="s">
        <v>3621</v>
      </c>
    </row>
    <row r="787" spans="1:12" ht="15" customHeight="1" x14ac:dyDescent="0.25">
      <c r="A787">
        <v>37069</v>
      </c>
      <c r="B787" t="s">
        <v>5218</v>
      </c>
      <c r="C787" t="s">
        <v>2040</v>
      </c>
      <c r="D787">
        <v>4</v>
      </c>
      <c r="E787" s="88" t="str">
        <f t="shared" si="24"/>
        <v>3706999004</v>
      </c>
      <c r="F787" s="88" t="str">
        <f t="shared" si="25"/>
        <v>370694</v>
      </c>
      <c r="G787">
        <v>3</v>
      </c>
      <c r="H787" t="s">
        <v>2873</v>
      </c>
      <c r="I787" t="s">
        <v>5560</v>
      </c>
      <c r="K787">
        <v>9900</v>
      </c>
      <c r="L787" t="s">
        <v>3774</v>
      </c>
    </row>
    <row r="788" spans="1:12" ht="15" customHeight="1" x14ac:dyDescent="0.25">
      <c r="A788">
        <v>37069</v>
      </c>
      <c r="B788" t="s">
        <v>5218</v>
      </c>
      <c r="C788" t="s">
        <v>2040</v>
      </c>
      <c r="D788">
        <v>5</v>
      </c>
      <c r="E788" s="88" t="str">
        <f t="shared" si="24"/>
        <v>3706990005</v>
      </c>
      <c r="F788" s="88" t="str">
        <f t="shared" si="25"/>
        <v>370695</v>
      </c>
      <c r="G788">
        <v>4</v>
      </c>
      <c r="H788" t="s">
        <v>3789</v>
      </c>
      <c r="I788" t="s">
        <v>5636</v>
      </c>
      <c r="K788">
        <v>9000</v>
      </c>
      <c r="L788" t="s">
        <v>3557</v>
      </c>
    </row>
    <row r="789" spans="1:12" ht="15" customHeight="1" x14ac:dyDescent="0.25">
      <c r="A789">
        <v>37069</v>
      </c>
      <c r="B789" t="s">
        <v>5218</v>
      </c>
      <c r="C789" t="s">
        <v>2040</v>
      </c>
      <c r="D789">
        <v>8</v>
      </c>
      <c r="E789" s="88" t="str">
        <f t="shared" si="24"/>
        <v>3706996208</v>
      </c>
      <c r="F789" s="88" t="str">
        <f t="shared" si="25"/>
        <v>370698</v>
      </c>
      <c r="G789">
        <v>6</v>
      </c>
      <c r="H789" t="s">
        <v>3790</v>
      </c>
      <c r="I789" t="s">
        <v>5522</v>
      </c>
      <c r="K789">
        <v>9620</v>
      </c>
      <c r="L789" t="s">
        <v>3620</v>
      </c>
    </row>
    <row r="790" spans="1:12" ht="15" customHeight="1" x14ac:dyDescent="0.25">
      <c r="A790">
        <v>37085</v>
      </c>
      <c r="B790" t="s">
        <v>813</v>
      </c>
      <c r="C790" t="s">
        <v>2041</v>
      </c>
      <c r="D790">
        <v>1</v>
      </c>
      <c r="E790" s="88" t="str">
        <f t="shared" si="24"/>
        <v>3708590001</v>
      </c>
      <c r="F790" s="88" t="str">
        <f t="shared" si="25"/>
        <v>370851</v>
      </c>
      <c r="G790">
        <v>1</v>
      </c>
      <c r="H790" t="s">
        <v>2915</v>
      </c>
      <c r="I790" t="s">
        <v>5618</v>
      </c>
      <c r="K790">
        <v>9000</v>
      </c>
      <c r="L790" t="s">
        <v>3557</v>
      </c>
    </row>
    <row r="791" spans="1:12" ht="15" customHeight="1" x14ac:dyDescent="0.25">
      <c r="A791">
        <v>37085</v>
      </c>
      <c r="B791" t="s">
        <v>813</v>
      </c>
      <c r="C791" t="s">
        <v>2041</v>
      </c>
      <c r="D791">
        <v>2</v>
      </c>
      <c r="E791" s="88" t="str">
        <f t="shared" si="24"/>
        <v>3708590002</v>
      </c>
      <c r="F791" s="88" t="str">
        <f t="shared" si="25"/>
        <v>370852</v>
      </c>
      <c r="G791">
        <v>2</v>
      </c>
      <c r="H791" t="s">
        <v>5678</v>
      </c>
      <c r="I791" t="s">
        <v>5550</v>
      </c>
      <c r="K791">
        <v>9000</v>
      </c>
      <c r="L791" t="s">
        <v>3557</v>
      </c>
    </row>
    <row r="792" spans="1:12" ht="15" customHeight="1" x14ac:dyDescent="0.25">
      <c r="A792">
        <v>37259</v>
      </c>
      <c r="B792" t="s">
        <v>2042</v>
      </c>
      <c r="C792" t="s">
        <v>2042</v>
      </c>
      <c r="D792">
        <v>1</v>
      </c>
      <c r="E792" s="88" t="str">
        <f t="shared" si="24"/>
        <v>3725993081</v>
      </c>
      <c r="F792" s="88" t="str">
        <f t="shared" si="25"/>
        <v>372591</v>
      </c>
      <c r="G792">
        <v>1</v>
      </c>
      <c r="H792" t="s">
        <v>2958</v>
      </c>
      <c r="I792" t="s">
        <v>5488</v>
      </c>
      <c r="K792">
        <v>9308</v>
      </c>
      <c r="L792" t="s">
        <v>3559</v>
      </c>
    </row>
    <row r="793" spans="1:12" ht="15" customHeight="1" x14ac:dyDescent="0.25">
      <c r="A793">
        <v>37275</v>
      </c>
      <c r="B793" t="s">
        <v>2972</v>
      </c>
      <c r="C793" t="s">
        <v>2972</v>
      </c>
      <c r="D793">
        <v>1</v>
      </c>
      <c r="E793" s="88" t="str">
        <f t="shared" si="24"/>
        <v>3727592201</v>
      </c>
      <c r="F793" s="88" t="str">
        <f t="shared" si="25"/>
        <v>372751</v>
      </c>
      <c r="G793">
        <v>1</v>
      </c>
      <c r="H793" t="s">
        <v>2973</v>
      </c>
      <c r="I793" t="s">
        <v>5520</v>
      </c>
      <c r="K793">
        <v>9220</v>
      </c>
      <c r="L793" t="s">
        <v>3776</v>
      </c>
    </row>
    <row r="794" spans="1:12" ht="15" customHeight="1" x14ac:dyDescent="0.25">
      <c r="A794">
        <v>37309</v>
      </c>
      <c r="B794" t="s">
        <v>1673</v>
      </c>
      <c r="C794" t="s">
        <v>1673</v>
      </c>
      <c r="D794">
        <v>1</v>
      </c>
      <c r="E794" s="88" t="str">
        <f t="shared" si="24"/>
        <v>3730992201</v>
      </c>
      <c r="F794" s="88" t="str">
        <f t="shared" si="25"/>
        <v>373091</v>
      </c>
      <c r="G794">
        <v>1</v>
      </c>
      <c r="H794" t="s">
        <v>3791</v>
      </c>
      <c r="I794" t="s">
        <v>5535</v>
      </c>
      <c r="K794">
        <v>9220</v>
      </c>
      <c r="L794" t="s">
        <v>3776</v>
      </c>
    </row>
    <row r="795" spans="1:12" ht="15" customHeight="1" x14ac:dyDescent="0.25">
      <c r="A795">
        <v>37309</v>
      </c>
      <c r="B795" t="s">
        <v>1673</v>
      </c>
      <c r="C795" t="s">
        <v>1673</v>
      </c>
      <c r="D795">
        <v>2</v>
      </c>
      <c r="E795" s="88" t="str">
        <f t="shared" si="24"/>
        <v>3730992202</v>
      </c>
      <c r="F795" s="88" t="str">
        <f t="shared" si="25"/>
        <v>373092</v>
      </c>
      <c r="G795">
        <v>2</v>
      </c>
      <c r="H795" t="s">
        <v>2971</v>
      </c>
      <c r="I795" t="s">
        <v>5493</v>
      </c>
      <c r="K795">
        <v>9220</v>
      </c>
      <c r="L795" t="s">
        <v>3776</v>
      </c>
    </row>
    <row r="796" spans="1:12" ht="15" customHeight="1" x14ac:dyDescent="0.25">
      <c r="A796">
        <v>37317</v>
      </c>
      <c r="B796" t="s">
        <v>1675</v>
      </c>
      <c r="C796" t="s">
        <v>1675</v>
      </c>
      <c r="D796">
        <v>1</v>
      </c>
      <c r="E796" s="88" t="str">
        <f t="shared" si="24"/>
        <v>3731792201</v>
      </c>
      <c r="F796" s="88" t="str">
        <f t="shared" si="25"/>
        <v>373171</v>
      </c>
      <c r="G796">
        <v>1</v>
      </c>
      <c r="H796" t="s">
        <v>2971</v>
      </c>
      <c r="I796" t="s">
        <v>5493</v>
      </c>
      <c r="K796">
        <v>9220</v>
      </c>
      <c r="L796" t="s">
        <v>3776</v>
      </c>
    </row>
    <row r="797" spans="1:12" ht="15" customHeight="1" x14ac:dyDescent="0.25">
      <c r="A797">
        <v>37325</v>
      </c>
      <c r="B797" t="s">
        <v>819</v>
      </c>
      <c r="C797" t="s">
        <v>819</v>
      </c>
      <c r="D797">
        <v>1</v>
      </c>
      <c r="E797" s="88" t="str">
        <f t="shared" si="24"/>
        <v>3732595501</v>
      </c>
      <c r="F797" s="88" t="str">
        <f t="shared" si="25"/>
        <v>373251</v>
      </c>
      <c r="G797">
        <v>1</v>
      </c>
      <c r="H797" t="s">
        <v>3000</v>
      </c>
      <c r="I797" t="s">
        <v>5535</v>
      </c>
      <c r="K797">
        <v>9550</v>
      </c>
      <c r="L797" t="s">
        <v>3792</v>
      </c>
    </row>
    <row r="798" spans="1:12" ht="15" customHeight="1" x14ac:dyDescent="0.25">
      <c r="A798">
        <v>37499</v>
      </c>
      <c r="B798" t="s">
        <v>1669</v>
      </c>
      <c r="C798" t="s">
        <v>1669</v>
      </c>
      <c r="D798">
        <v>1</v>
      </c>
      <c r="E798" s="88" t="str">
        <f t="shared" si="24"/>
        <v>3749991601</v>
      </c>
      <c r="F798" s="88" t="str">
        <f t="shared" si="25"/>
        <v>374991</v>
      </c>
      <c r="G798">
        <v>1</v>
      </c>
      <c r="H798" t="s">
        <v>3777</v>
      </c>
      <c r="I798" t="s">
        <v>5514</v>
      </c>
      <c r="K798">
        <v>9160</v>
      </c>
      <c r="L798" t="s">
        <v>3616</v>
      </c>
    </row>
    <row r="799" spans="1:12" ht="15" customHeight="1" x14ac:dyDescent="0.25">
      <c r="A799">
        <v>37499</v>
      </c>
      <c r="B799" t="s">
        <v>1669</v>
      </c>
      <c r="C799" t="s">
        <v>1669</v>
      </c>
      <c r="D799">
        <v>3</v>
      </c>
      <c r="E799" s="88" t="str">
        <f t="shared" si="24"/>
        <v>3749991603</v>
      </c>
      <c r="F799" s="88" t="str">
        <f t="shared" si="25"/>
        <v>374993</v>
      </c>
      <c r="G799">
        <v>3</v>
      </c>
      <c r="H799" t="s">
        <v>2883</v>
      </c>
      <c r="I799" t="s">
        <v>5501</v>
      </c>
      <c r="K799">
        <v>9160</v>
      </c>
      <c r="L799" t="s">
        <v>3616</v>
      </c>
    </row>
    <row r="800" spans="1:12" ht="15" customHeight="1" x14ac:dyDescent="0.25">
      <c r="A800">
        <v>37499</v>
      </c>
      <c r="B800" t="s">
        <v>1669</v>
      </c>
      <c r="C800" t="s">
        <v>1669</v>
      </c>
      <c r="D800">
        <v>4</v>
      </c>
      <c r="E800" s="88" t="str">
        <f t="shared" si="24"/>
        <v>3749991604</v>
      </c>
      <c r="F800" s="88" t="str">
        <f t="shared" si="25"/>
        <v>374994</v>
      </c>
      <c r="G800">
        <v>4</v>
      </c>
      <c r="H800" t="s">
        <v>3140</v>
      </c>
      <c r="I800" t="s">
        <v>5501</v>
      </c>
      <c r="K800">
        <v>9160</v>
      </c>
      <c r="L800" t="s">
        <v>3616</v>
      </c>
    </row>
    <row r="801" spans="1:12" ht="15" customHeight="1" x14ac:dyDescent="0.25">
      <c r="A801">
        <v>37499</v>
      </c>
      <c r="B801" t="s">
        <v>1669</v>
      </c>
      <c r="C801" t="s">
        <v>1669</v>
      </c>
      <c r="D801">
        <v>5</v>
      </c>
      <c r="E801" s="88" t="str">
        <f t="shared" si="24"/>
        <v>3749991605</v>
      </c>
      <c r="F801" s="88" t="str">
        <f t="shared" si="25"/>
        <v>374995</v>
      </c>
      <c r="G801">
        <v>5</v>
      </c>
      <c r="H801" t="s">
        <v>3778</v>
      </c>
      <c r="I801" t="s">
        <v>5497</v>
      </c>
      <c r="K801">
        <v>9160</v>
      </c>
      <c r="L801" t="s">
        <v>3616</v>
      </c>
    </row>
    <row r="802" spans="1:12" ht="15" customHeight="1" x14ac:dyDescent="0.25">
      <c r="A802">
        <v>37499</v>
      </c>
      <c r="B802" t="s">
        <v>1669</v>
      </c>
      <c r="C802" t="s">
        <v>1669</v>
      </c>
      <c r="D802">
        <v>6</v>
      </c>
      <c r="E802" s="88" t="str">
        <f t="shared" si="24"/>
        <v>3749991606</v>
      </c>
      <c r="F802" s="88" t="str">
        <f t="shared" si="25"/>
        <v>374996</v>
      </c>
      <c r="G802">
        <v>6</v>
      </c>
      <c r="H802" t="s">
        <v>3779</v>
      </c>
      <c r="I802" t="s">
        <v>5674</v>
      </c>
      <c r="K802">
        <v>9160</v>
      </c>
      <c r="L802" t="s">
        <v>3616</v>
      </c>
    </row>
    <row r="803" spans="1:12" ht="15" customHeight="1" x14ac:dyDescent="0.25">
      <c r="A803">
        <v>37499</v>
      </c>
      <c r="B803" t="s">
        <v>1669</v>
      </c>
      <c r="C803" t="s">
        <v>1669</v>
      </c>
      <c r="D803">
        <v>7</v>
      </c>
      <c r="E803" s="88" t="str">
        <f t="shared" si="24"/>
        <v>3749991607</v>
      </c>
      <c r="F803" s="88" t="str">
        <f t="shared" si="25"/>
        <v>374997</v>
      </c>
      <c r="G803">
        <v>7</v>
      </c>
      <c r="H803" t="s">
        <v>3780</v>
      </c>
      <c r="I803" t="s">
        <v>5499</v>
      </c>
      <c r="K803">
        <v>9160</v>
      </c>
      <c r="L803" t="s">
        <v>3616</v>
      </c>
    </row>
    <row r="804" spans="1:12" ht="15" customHeight="1" x14ac:dyDescent="0.25">
      <c r="A804">
        <v>37523</v>
      </c>
      <c r="B804" t="s">
        <v>1669</v>
      </c>
      <c r="C804" t="s">
        <v>1669</v>
      </c>
      <c r="D804">
        <v>1</v>
      </c>
      <c r="E804" s="88" t="str">
        <f t="shared" si="24"/>
        <v>3752391601</v>
      </c>
      <c r="F804" s="88" t="str">
        <f t="shared" si="25"/>
        <v>375231</v>
      </c>
      <c r="G804">
        <v>1</v>
      </c>
      <c r="H804" t="s">
        <v>3780</v>
      </c>
      <c r="I804" t="s">
        <v>5499</v>
      </c>
      <c r="K804">
        <v>9160</v>
      </c>
      <c r="L804" t="s">
        <v>3616</v>
      </c>
    </row>
    <row r="805" spans="1:12" ht="15" customHeight="1" x14ac:dyDescent="0.25">
      <c r="A805">
        <v>37523</v>
      </c>
      <c r="B805" t="s">
        <v>1669</v>
      </c>
      <c r="C805" t="s">
        <v>1669</v>
      </c>
      <c r="D805">
        <v>2</v>
      </c>
      <c r="E805" s="88" t="str">
        <f t="shared" si="24"/>
        <v>3752391602</v>
      </c>
      <c r="F805" s="88" t="str">
        <f t="shared" si="25"/>
        <v>375232</v>
      </c>
      <c r="G805">
        <v>2</v>
      </c>
      <c r="H805" t="s">
        <v>3778</v>
      </c>
      <c r="I805" t="s">
        <v>5497</v>
      </c>
      <c r="K805">
        <v>9160</v>
      </c>
      <c r="L805" t="s">
        <v>3616</v>
      </c>
    </row>
    <row r="806" spans="1:12" ht="15" customHeight="1" x14ac:dyDescent="0.25">
      <c r="A806">
        <v>37523</v>
      </c>
      <c r="B806" t="s">
        <v>1669</v>
      </c>
      <c r="C806" t="s">
        <v>1669</v>
      </c>
      <c r="D806">
        <v>3</v>
      </c>
      <c r="E806" s="88" t="str">
        <f t="shared" si="24"/>
        <v>3752391603</v>
      </c>
      <c r="F806" s="88" t="str">
        <f t="shared" si="25"/>
        <v>375233</v>
      </c>
      <c r="G806">
        <v>3</v>
      </c>
      <c r="H806" t="s">
        <v>3777</v>
      </c>
      <c r="I806" t="s">
        <v>5514</v>
      </c>
      <c r="K806">
        <v>9160</v>
      </c>
      <c r="L806" t="s">
        <v>3616</v>
      </c>
    </row>
    <row r="807" spans="1:12" ht="15" customHeight="1" x14ac:dyDescent="0.25">
      <c r="A807">
        <v>37523</v>
      </c>
      <c r="B807" t="s">
        <v>1669</v>
      </c>
      <c r="C807" t="s">
        <v>1669</v>
      </c>
      <c r="D807">
        <v>4</v>
      </c>
      <c r="E807" s="88" t="str">
        <f t="shared" si="24"/>
        <v>3752391604</v>
      </c>
      <c r="F807" s="88" t="str">
        <f t="shared" si="25"/>
        <v>375234</v>
      </c>
      <c r="G807">
        <v>4</v>
      </c>
      <c r="H807" t="s">
        <v>3140</v>
      </c>
      <c r="I807" t="s">
        <v>5501</v>
      </c>
      <c r="K807">
        <v>9160</v>
      </c>
      <c r="L807" t="s">
        <v>3616</v>
      </c>
    </row>
    <row r="808" spans="1:12" ht="15" customHeight="1" x14ac:dyDescent="0.25">
      <c r="A808">
        <v>37523</v>
      </c>
      <c r="B808" t="s">
        <v>1669</v>
      </c>
      <c r="C808" t="s">
        <v>1669</v>
      </c>
      <c r="D808">
        <v>5</v>
      </c>
      <c r="E808" s="88" t="str">
        <f t="shared" si="24"/>
        <v>3752391605</v>
      </c>
      <c r="F808" s="88" t="str">
        <f t="shared" si="25"/>
        <v>375235</v>
      </c>
      <c r="G808">
        <v>5</v>
      </c>
      <c r="H808" t="s">
        <v>2883</v>
      </c>
      <c r="I808" t="s">
        <v>5501</v>
      </c>
      <c r="K808">
        <v>9160</v>
      </c>
      <c r="L808" t="s">
        <v>3616</v>
      </c>
    </row>
    <row r="809" spans="1:12" ht="15" customHeight="1" x14ac:dyDescent="0.25">
      <c r="A809">
        <v>37523</v>
      </c>
      <c r="B809" t="s">
        <v>1669</v>
      </c>
      <c r="C809" t="s">
        <v>1669</v>
      </c>
      <c r="D809">
        <v>6</v>
      </c>
      <c r="E809" s="88" t="str">
        <f t="shared" si="24"/>
        <v>3752391606</v>
      </c>
      <c r="F809" s="88" t="str">
        <f t="shared" si="25"/>
        <v>375236</v>
      </c>
      <c r="G809">
        <v>6</v>
      </c>
      <c r="H809" t="s">
        <v>3779</v>
      </c>
      <c r="I809" t="s">
        <v>5674</v>
      </c>
      <c r="K809">
        <v>9160</v>
      </c>
      <c r="L809" t="s">
        <v>3616</v>
      </c>
    </row>
    <row r="810" spans="1:12" ht="15" customHeight="1" x14ac:dyDescent="0.25">
      <c r="A810">
        <v>37531</v>
      </c>
      <c r="B810" t="s">
        <v>1669</v>
      </c>
      <c r="C810" t="s">
        <v>1669</v>
      </c>
      <c r="D810">
        <v>1</v>
      </c>
      <c r="E810" s="88" t="str">
        <f t="shared" si="24"/>
        <v>3753191601</v>
      </c>
      <c r="F810" s="88" t="str">
        <f t="shared" si="25"/>
        <v>375311</v>
      </c>
      <c r="G810">
        <v>1</v>
      </c>
      <c r="H810" t="s">
        <v>3779</v>
      </c>
      <c r="I810" t="s">
        <v>5674</v>
      </c>
      <c r="K810">
        <v>9160</v>
      </c>
      <c r="L810" t="s">
        <v>3616</v>
      </c>
    </row>
    <row r="811" spans="1:12" ht="15" customHeight="1" x14ac:dyDescent="0.25">
      <c r="A811">
        <v>37531</v>
      </c>
      <c r="B811" t="s">
        <v>1669</v>
      </c>
      <c r="C811" t="s">
        <v>1669</v>
      </c>
      <c r="D811">
        <v>2</v>
      </c>
      <c r="E811" s="88" t="str">
        <f t="shared" si="24"/>
        <v>3753191602</v>
      </c>
      <c r="F811" s="88" t="str">
        <f t="shared" si="25"/>
        <v>375312</v>
      </c>
      <c r="G811">
        <v>2</v>
      </c>
      <c r="H811" t="s">
        <v>3778</v>
      </c>
      <c r="I811" t="s">
        <v>5497</v>
      </c>
      <c r="K811">
        <v>9160</v>
      </c>
      <c r="L811" t="s">
        <v>3616</v>
      </c>
    </row>
    <row r="812" spans="1:12" ht="15" customHeight="1" x14ac:dyDescent="0.25">
      <c r="A812">
        <v>37531</v>
      </c>
      <c r="B812" t="s">
        <v>1669</v>
      </c>
      <c r="C812" t="s">
        <v>1669</v>
      </c>
      <c r="D812">
        <v>3</v>
      </c>
      <c r="E812" s="88" t="str">
        <f t="shared" si="24"/>
        <v>3753191603</v>
      </c>
      <c r="F812" s="88" t="str">
        <f t="shared" si="25"/>
        <v>375313</v>
      </c>
      <c r="G812">
        <v>3</v>
      </c>
      <c r="H812" t="s">
        <v>2883</v>
      </c>
      <c r="I812" t="s">
        <v>5501</v>
      </c>
      <c r="K812">
        <v>9160</v>
      </c>
      <c r="L812" t="s">
        <v>3616</v>
      </c>
    </row>
    <row r="813" spans="1:12" ht="15" customHeight="1" x14ac:dyDescent="0.25">
      <c r="A813">
        <v>37531</v>
      </c>
      <c r="B813" t="s">
        <v>1669</v>
      </c>
      <c r="C813" t="s">
        <v>1669</v>
      </c>
      <c r="D813">
        <v>4</v>
      </c>
      <c r="E813" s="88" t="str">
        <f t="shared" si="24"/>
        <v>3753191604</v>
      </c>
      <c r="F813" s="88" t="str">
        <f t="shared" si="25"/>
        <v>375314</v>
      </c>
      <c r="G813">
        <v>4</v>
      </c>
      <c r="H813" t="s">
        <v>3780</v>
      </c>
      <c r="I813" t="s">
        <v>5499</v>
      </c>
      <c r="K813">
        <v>9160</v>
      </c>
      <c r="L813" t="s">
        <v>3616</v>
      </c>
    </row>
    <row r="814" spans="1:12" ht="15" customHeight="1" x14ac:dyDescent="0.25">
      <c r="A814">
        <v>37531</v>
      </c>
      <c r="B814" t="s">
        <v>1669</v>
      </c>
      <c r="C814" t="s">
        <v>1669</v>
      </c>
      <c r="D814">
        <v>5</v>
      </c>
      <c r="E814" s="88" t="str">
        <f t="shared" si="24"/>
        <v>3753191605</v>
      </c>
      <c r="F814" s="88" t="str">
        <f t="shared" si="25"/>
        <v>375315</v>
      </c>
      <c r="G814">
        <v>5</v>
      </c>
      <c r="H814" t="s">
        <v>3777</v>
      </c>
      <c r="I814" t="s">
        <v>5514</v>
      </c>
      <c r="K814">
        <v>9160</v>
      </c>
      <c r="L814" t="s">
        <v>3616</v>
      </c>
    </row>
    <row r="815" spans="1:12" ht="15" customHeight="1" x14ac:dyDescent="0.25">
      <c r="A815">
        <v>37531</v>
      </c>
      <c r="B815" t="s">
        <v>1669</v>
      </c>
      <c r="C815" t="s">
        <v>1669</v>
      </c>
      <c r="D815">
        <v>6</v>
      </c>
      <c r="E815" s="88" t="str">
        <f t="shared" si="24"/>
        <v>3753191606</v>
      </c>
      <c r="F815" s="88" t="str">
        <f t="shared" si="25"/>
        <v>375316</v>
      </c>
      <c r="G815">
        <v>6</v>
      </c>
      <c r="H815" t="s">
        <v>3140</v>
      </c>
      <c r="I815" t="s">
        <v>5501</v>
      </c>
      <c r="K815">
        <v>9160</v>
      </c>
      <c r="L815" t="s">
        <v>3616</v>
      </c>
    </row>
    <row r="816" spans="1:12" ht="15" customHeight="1" x14ac:dyDescent="0.25">
      <c r="A816">
        <v>37556</v>
      </c>
      <c r="B816" t="s">
        <v>825</v>
      </c>
      <c r="C816" t="s">
        <v>825</v>
      </c>
      <c r="D816">
        <v>1</v>
      </c>
      <c r="E816" s="88" t="str">
        <f t="shared" si="24"/>
        <v>3755699901</v>
      </c>
      <c r="F816" s="88" t="str">
        <f t="shared" si="25"/>
        <v>375561</v>
      </c>
      <c r="G816">
        <v>1</v>
      </c>
      <c r="H816" t="s">
        <v>3169</v>
      </c>
      <c r="I816" t="s">
        <v>5520</v>
      </c>
      <c r="K816">
        <v>9990</v>
      </c>
      <c r="L816" t="s">
        <v>3793</v>
      </c>
    </row>
    <row r="817" spans="1:12" ht="15" customHeight="1" x14ac:dyDescent="0.25">
      <c r="A817">
        <v>37581</v>
      </c>
      <c r="B817" t="s">
        <v>1677</v>
      </c>
      <c r="C817" t="s">
        <v>1677</v>
      </c>
      <c r="D817">
        <v>1</v>
      </c>
      <c r="E817" s="88" t="str">
        <f t="shared" si="24"/>
        <v>3758190301</v>
      </c>
      <c r="F817" s="88" t="str">
        <f t="shared" si="25"/>
        <v>375811</v>
      </c>
      <c r="G817">
        <v>1</v>
      </c>
      <c r="H817" t="s">
        <v>3174</v>
      </c>
      <c r="I817" t="s">
        <v>5482</v>
      </c>
      <c r="K817">
        <v>9030</v>
      </c>
      <c r="L817" t="s">
        <v>3557</v>
      </c>
    </row>
    <row r="818" spans="1:12" ht="15" customHeight="1" x14ac:dyDescent="0.25">
      <c r="A818">
        <v>37598</v>
      </c>
      <c r="B818" t="s">
        <v>828</v>
      </c>
      <c r="C818" t="s">
        <v>828</v>
      </c>
      <c r="D818">
        <v>1</v>
      </c>
      <c r="E818" s="88" t="str">
        <f t="shared" si="24"/>
        <v>3759890901</v>
      </c>
      <c r="F818" s="88" t="str">
        <f t="shared" si="25"/>
        <v>375981</v>
      </c>
      <c r="G818">
        <v>1</v>
      </c>
      <c r="H818" t="s">
        <v>3191</v>
      </c>
      <c r="I818" t="s">
        <v>5679</v>
      </c>
      <c r="K818">
        <v>9090</v>
      </c>
      <c r="L818" t="s">
        <v>3794</v>
      </c>
    </row>
    <row r="819" spans="1:12" ht="15" customHeight="1" x14ac:dyDescent="0.25">
      <c r="A819">
        <v>37606</v>
      </c>
      <c r="B819" t="s">
        <v>831</v>
      </c>
      <c r="C819" t="s">
        <v>831</v>
      </c>
      <c r="D819">
        <v>1</v>
      </c>
      <c r="E819" s="88" t="str">
        <f t="shared" si="24"/>
        <v>3760690901</v>
      </c>
      <c r="F819" s="88" t="str">
        <f t="shared" si="25"/>
        <v>376061</v>
      </c>
      <c r="G819">
        <v>1</v>
      </c>
      <c r="H819" t="s">
        <v>2652</v>
      </c>
      <c r="I819" t="s">
        <v>5680</v>
      </c>
      <c r="K819">
        <v>9090</v>
      </c>
      <c r="L819" t="s">
        <v>3794</v>
      </c>
    </row>
    <row r="820" spans="1:12" ht="15" customHeight="1" x14ac:dyDescent="0.25">
      <c r="A820">
        <v>37614</v>
      </c>
      <c r="B820" t="s">
        <v>828</v>
      </c>
      <c r="C820" t="s">
        <v>828</v>
      </c>
      <c r="D820">
        <v>1</v>
      </c>
      <c r="E820" s="88" t="str">
        <f t="shared" si="24"/>
        <v>3761490901</v>
      </c>
      <c r="F820" s="88" t="str">
        <f t="shared" si="25"/>
        <v>376141</v>
      </c>
      <c r="G820">
        <v>1</v>
      </c>
      <c r="H820" t="s">
        <v>3191</v>
      </c>
      <c r="I820" t="s">
        <v>5679</v>
      </c>
      <c r="K820">
        <v>9090</v>
      </c>
      <c r="L820" t="s">
        <v>3794</v>
      </c>
    </row>
    <row r="821" spans="1:12" ht="15" customHeight="1" x14ac:dyDescent="0.25">
      <c r="A821">
        <v>37648</v>
      </c>
      <c r="B821" t="s">
        <v>833</v>
      </c>
      <c r="C821" t="s">
        <v>833</v>
      </c>
      <c r="D821">
        <v>1</v>
      </c>
      <c r="E821" s="88" t="str">
        <f t="shared" si="24"/>
        <v>3764894201</v>
      </c>
      <c r="F821" s="88" t="str">
        <f t="shared" si="25"/>
        <v>376481</v>
      </c>
      <c r="G821">
        <v>1</v>
      </c>
      <c r="H821" t="s">
        <v>2817</v>
      </c>
      <c r="I821" t="s">
        <v>5485</v>
      </c>
      <c r="K821">
        <v>9420</v>
      </c>
      <c r="L821" t="s">
        <v>3795</v>
      </c>
    </row>
    <row r="822" spans="1:12" ht="15" customHeight="1" x14ac:dyDescent="0.25">
      <c r="A822">
        <v>37655</v>
      </c>
      <c r="B822" t="s">
        <v>835</v>
      </c>
      <c r="C822" t="s">
        <v>835</v>
      </c>
      <c r="D822">
        <v>1</v>
      </c>
      <c r="E822" s="88" t="str">
        <f t="shared" si="24"/>
        <v>3765598201</v>
      </c>
      <c r="F822" s="88" t="str">
        <f t="shared" si="25"/>
        <v>376551</v>
      </c>
      <c r="G822">
        <v>1</v>
      </c>
      <c r="H822" t="s">
        <v>3796</v>
      </c>
      <c r="I822" t="s">
        <v>5676</v>
      </c>
      <c r="K822">
        <v>9820</v>
      </c>
      <c r="L822" t="s">
        <v>3797</v>
      </c>
    </row>
    <row r="823" spans="1:12" ht="15" customHeight="1" x14ac:dyDescent="0.25">
      <c r="A823">
        <v>37655</v>
      </c>
      <c r="B823" t="s">
        <v>835</v>
      </c>
      <c r="C823" t="s">
        <v>835</v>
      </c>
      <c r="D823">
        <v>2</v>
      </c>
      <c r="E823" s="88" t="str">
        <f t="shared" si="24"/>
        <v>3765598202</v>
      </c>
      <c r="F823" s="88" t="str">
        <f t="shared" si="25"/>
        <v>376552</v>
      </c>
      <c r="G823">
        <v>2</v>
      </c>
      <c r="H823" t="s">
        <v>3199</v>
      </c>
      <c r="I823" t="s">
        <v>5681</v>
      </c>
      <c r="K823">
        <v>9820</v>
      </c>
      <c r="L823" t="s">
        <v>3797</v>
      </c>
    </row>
    <row r="824" spans="1:12" ht="15" customHeight="1" x14ac:dyDescent="0.25">
      <c r="A824">
        <v>37655</v>
      </c>
      <c r="B824" t="s">
        <v>835</v>
      </c>
      <c r="C824" t="s">
        <v>835</v>
      </c>
      <c r="D824">
        <v>3</v>
      </c>
      <c r="E824" s="88" t="str">
        <f t="shared" si="24"/>
        <v>3765590003</v>
      </c>
      <c r="F824" s="88" t="str">
        <f t="shared" si="25"/>
        <v>376553</v>
      </c>
      <c r="G824">
        <v>3</v>
      </c>
      <c r="H824" t="s">
        <v>2913</v>
      </c>
      <c r="I824" t="s">
        <v>5493</v>
      </c>
      <c r="K824">
        <v>9000</v>
      </c>
      <c r="L824" t="s">
        <v>3557</v>
      </c>
    </row>
    <row r="825" spans="1:12" ht="15" customHeight="1" x14ac:dyDescent="0.25">
      <c r="A825">
        <v>37705</v>
      </c>
      <c r="B825" t="s">
        <v>5434</v>
      </c>
      <c r="C825" t="s">
        <v>5336</v>
      </c>
      <c r="D825">
        <v>2</v>
      </c>
      <c r="E825" s="88" t="str">
        <f t="shared" si="24"/>
        <v>3770594002</v>
      </c>
      <c r="F825" s="88" t="str">
        <f t="shared" si="25"/>
        <v>377052</v>
      </c>
      <c r="G825">
        <v>1</v>
      </c>
      <c r="H825" t="s">
        <v>3234</v>
      </c>
      <c r="I825" t="s">
        <v>5537</v>
      </c>
      <c r="K825">
        <v>9400</v>
      </c>
      <c r="L825" t="s">
        <v>3560</v>
      </c>
    </row>
    <row r="826" spans="1:12" ht="15" customHeight="1" x14ac:dyDescent="0.25">
      <c r="A826">
        <v>37821</v>
      </c>
      <c r="B826" t="s">
        <v>838</v>
      </c>
      <c r="C826" t="s">
        <v>838</v>
      </c>
      <c r="D826">
        <v>1</v>
      </c>
      <c r="E826" s="88" t="str">
        <f t="shared" si="24"/>
        <v>3782197001</v>
      </c>
      <c r="F826" s="88" t="str">
        <f t="shared" si="25"/>
        <v>378211</v>
      </c>
      <c r="G826">
        <v>4</v>
      </c>
      <c r="H826" t="s">
        <v>3798</v>
      </c>
      <c r="I826" t="s">
        <v>5497</v>
      </c>
      <c r="K826">
        <v>9700</v>
      </c>
      <c r="L826" t="s">
        <v>3621</v>
      </c>
    </row>
    <row r="827" spans="1:12" ht="15" customHeight="1" x14ac:dyDescent="0.25">
      <c r="A827">
        <v>37821</v>
      </c>
      <c r="B827" t="s">
        <v>838</v>
      </c>
      <c r="C827" t="s">
        <v>838</v>
      </c>
      <c r="D827">
        <v>9</v>
      </c>
      <c r="E827" s="88" t="str">
        <f t="shared" si="24"/>
        <v>3782197009</v>
      </c>
      <c r="F827" s="88" t="str">
        <f t="shared" si="25"/>
        <v>378219</v>
      </c>
      <c r="G827">
        <v>3</v>
      </c>
      <c r="H827" t="s">
        <v>3182</v>
      </c>
      <c r="I827" t="s">
        <v>5557</v>
      </c>
      <c r="K827">
        <v>9700</v>
      </c>
      <c r="L827" t="s">
        <v>3621</v>
      </c>
    </row>
    <row r="828" spans="1:12" ht="15" customHeight="1" x14ac:dyDescent="0.25">
      <c r="A828">
        <v>37821</v>
      </c>
      <c r="B828" t="s">
        <v>838</v>
      </c>
      <c r="C828" t="s">
        <v>838</v>
      </c>
      <c r="D828">
        <v>13</v>
      </c>
      <c r="E828" s="88" t="str">
        <f t="shared" si="24"/>
        <v>37821970013</v>
      </c>
      <c r="F828" s="88" t="str">
        <f t="shared" si="25"/>
        <v>3782113</v>
      </c>
      <c r="G828">
        <v>2</v>
      </c>
      <c r="H828" t="s">
        <v>3182</v>
      </c>
      <c r="I828" t="s">
        <v>5550</v>
      </c>
      <c r="K828">
        <v>9700</v>
      </c>
      <c r="L828" t="s">
        <v>3621</v>
      </c>
    </row>
    <row r="829" spans="1:12" ht="15" customHeight="1" x14ac:dyDescent="0.25">
      <c r="A829">
        <v>37821</v>
      </c>
      <c r="B829" t="s">
        <v>838</v>
      </c>
      <c r="C829" t="s">
        <v>838</v>
      </c>
      <c r="D829">
        <v>14</v>
      </c>
      <c r="E829" s="88" t="str">
        <f t="shared" si="24"/>
        <v>37821970014</v>
      </c>
      <c r="F829" s="88" t="str">
        <f t="shared" si="25"/>
        <v>3782114</v>
      </c>
      <c r="G829">
        <v>1</v>
      </c>
      <c r="H829" t="s">
        <v>3182</v>
      </c>
      <c r="I829" t="s">
        <v>5574</v>
      </c>
      <c r="K829">
        <v>9700</v>
      </c>
      <c r="L829" t="s">
        <v>3621</v>
      </c>
    </row>
    <row r="830" spans="1:12" ht="15" customHeight="1" x14ac:dyDescent="0.25">
      <c r="A830">
        <v>37821</v>
      </c>
      <c r="B830" t="s">
        <v>838</v>
      </c>
      <c r="C830" t="s">
        <v>838</v>
      </c>
      <c r="D830">
        <v>16</v>
      </c>
      <c r="E830" s="88" t="str">
        <f t="shared" si="24"/>
        <v>37821970016</v>
      </c>
      <c r="F830" s="88" t="str">
        <f t="shared" si="25"/>
        <v>3782116</v>
      </c>
      <c r="G830">
        <v>5</v>
      </c>
      <c r="H830" t="s">
        <v>3799</v>
      </c>
      <c r="I830" t="s">
        <v>5514</v>
      </c>
      <c r="K830">
        <v>9700</v>
      </c>
      <c r="L830" t="s">
        <v>3621</v>
      </c>
    </row>
    <row r="831" spans="1:12" ht="15" customHeight="1" x14ac:dyDescent="0.25">
      <c r="A831">
        <v>37821</v>
      </c>
      <c r="B831" t="s">
        <v>838</v>
      </c>
      <c r="C831" t="s">
        <v>838</v>
      </c>
      <c r="D831">
        <v>19</v>
      </c>
      <c r="E831" s="88" t="str">
        <f t="shared" si="24"/>
        <v>37821970019</v>
      </c>
      <c r="F831" s="88" t="str">
        <f t="shared" si="25"/>
        <v>3782119</v>
      </c>
      <c r="G831">
        <v>9</v>
      </c>
      <c r="H831" t="s">
        <v>3800</v>
      </c>
      <c r="I831" t="s">
        <v>5548</v>
      </c>
      <c r="K831">
        <v>9700</v>
      </c>
      <c r="L831" t="s">
        <v>3621</v>
      </c>
    </row>
    <row r="832" spans="1:12" ht="15" customHeight="1" x14ac:dyDescent="0.25">
      <c r="A832">
        <v>37821</v>
      </c>
      <c r="B832" t="s">
        <v>838</v>
      </c>
      <c r="C832" t="s">
        <v>838</v>
      </c>
      <c r="D832">
        <v>22</v>
      </c>
      <c r="E832" s="88" t="str">
        <f t="shared" si="24"/>
        <v>37821970022</v>
      </c>
      <c r="F832" s="88" t="str">
        <f t="shared" si="25"/>
        <v>3782122</v>
      </c>
      <c r="G832">
        <v>10</v>
      </c>
      <c r="H832" t="s">
        <v>3801</v>
      </c>
      <c r="I832" t="s">
        <v>5569</v>
      </c>
      <c r="K832">
        <v>9700</v>
      </c>
      <c r="L832" t="s">
        <v>3621</v>
      </c>
    </row>
    <row r="833" spans="1:12" ht="15" customHeight="1" x14ac:dyDescent="0.25">
      <c r="A833">
        <v>37821</v>
      </c>
      <c r="B833" t="s">
        <v>838</v>
      </c>
      <c r="C833" t="s">
        <v>838</v>
      </c>
      <c r="D833">
        <v>23</v>
      </c>
      <c r="E833" s="88" t="str">
        <f t="shared" si="24"/>
        <v>37821970023</v>
      </c>
      <c r="F833" s="88" t="str">
        <f t="shared" si="25"/>
        <v>3782123</v>
      </c>
      <c r="G833">
        <v>11</v>
      </c>
      <c r="H833" t="s">
        <v>5682</v>
      </c>
      <c r="I833" t="s">
        <v>5497</v>
      </c>
      <c r="K833">
        <v>9700</v>
      </c>
      <c r="L833" t="s">
        <v>3621</v>
      </c>
    </row>
    <row r="834" spans="1:12" ht="15" customHeight="1" x14ac:dyDescent="0.25">
      <c r="A834">
        <v>37821</v>
      </c>
      <c r="B834" t="s">
        <v>838</v>
      </c>
      <c r="C834" t="s">
        <v>838</v>
      </c>
      <c r="D834">
        <v>24</v>
      </c>
      <c r="E834" s="88" t="str">
        <f t="shared" si="24"/>
        <v>37821960024</v>
      </c>
      <c r="F834" s="88" t="str">
        <f t="shared" si="25"/>
        <v>3782124</v>
      </c>
      <c r="G834">
        <v>12</v>
      </c>
      <c r="H834" t="s">
        <v>5683</v>
      </c>
      <c r="I834" t="s">
        <v>5569</v>
      </c>
      <c r="K834">
        <v>9600</v>
      </c>
      <c r="L834" t="s">
        <v>3895</v>
      </c>
    </row>
    <row r="835" spans="1:12" ht="15" customHeight="1" x14ac:dyDescent="0.25">
      <c r="A835">
        <v>37846</v>
      </c>
      <c r="B835" t="s">
        <v>840</v>
      </c>
      <c r="C835" t="s">
        <v>840</v>
      </c>
      <c r="D835">
        <v>1</v>
      </c>
      <c r="E835" s="88" t="str">
        <f t="shared" ref="E835:E898" si="26">A835&amp;K835&amp;D835</f>
        <v>3784697001</v>
      </c>
      <c r="F835" s="88" t="str">
        <f t="shared" ref="F835:F898" si="27">A835&amp;D835</f>
        <v>378461</v>
      </c>
      <c r="G835">
        <v>2</v>
      </c>
      <c r="H835" t="s">
        <v>3182</v>
      </c>
      <c r="I835" t="s">
        <v>5557</v>
      </c>
      <c r="K835">
        <v>9700</v>
      </c>
      <c r="L835" t="s">
        <v>3621</v>
      </c>
    </row>
    <row r="836" spans="1:12" ht="15" customHeight="1" x14ac:dyDescent="0.25">
      <c r="A836">
        <v>37846</v>
      </c>
      <c r="B836" t="s">
        <v>840</v>
      </c>
      <c r="C836" t="s">
        <v>840</v>
      </c>
      <c r="D836">
        <v>4</v>
      </c>
      <c r="E836" s="88" t="str">
        <f t="shared" si="26"/>
        <v>3784697004</v>
      </c>
      <c r="F836" s="88" t="str">
        <f t="shared" si="27"/>
        <v>378464</v>
      </c>
      <c r="G836">
        <v>3</v>
      </c>
      <c r="H836" t="s">
        <v>3182</v>
      </c>
      <c r="I836" t="s">
        <v>5550</v>
      </c>
      <c r="K836">
        <v>9700</v>
      </c>
      <c r="L836" t="s">
        <v>3621</v>
      </c>
    </row>
    <row r="837" spans="1:12" ht="15" customHeight="1" x14ac:dyDescent="0.25">
      <c r="A837">
        <v>37846</v>
      </c>
      <c r="B837" t="s">
        <v>840</v>
      </c>
      <c r="C837" t="s">
        <v>840</v>
      </c>
      <c r="D837">
        <v>5</v>
      </c>
      <c r="E837" s="88" t="str">
        <f t="shared" si="26"/>
        <v>3784697005</v>
      </c>
      <c r="F837" s="88" t="str">
        <f t="shared" si="27"/>
        <v>378465</v>
      </c>
      <c r="G837">
        <v>4</v>
      </c>
      <c r="H837" t="s">
        <v>3798</v>
      </c>
      <c r="I837" t="s">
        <v>5497</v>
      </c>
      <c r="K837">
        <v>9700</v>
      </c>
      <c r="L837" t="s">
        <v>3621</v>
      </c>
    </row>
    <row r="838" spans="1:12" ht="15" customHeight="1" x14ac:dyDescent="0.25">
      <c r="A838">
        <v>37846</v>
      </c>
      <c r="B838" t="s">
        <v>840</v>
      </c>
      <c r="C838" t="s">
        <v>840</v>
      </c>
      <c r="D838">
        <v>8</v>
      </c>
      <c r="E838" s="88" t="str">
        <f t="shared" si="26"/>
        <v>3784697008</v>
      </c>
      <c r="F838" s="88" t="str">
        <f t="shared" si="27"/>
        <v>378468</v>
      </c>
      <c r="G838">
        <v>1</v>
      </c>
      <c r="H838" t="s">
        <v>3182</v>
      </c>
      <c r="I838" t="s">
        <v>5574</v>
      </c>
      <c r="K838">
        <v>9700</v>
      </c>
      <c r="L838" t="s">
        <v>3621</v>
      </c>
    </row>
    <row r="839" spans="1:12" ht="15" customHeight="1" x14ac:dyDescent="0.25">
      <c r="A839">
        <v>37853</v>
      </c>
      <c r="B839" t="s">
        <v>842</v>
      </c>
      <c r="C839" t="s">
        <v>842</v>
      </c>
      <c r="D839">
        <v>1</v>
      </c>
      <c r="E839" s="88" t="str">
        <f t="shared" si="26"/>
        <v>3785397001</v>
      </c>
      <c r="F839" s="88" t="str">
        <f t="shared" si="27"/>
        <v>378531</v>
      </c>
      <c r="G839">
        <v>2</v>
      </c>
      <c r="H839" t="s">
        <v>3182</v>
      </c>
      <c r="I839" t="s">
        <v>5550</v>
      </c>
      <c r="K839">
        <v>9700</v>
      </c>
      <c r="L839" t="s">
        <v>3621</v>
      </c>
    </row>
    <row r="840" spans="1:12" ht="15" customHeight="1" x14ac:dyDescent="0.25">
      <c r="A840">
        <v>37853</v>
      </c>
      <c r="B840" t="s">
        <v>842</v>
      </c>
      <c r="C840" t="s">
        <v>842</v>
      </c>
      <c r="D840">
        <v>2</v>
      </c>
      <c r="E840" s="88" t="str">
        <f t="shared" si="26"/>
        <v>3785397002</v>
      </c>
      <c r="F840" s="88" t="str">
        <f t="shared" si="27"/>
        <v>378532</v>
      </c>
      <c r="G840">
        <v>5</v>
      </c>
      <c r="H840" t="s">
        <v>3800</v>
      </c>
      <c r="I840" t="s">
        <v>5548</v>
      </c>
      <c r="K840">
        <v>9700</v>
      </c>
      <c r="L840" t="s">
        <v>3621</v>
      </c>
    </row>
    <row r="841" spans="1:12" ht="15" customHeight="1" x14ac:dyDescent="0.25">
      <c r="A841">
        <v>37853</v>
      </c>
      <c r="B841" t="s">
        <v>842</v>
      </c>
      <c r="C841" t="s">
        <v>842</v>
      </c>
      <c r="D841">
        <v>3</v>
      </c>
      <c r="E841" s="88" t="str">
        <f t="shared" si="26"/>
        <v>3785397003</v>
      </c>
      <c r="F841" s="88" t="str">
        <f t="shared" si="27"/>
        <v>378533</v>
      </c>
      <c r="G841">
        <v>6</v>
      </c>
      <c r="H841" t="s">
        <v>3802</v>
      </c>
      <c r="I841" t="s">
        <v>5510</v>
      </c>
      <c r="K841">
        <v>9700</v>
      </c>
      <c r="L841" t="s">
        <v>3621</v>
      </c>
    </row>
    <row r="842" spans="1:12" ht="15" customHeight="1" x14ac:dyDescent="0.25">
      <c r="A842">
        <v>37853</v>
      </c>
      <c r="B842" t="s">
        <v>842</v>
      </c>
      <c r="C842" t="s">
        <v>842</v>
      </c>
      <c r="D842">
        <v>7</v>
      </c>
      <c r="E842" s="88" t="str">
        <f t="shared" si="26"/>
        <v>3785397007</v>
      </c>
      <c r="F842" s="88" t="str">
        <f t="shared" si="27"/>
        <v>378537</v>
      </c>
      <c r="G842">
        <v>3</v>
      </c>
      <c r="H842" t="s">
        <v>3182</v>
      </c>
      <c r="I842" t="s">
        <v>5557</v>
      </c>
      <c r="K842">
        <v>9700</v>
      </c>
      <c r="L842" t="s">
        <v>3621</v>
      </c>
    </row>
    <row r="843" spans="1:12" ht="15" customHeight="1" x14ac:dyDescent="0.25">
      <c r="A843">
        <v>37853</v>
      </c>
      <c r="B843" t="s">
        <v>842</v>
      </c>
      <c r="C843" t="s">
        <v>842</v>
      </c>
      <c r="D843">
        <v>8</v>
      </c>
      <c r="E843" s="88" t="str">
        <f t="shared" si="26"/>
        <v>3785397008</v>
      </c>
      <c r="F843" s="88" t="str">
        <f t="shared" si="27"/>
        <v>378538</v>
      </c>
      <c r="G843">
        <v>4</v>
      </c>
      <c r="H843" t="s">
        <v>3798</v>
      </c>
      <c r="I843" t="s">
        <v>5497</v>
      </c>
      <c r="K843">
        <v>9700</v>
      </c>
      <c r="L843" t="s">
        <v>3621</v>
      </c>
    </row>
    <row r="844" spans="1:12" ht="15" customHeight="1" x14ac:dyDescent="0.25">
      <c r="A844">
        <v>37853</v>
      </c>
      <c r="B844" t="s">
        <v>842</v>
      </c>
      <c r="C844" t="s">
        <v>842</v>
      </c>
      <c r="D844">
        <v>9</v>
      </c>
      <c r="E844" s="88" t="str">
        <f t="shared" si="26"/>
        <v>3785397709</v>
      </c>
      <c r="F844" s="88" t="str">
        <f t="shared" si="27"/>
        <v>378539</v>
      </c>
      <c r="G844">
        <v>7</v>
      </c>
      <c r="H844" t="s">
        <v>3803</v>
      </c>
      <c r="I844" t="s">
        <v>5494</v>
      </c>
      <c r="K844">
        <v>9770</v>
      </c>
      <c r="L844" t="s">
        <v>3804</v>
      </c>
    </row>
    <row r="845" spans="1:12" ht="15" customHeight="1" x14ac:dyDescent="0.25">
      <c r="A845">
        <v>37853</v>
      </c>
      <c r="B845" t="s">
        <v>842</v>
      </c>
      <c r="C845" t="s">
        <v>842</v>
      </c>
      <c r="D845">
        <v>11</v>
      </c>
      <c r="E845" s="88" t="str">
        <f t="shared" si="26"/>
        <v>37853970011</v>
      </c>
      <c r="F845" s="88" t="str">
        <f t="shared" si="27"/>
        <v>3785311</v>
      </c>
      <c r="G845">
        <v>1</v>
      </c>
      <c r="H845" t="s">
        <v>3182</v>
      </c>
      <c r="I845" t="s">
        <v>5574</v>
      </c>
      <c r="K845">
        <v>9700</v>
      </c>
      <c r="L845" t="s">
        <v>3621</v>
      </c>
    </row>
    <row r="846" spans="1:12" ht="15" customHeight="1" x14ac:dyDescent="0.25">
      <c r="A846">
        <v>37853</v>
      </c>
      <c r="B846" t="s">
        <v>842</v>
      </c>
      <c r="C846" t="s">
        <v>842</v>
      </c>
      <c r="D846">
        <v>12</v>
      </c>
      <c r="E846" s="88" t="str">
        <f t="shared" si="26"/>
        <v>37853977012</v>
      </c>
      <c r="F846" s="88" t="str">
        <f t="shared" si="27"/>
        <v>3785312</v>
      </c>
      <c r="G846">
        <v>8</v>
      </c>
      <c r="H846" t="s">
        <v>4995</v>
      </c>
      <c r="I846" t="s">
        <v>5492</v>
      </c>
      <c r="K846">
        <v>9770</v>
      </c>
      <c r="L846" t="s">
        <v>3804</v>
      </c>
    </row>
    <row r="847" spans="1:12" ht="15" customHeight="1" x14ac:dyDescent="0.25">
      <c r="A847">
        <v>37879</v>
      </c>
      <c r="B847" t="s">
        <v>844</v>
      </c>
      <c r="C847" t="s">
        <v>844</v>
      </c>
      <c r="D847">
        <v>1</v>
      </c>
      <c r="E847" s="88" t="str">
        <f t="shared" si="26"/>
        <v>3787997001</v>
      </c>
      <c r="F847" s="88" t="str">
        <f t="shared" si="27"/>
        <v>378791</v>
      </c>
      <c r="G847">
        <v>1</v>
      </c>
      <c r="H847" t="s">
        <v>3182</v>
      </c>
      <c r="I847" t="s">
        <v>5574</v>
      </c>
      <c r="K847">
        <v>9700</v>
      </c>
      <c r="L847" t="s">
        <v>3621</v>
      </c>
    </row>
    <row r="848" spans="1:12" ht="15" customHeight="1" x14ac:dyDescent="0.25">
      <c r="A848">
        <v>37879</v>
      </c>
      <c r="B848" t="s">
        <v>844</v>
      </c>
      <c r="C848" t="s">
        <v>844</v>
      </c>
      <c r="D848">
        <v>4</v>
      </c>
      <c r="E848" s="88" t="str">
        <f t="shared" si="26"/>
        <v>3787997004</v>
      </c>
      <c r="F848" s="88" t="str">
        <f t="shared" si="27"/>
        <v>378794</v>
      </c>
      <c r="G848">
        <v>2</v>
      </c>
      <c r="H848" t="s">
        <v>3799</v>
      </c>
      <c r="I848" t="s">
        <v>5514</v>
      </c>
      <c r="K848">
        <v>9700</v>
      </c>
      <c r="L848" t="s">
        <v>3621</v>
      </c>
    </row>
    <row r="849" spans="1:12" ht="15" customHeight="1" x14ac:dyDescent="0.25">
      <c r="A849">
        <v>37879</v>
      </c>
      <c r="B849" t="s">
        <v>844</v>
      </c>
      <c r="C849" t="s">
        <v>844</v>
      </c>
      <c r="D849">
        <v>5</v>
      </c>
      <c r="E849" s="88" t="str">
        <f t="shared" si="26"/>
        <v>3787997005</v>
      </c>
      <c r="F849" s="88" t="str">
        <f t="shared" si="27"/>
        <v>378795</v>
      </c>
      <c r="G849">
        <v>3</v>
      </c>
      <c r="H849" t="s">
        <v>3182</v>
      </c>
      <c r="I849" t="s">
        <v>5550</v>
      </c>
      <c r="K849">
        <v>9700</v>
      </c>
      <c r="L849" t="s">
        <v>3621</v>
      </c>
    </row>
    <row r="850" spans="1:12" ht="15" customHeight="1" x14ac:dyDescent="0.25">
      <c r="A850">
        <v>37879</v>
      </c>
      <c r="B850" t="s">
        <v>844</v>
      </c>
      <c r="C850" t="s">
        <v>844</v>
      </c>
      <c r="D850">
        <v>6</v>
      </c>
      <c r="E850" s="88" t="str">
        <f t="shared" si="26"/>
        <v>3787997006</v>
      </c>
      <c r="F850" s="88" t="str">
        <f t="shared" si="27"/>
        <v>378796</v>
      </c>
      <c r="G850">
        <v>4</v>
      </c>
      <c r="H850" t="s">
        <v>3798</v>
      </c>
      <c r="I850" t="s">
        <v>5497</v>
      </c>
      <c r="K850">
        <v>9700</v>
      </c>
      <c r="L850" t="s">
        <v>3621</v>
      </c>
    </row>
    <row r="851" spans="1:12" ht="15" customHeight="1" x14ac:dyDescent="0.25">
      <c r="A851">
        <v>37887</v>
      </c>
      <c r="B851" t="s">
        <v>847</v>
      </c>
      <c r="C851" t="s">
        <v>847</v>
      </c>
      <c r="D851">
        <v>1</v>
      </c>
      <c r="E851" s="88" t="str">
        <f t="shared" si="26"/>
        <v>3788797001</v>
      </c>
      <c r="F851" s="88" t="str">
        <f t="shared" si="27"/>
        <v>378871</v>
      </c>
      <c r="G851">
        <v>1</v>
      </c>
      <c r="H851" t="s">
        <v>3182</v>
      </c>
      <c r="I851" t="s">
        <v>5574</v>
      </c>
      <c r="K851">
        <v>9700</v>
      </c>
      <c r="L851" t="s">
        <v>3621</v>
      </c>
    </row>
    <row r="852" spans="1:12" ht="15" customHeight="1" x14ac:dyDescent="0.25">
      <c r="A852">
        <v>37887</v>
      </c>
      <c r="B852" t="s">
        <v>847</v>
      </c>
      <c r="C852" t="s">
        <v>847</v>
      </c>
      <c r="D852">
        <v>4</v>
      </c>
      <c r="E852" s="88" t="str">
        <f t="shared" si="26"/>
        <v>3788797004</v>
      </c>
      <c r="F852" s="88" t="str">
        <f t="shared" si="27"/>
        <v>378874</v>
      </c>
      <c r="G852">
        <v>2</v>
      </c>
      <c r="H852" t="s">
        <v>3799</v>
      </c>
      <c r="I852" t="s">
        <v>5514</v>
      </c>
      <c r="K852">
        <v>9700</v>
      </c>
      <c r="L852" t="s">
        <v>3621</v>
      </c>
    </row>
    <row r="853" spans="1:12" ht="15" customHeight="1" x14ac:dyDescent="0.25">
      <c r="A853">
        <v>37887</v>
      </c>
      <c r="B853" t="s">
        <v>847</v>
      </c>
      <c r="C853" t="s">
        <v>847</v>
      </c>
      <c r="D853">
        <v>5</v>
      </c>
      <c r="E853" s="88" t="str">
        <f t="shared" si="26"/>
        <v>3788797005</v>
      </c>
      <c r="F853" s="88" t="str">
        <f t="shared" si="27"/>
        <v>378875</v>
      </c>
      <c r="G853">
        <v>3</v>
      </c>
      <c r="H853" t="s">
        <v>3182</v>
      </c>
      <c r="I853" t="s">
        <v>5550</v>
      </c>
      <c r="K853">
        <v>9700</v>
      </c>
      <c r="L853" t="s">
        <v>3621</v>
      </c>
    </row>
    <row r="854" spans="1:12" ht="15" customHeight="1" x14ac:dyDescent="0.25">
      <c r="A854">
        <v>37887</v>
      </c>
      <c r="B854" t="s">
        <v>847</v>
      </c>
      <c r="C854" t="s">
        <v>847</v>
      </c>
      <c r="D854">
        <v>6</v>
      </c>
      <c r="E854" s="88" t="str">
        <f t="shared" si="26"/>
        <v>3788797006</v>
      </c>
      <c r="F854" s="88" t="str">
        <f t="shared" si="27"/>
        <v>378876</v>
      </c>
      <c r="G854">
        <v>4</v>
      </c>
      <c r="H854" t="s">
        <v>3798</v>
      </c>
      <c r="I854" t="s">
        <v>5497</v>
      </c>
      <c r="K854">
        <v>9700</v>
      </c>
      <c r="L854" t="s">
        <v>3621</v>
      </c>
    </row>
    <row r="855" spans="1:12" ht="15" customHeight="1" x14ac:dyDescent="0.25">
      <c r="A855">
        <v>37903</v>
      </c>
      <c r="B855" t="s">
        <v>3268</v>
      </c>
      <c r="C855" t="s">
        <v>3268</v>
      </c>
      <c r="D855">
        <v>1</v>
      </c>
      <c r="E855" s="88" t="str">
        <f t="shared" si="26"/>
        <v>3790397001</v>
      </c>
      <c r="F855" s="88" t="str">
        <f t="shared" si="27"/>
        <v>379031</v>
      </c>
      <c r="G855">
        <v>1</v>
      </c>
      <c r="H855" t="s">
        <v>3002</v>
      </c>
      <c r="I855" t="s">
        <v>5569</v>
      </c>
      <c r="K855">
        <v>9700</v>
      </c>
      <c r="L855" t="s">
        <v>3621</v>
      </c>
    </row>
    <row r="856" spans="1:12" ht="15" customHeight="1" x14ac:dyDescent="0.25">
      <c r="A856">
        <v>38083</v>
      </c>
      <c r="B856" t="s">
        <v>394</v>
      </c>
      <c r="C856" t="s">
        <v>394</v>
      </c>
      <c r="D856">
        <v>1</v>
      </c>
      <c r="E856" s="88" t="str">
        <f t="shared" si="26"/>
        <v>3808390511</v>
      </c>
      <c r="F856" s="88" t="str">
        <f t="shared" si="27"/>
        <v>380831</v>
      </c>
      <c r="G856">
        <v>1</v>
      </c>
      <c r="H856" t="s">
        <v>2913</v>
      </c>
      <c r="I856" t="s">
        <v>5684</v>
      </c>
      <c r="K856">
        <v>9051</v>
      </c>
      <c r="L856" t="s">
        <v>3557</v>
      </c>
    </row>
    <row r="857" spans="1:12" ht="15" customHeight="1" x14ac:dyDescent="0.25">
      <c r="A857">
        <v>38158</v>
      </c>
      <c r="B857" t="s">
        <v>828</v>
      </c>
      <c r="C857" t="s">
        <v>828</v>
      </c>
      <c r="D857">
        <v>1</v>
      </c>
      <c r="E857" s="88" t="str">
        <f t="shared" si="26"/>
        <v>3815896601</v>
      </c>
      <c r="F857" s="88" t="str">
        <f t="shared" si="27"/>
        <v>381581</v>
      </c>
      <c r="G857">
        <v>1</v>
      </c>
      <c r="H857" t="s">
        <v>2780</v>
      </c>
      <c r="I857" t="s">
        <v>5497</v>
      </c>
      <c r="K857">
        <v>9660</v>
      </c>
      <c r="L857" t="s">
        <v>3805</v>
      </c>
    </row>
    <row r="858" spans="1:12" ht="15" customHeight="1" x14ac:dyDescent="0.25">
      <c r="A858">
        <v>38158</v>
      </c>
      <c r="B858" t="s">
        <v>828</v>
      </c>
      <c r="C858" t="s">
        <v>828</v>
      </c>
      <c r="D858">
        <v>2</v>
      </c>
      <c r="E858" s="88" t="str">
        <f t="shared" si="26"/>
        <v>3815896602</v>
      </c>
      <c r="F858" s="88" t="str">
        <f t="shared" si="27"/>
        <v>381582</v>
      </c>
      <c r="G858">
        <v>2</v>
      </c>
      <c r="H858" t="s">
        <v>2782</v>
      </c>
      <c r="I858" t="s">
        <v>5520</v>
      </c>
      <c r="K858">
        <v>9660</v>
      </c>
      <c r="L858" t="s">
        <v>3805</v>
      </c>
    </row>
    <row r="859" spans="1:12" ht="15" customHeight="1" x14ac:dyDescent="0.25">
      <c r="A859">
        <v>38182</v>
      </c>
      <c r="B859" t="s">
        <v>2365</v>
      </c>
      <c r="C859" t="s">
        <v>2365</v>
      </c>
      <c r="D859">
        <v>2</v>
      </c>
      <c r="E859" s="88" t="str">
        <f t="shared" si="26"/>
        <v>3818291002</v>
      </c>
      <c r="F859" s="88" t="str">
        <f t="shared" si="27"/>
        <v>381822</v>
      </c>
      <c r="G859">
        <v>1</v>
      </c>
      <c r="H859" t="s">
        <v>3388</v>
      </c>
      <c r="I859" t="s">
        <v>5685</v>
      </c>
      <c r="K859">
        <v>9100</v>
      </c>
      <c r="L859" t="s">
        <v>3544</v>
      </c>
    </row>
    <row r="860" spans="1:12" ht="15" customHeight="1" x14ac:dyDescent="0.25">
      <c r="A860">
        <v>38182</v>
      </c>
      <c r="B860" t="s">
        <v>2365</v>
      </c>
      <c r="C860" t="s">
        <v>2365</v>
      </c>
      <c r="D860">
        <v>4</v>
      </c>
      <c r="E860" s="88" t="str">
        <f t="shared" si="26"/>
        <v>3818291004</v>
      </c>
      <c r="F860" s="88" t="str">
        <f t="shared" si="27"/>
        <v>381824</v>
      </c>
      <c r="G860">
        <v>3</v>
      </c>
      <c r="H860" t="s">
        <v>3806</v>
      </c>
      <c r="I860" t="s">
        <v>5528</v>
      </c>
      <c r="K860">
        <v>9100</v>
      </c>
      <c r="L860" t="s">
        <v>3544</v>
      </c>
    </row>
    <row r="861" spans="1:12" ht="15" customHeight="1" x14ac:dyDescent="0.25">
      <c r="A861">
        <v>38182</v>
      </c>
      <c r="B861" t="s">
        <v>2365</v>
      </c>
      <c r="C861" t="s">
        <v>2365</v>
      </c>
      <c r="D861">
        <v>9</v>
      </c>
      <c r="E861" s="88" t="str">
        <f t="shared" si="26"/>
        <v>3818291009</v>
      </c>
      <c r="F861" s="88" t="str">
        <f t="shared" si="27"/>
        <v>381829</v>
      </c>
      <c r="G861">
        <v>7</v>
      </c>
      <c r="H861" t="s">
        <v>3384</v>
      </c>
      <c r="I861" t="s">
        <v>5544</v>
      </c>
      <c r="K861">
        <v>9100</v>
      </c>
      <c r="L861" t="s">
        <v>3544</v>
      </c>
    </row>
    <row r="862" spans="1:12" ht="15" customHeight="1" x14ac:dyDescent="0.25">
      <c r="A862">
        <v>38182</v>
      </c>
      <c r="B862" t="s">
        <v>2365</v>
      </c>
      <c r="C862" t="s">
        <v>2365</v>
      </c>
      <c r="D862">
        <v>12</v>
      </c>
      <c r="E862" s="88" t="str">
        <f t="shared" si="26"/>
        <v>38182910012</v>
      </c>
      <c r="F862" s="88" t="str">
        <f t="shared" si="27"/>
        <v>3818212</v>
      </c>
      <c r="G862">
        <v>9</v>
      </c>
      <c r="H862" t="s">
        <v>2884</v>
      </c>
      <c r="I862" t="s">
        <v>5483</v>
      </c>
      <c r="K862">
        <v>9100</v>
      </c>
      <c r="L862" t="s">
        <v>3544</v>
      </c>
    </row>
    <row r="863" spans="1:12" ht="15" customHeight="1" x14ac:dyDescent="0.25">
      <c r="A863">
        <v>38208</v>
      </c>
      <c r="B863" t="s">
        <v>2045</v>
      </c>
      <c r="C863" t="s">
        <v>2045</v>
      </c>
      <c r="D863">
        <v>1</v>
      </c>
      <c r="E863" s="88" t="str">
        <f t="shared" si="26"/>
        <v>3820891001</v>
      </c>
      <c r="F863" s="88" t="str">
        <f t="shared" si="27"/>
        <v>382081</v>
      </c>
      <c r="G863">
        <v>1</v>
      </c>
      <c r="H863" t="s">
        <v>3386</v>
      </c>
      <c r="I863" t="s">
        <v>5502</v>
      </c>
      <c r="K863">
        <v>9100</v>
      </c>
      <c r="L863" t="s">
        <v>3544</v>
      </c>
    </row>
    <row r="864" spans="1:12" ht="15" customHeight="1" x14ac:dyDescent="0.25">
      <c r="A864">
        <v>38208</v>
      </c>
      <c r="B864" t="s">
        <v>2045</v>
      </c>
      <c r="C864" t="s">
        <v>2045</v>
      </c>
      <c r="D864">
        <v>4</v>
      </c>
      <c r="E864" s="88" t="str">
        <f t="shared" si="26"/>
        <v>3820891004</v>
      </c>
      <c r="F864" s="88" t="str">
        <f t="shared" si="27"/>
        <v>382084</v>
      </c>
      <c r="G864">
        <v>3</v>
      </c>
      <c r="H864" t="s">
        <v>3380</v>
      </c>
      <c r="I864" t="s">
        <v>5497</v>
      </c>
      <c r="K864">
        <v>9100</v>
      </c>
      <c r="L864" t="s">
        <v>3544</v>
      </c>
    </row>
    <row r="865" spans="1:12" ht="15" customHeight="1" x14ac:dyDescent="0.25">
      <c r="A865">
        <v>38208</v>
      </c>
      <c r="B865" t="s">
        <v>2045</v>
      </c>
      <c r="C865" t="s">
        <v>2045</v>
      </c>
      <c r="D865">
        <v>5</v>
      </c>
      <c r="E865" s="88" t="str">
        <f t="shared" si="26"/>
        <v>3820891005</v>
      </c>
      <c r="F865" s="88" t="str">
        <f t="shared" si="27"/>
        <v>382085</v>
      </c>
      <c r="G865">
        <v>4</v>
      </c>
      <c r="H865" t="s">
        <v>3384</v>
      </c>
      <c r="I865" t="s">
        <v>5544</v>
      </c>
      <c r="K865">
        <v>9100</v>
      </c>
      <c r="L865" t="s">
        <v>3544</v>
      </c>
    </row>
    <row r="866" spans="1:12" ht="15" customHeight="1" x14ac:dyDescent="0.25">
      <c r="A866">
        <v>38208</v>
      </c>
      <c r="B866" t="s">
        <v>2045</v>
      </c>
      <c r="C866" t="s">
        <v>2045</v>
      </c>
      <c r="D866">
        <v>6</v>
      </c>
      <c r="E866" s="88" t="str">
        <f t="shared" si="26"/>
        <v>3820891006</v>
      </c>
      <c r="F866" s="88" t="str">
        <f t="shared" si="27"/>
        <v>382086</v>
      </c>
      <c r="G866">
        <v>5</v>
      </c>
      <c r="H866" t="s">
        <v>2729</v>
      </c>
      <c r="I866" t="s">
        <v>5558</v>
      </c>
      <c r="K866">
        <v>9100</v>
      </c>
      <c r="L866" t="s">
        <v>3544</v>
      </c>
    </row>
    <row r="867" spans="1:12" ht="15" customHeight="1" x14ac:dyDescent="0.25">
      <c r="A867">
        <v>38208</v>
      </c>
      <c r="B867" t="s">
        <v>2045</v>
      </c>
      <c r="C867" t="s">
        <v>2045</v>
      </c>
      <c r="D867">
        <v>7</v>
      </c>
      <c r="E867" s="88" t="str">
        <f t="shared" si="26"/>
        <v>3820891007</v>
      </c>
      <c r="F867" s="88" t="str">
        <f t="shared" si="27"/>
        <v>382087</v>
      </c>
      <c r="G867">
        <v>6</v>
      </c>
      <c r="H867" t="s">
        <v>3381</v>
      </c>
      <c r="I867" t="s">
        <v>5552</v>
      </c>
      <c r="K867">
        <v>9100</v>
      </c>
      <c r="L867" t="s">
        <v>3544</v>
      </c>
    </row>
    <row r="868" spans="1:12" ht="15" customHeight="1" x14ac:dyDescent="0.25">
      <c r="A868">
        <v>38216</v>
      </c>
      <c r="B868" t="s">
        <v>2366</v>
      </c>
      <c r="C868" t="s">
        <v>2366</v>
      </c>
      <c r="D868">
        <v>1</v>
      </c>
      <c r="E868" s="88" t="str">
        <f t="shared" si="26"/>
        <v>3821691001</v>
      </c>
      <c r="F868" s="88" t="str">
        <f t="shared" si="27"/>
        <v>382161</v>
      </c>
      <c r="G868">
        <v>1</v>
      </c>
      <c r="H868" t="s">
        <v>3380</v>
      </c>
      <c r="I868" t="s">
        <v>5497</v>
      </c>
      <c r="K868">
        <v>9100</v>
      </c>
      <c r="L868" t="s">
        <v>3544</v>
      </c>
    </row>
    <row r="869" spans="1:12" ht="15" customHeight="1" x14ac:dyDescent="0.25">
      <c r="A869">
        <v>38216</v>
      </c>
      <c r="B869" t="s">
        <v>2366</v>
      </c>
      <c r="C869" t="s">
        <v>2366</v>
      </c>
      <c r="D869">
        <v>2</v>
      </c>
      <c r="E869" s="88" t="str">
        <f t="shared" si="26"/>
        <v>3821691002</v>
      </c>
      <c r="F869" s="88" t="str">
        <f t="shared" si="27"/>
        <v>382162</v>
      </c>
      <c r="G869">
        <v>2</v>
      </c>
      <c r="H869" t="s">
        <v>3389</v>
      </c>
      <c r="I869" t="s">
        <v>5653</v>
      </c>
      <c r="K869">
        <v>9100</v>
      </c>
      <c r="L869" t="s">
        <v>3544</v>
      </c>
    </row>
    <row r="870" spans="1:12" ht="15" customHeight="1" x14ac:dyDescent="0.25">
      <c r="A870">
        <v>38216</v>
      </c>
      <c r="B870" t="s">
        <v>2366</v>
      </c>
      <c r="C870" t="s">
        <v>2366</v>
      </c>
      <c r="D870">
        <v>3</v>
      </c>
      <c r="E870" s="88" t="str">
        <f t="shared" si="26"/>
        <v>3821691003</v>
      </c>
      <c r="F870" s="88" t="str">
        <f t="shared" si="27"/>
        <v>382163</v>
      </c>
      <c r="G870">
        <v>3</v>
      </c>
      <c r="H870" t="s">
        <v>3380</v>
      </c>
      <c r="I870" t="s">
        <v>5521</v>
      </c>
      <c r="K870">
        <v>9100</v>
      </c>
      <c r="L870" t="s">
        <v>3544</v>
      </c>
    </row>
    <row r="871" spans="1:12" ht="15" customHeight="1" x14ac:dyDescent="0.25">
      <c r="A871">
        <v>38216</v>
      </c>
      <c r="B871" t="s">
        <v>2366</v>
      </c>
      <c r="C871" t="s">
        <v>2366</v>
      </c>
      <c r="D871">
        <v>5</v>
      </c>
      <c r="E871" s="88" t="str">
        <f t="shared" si="26"/>
        <v>3821691005</v>
      </c>
      <c r="F871" s="88" t="str">
        <f t="shared" si="27"/>
        <v>382165</v>
      </c>
      <c r="G871">
        <v>5</v>
      </c>
      <c r="H871" t="s">
        <v>3807</v>
      </c>
      <c r="I871" t="s">
        <v>5488</v>
      </c>
      <c r="K871">
        <v>9100</v>
      </c>
      <c r="L871" t="s">
        <v>3544</v>
      </c>
    </row>
    <row r="872" spans="1:12" ht="15" customHeight="1" x14ac:dyDescent="0.25">
      <c r="A872">
        <v>38216</v>
      </c>
      <c r="B872" t="s">
        <v>2366</v>
      </c>
      <c r="C872" t="s">
        <v>2366</v>
      </c>
      <c r="D872">
        <v>10</v>
      </c>
      <c r="E872" s="88" t="str">
        <f t="shared" si="26"/>
        <v>38216910010</v>
      </c>
      <c r="F872" s="88" t="str">
        <f t="shared" si="27"/>
        <v>3821610</v>
      </c>
      <c r="G872">
        <v>10</v>
      </c>
      <c r="H872" t="s">
        <v>3045</v>
      </c>
      <c r="I872" t="s">
        <v>5641</v>
      </c>
      <c r="K872">
        <v>9100</v>
      </c>
      <c r="L872" t="s">
        <v>3544</v>
      </c>
    </row>
    <row r="873" spans="1:12" ht="15" customHeight="1" x14ac:dyDescent="0.25">
      <c r="A873">
        <v>38216</v>
      </c>
      <c r="B873" t="s">
        <v>2366</v>
      </c>
      <c r="C873" t="s">
        <v>2366</v>
      </c>
      <c r="D873">
        <v>11</v>
      </c>
      <c r="E873" s="88" t="str">
        <f t="shared" si="26"/>
        <v>38216910011</v>
      </c>
      <c r="F873" s="88" t="str">
        <f t="shared" si="27"/>
        <v>3821611</v>
      </c>
      <c r="G873">
        <v>11</v>
      </c>
      <c r="H873" t="s">
        <v>3389</v>
      </c>
      <c r="I873" t="s">
        <v>5488</v>
      </c>
      <c r="K873">
        <v>9100</v>
      </c>
      <c r="L873" t="s">
        <v>3544</v>
      </c>
    </row>
    <row r="874" spans="1:12" ht="15" customHeight="1" x14ac:dyDescent="0.25">
      <c r="A874">
        <v>38224</v>
      </c>
      <c r="B874" t="s">
        <v>1573</v>
      </c>
      <c r="C874" t="s">
        <v>1573</v>
      </c>
      <c r="D874">
        <v>1</v>
      </c>
      <c r="E874" s="88" t="str">
        <f t="shared" si="26"/>
        <v>3822491001</v>
      </c>
      <c r="F874" s="88" t="str">
        <f t="shared" si="27"/>
        <v>382241</v>
      </c>
      <c r="G874">
        <v>1</v>
      </c>
      <c r="H874" t="s">
        <v>3382</v>
      </c>
      <c r="I874" t="s">
        <v>5521</v>
      </c>
      <c r="K874">
        <v>9100</v>
      </c>
      <c r="L874" t="s">
        <v>3544</v>
      </c>
    </row>
    <row r="875" spans="1:12" ht="15" customHeight="1" x14ac:dyDescent="0.25">
      <c r="A875">
        <v>38224</v>
      </c>
      <c r="B875" t="s">
        <v>1573</v>
      </c>
      <c r="C875" t="s">
        <v>1573</v>
      </c>
      <c r="D875">
        <v>2</v>
      </c>
      <c r="E875" s="88" t="str">
        <f t="shared" si="26"/>
        <v>3822491002</v>
      </c>
      <c r="F875" s="88" t="str">
        <f t="shared" si="27"/>
        <v>382242</v>
      </c>
      <c r="G875">
        <v>2</v>
      </c>
      <c r="H875" t="s">
        <v>2729</v>
      </c>
      <c r="I875" t="s">
        <v>5558</v>
      </c>
      <c r="K875">
        <v>9100</v>
      </c>
      <c r="L875" t="s">
        <v>3544</v>
      </c>
    </row>
    <row r="876" spans="1:12" ht="15" customHeight="1" x14ac:dyDescent="0.25">
      <c r="A876">
        <v>38224</v>
      </c>
      <c r="B876" t="s">
        <v>1573</v>
      </c>
      <c r="C876" t="s">
        <v>1573</v>
      </c>
      <c r="D876">
        <v>3</v>
      </c>
      <c r="E876" s="88" t="str">
        <f t="shared" si="26"/>
        <v>3822491903</v>
      </c>
      <c r="F876" s="88" t="str">
        <f t="shared" si="27"/>
        <v>382243</v>
      </c>
      <c r="G876">
        <v>3</v>
      </c>
      <c r="H876" t="s">
        <v>2729</v>
      </c>
      <c r="I876" t="s">
        <v>5533</v>
      </c>
      <c r="K876">
        <v>9190</v>
      </c>
      <c r="L876" t="s">
        <v>3808</v>
      </c>
    </row>
    <row r="877" spans="1:12" ht="15" customHeight="1" x14ac:dyDescent="0.25">
      <c r="A877">
        <v>38224</v>
      </c>
      <c r="B877" t="s">
        <v>1573</v>
      </c>
      <c r="C877" t="s">
        <v>1573</v>
      </c>
      <c r="D877">
        <v>4</v>
      </c>
      <c r="E877" s="88" t="str">
        <f t="shared" si="26"/>
        <v>3822491004</v>
      </c>
      <c r="F877" s="88" t="str">
        <f t="shared" si="27"/>
        <v>382244</v>
      </c>
      <c r="G877">
        <v>4</v>
      </c>
      <c r="H877" t="s">
        <v>3809</v>
      </c>
      <c r="I877" t="s">
        <v>5674</v>
      </c>
      <c r="K877">
        <v>9100</v>
      </c>
      <c r="L877" t="s">
        <v>3544</v>
      </c>
    </row>
    <row r="878" spans="1:12" ht="15" customHeight="1" x14ac:dyDescent="0.25">
      <c r="A878">
        <v>38224</v>
      </c>
      <c r="B878" t="s">
        <v>1573</v>
      </c>
      <c r="C878" t="s">
        <v>1573</v>
      </c>
      <c r="D878">
        <v>5</v>
      </c>
      <c r="E878" s="88" t="str">
        <f t="shared" si="26"/>
        <v>3822491005</v>
      </c>
      <c r="F878" s="88" t="str">
        <f t="shared" si="27"/>
        <v>382245</v>
      </c>
      <c r="G878">
        <v>5</v>
      </c>
      <c r="H878" t="s">
        <v>3390</v>
      </c>
      <c r="I878" t="s">
        <v>5482</v>
      </c>
      <c r="K878">
        <v>9100</v>
      </c>
      <c r="L878" t="s">
        <v>3544</v>
      </c>
    </row>
    <row r="879" spans="1:12" ht="15" customHeight="1" x14ac:dyDescent="0.25">
      <c r="A879">
        <v>38257</v>
      </c>
      <c r="B879" t="s">
        <v>1574</v>
      </c>
      <c r="C879" t="s">
        <v>1574</v>
      </c>
      <c r="D879">
        <v>1</v>
      </c>
      <c r="E879" s="88" t="str">
        <f t="shared" si="26"/>
        <v>3825791001</v>
      </c>
      <c r="F879" s="88" t="str">
        <f t="shared" si="27"/>
        <v>382571</v>
      </c>
      <c r="G879">
        <v>1</v>
      </c>
      <c r="H879" t="s">
        <v>2729</v>
      </c>
      <c r="I879" t="s">
        <v>5534</v>
      </c>
      <c r="K879">
        <v>9100</v>
      </c>
      <c r="L879" t="s">
        <v>3544</v>
      </c>
    </row>
    <row r="880" spans="1:12" ht="15" customHeight="1" x14ac:dyDescent="0.25">
      <c r="A880">
        <v>38257</v>
      </c>
      <c r="B880" t="s">
        <v>1574</v>
      </c>
      <c r="C880" t="s">
        <v>1574</v>
      </c>
      <c r="D880">
        <v>2</v>
      </c>
      <c r="E880" s="88" t="str">
        <f t="shared" si="26"/>
        <v>3825791902</v>
      </c>
      <c r="F880" s="88" t="str">
        <f t="shared" si="27"/>
        <v>382572</v>
      </c>
      <c r="G880">
        <v>2</v>
      </c>
      <c r="H880" t="s">
        <v>2729</v>
      </c>
      <c r="I880" t="s">
        <v>5533</v>
      </c>
      <c r="K880">
        <v>9190</v>
      </c>
      <c r="L880" t="s">
        <v>3808</v>
      </c>
    </row>
    <row r="881" spans="1:12" ht="15" customHeight="1" x14ac:dyDescent="0.25">
      <c r="A881">
        <v>38257</v>
      </c>
      <c r="B881" t="s">
        <v>1574</v>
      </c>
      <c r="C881" t="s">
        <v>1574</v>
      </c>
      <c r="D881">
        <v>3</v>
      </c>
      <c r="E881" s="88" t="str">
        <f t="shared" si="26"/>
        <v>3825791003</v>
      </c>
      <c r="F881" s="88" t="str">
        <f t="shared" si="27"/>
        <v>382573</v>
      </c>
      <c r="G881">
        <v>3</v>
      </c>
      <c r="H881" t="s">
        <v>3382</v>
      </c>
      <c r="I881" t="s">
        <v>5521</v>
      </c>
      <c r="K881">
        <v>9100</v>
      </c>
      <c r="L881" t="s">
        <v>3544</v>
      </c>
    </row>
    <row r="882" spans="1:12" ht="15" customHeight="1" x14ac:dyDescent="0.25">
      <c r="A882">
        <v>38257</v>
      </c>
      <c r="B882" t="s">
        <v>1574</v>
      </c>
      <c r="C882" t="s">
        <v>1574</v>
      </c>
      <c r="D882">
        <v>4</v>
      </c>
      <c r="E882" s="88" t="str">
        <f t="shared" si="26"/>
        <v>3825791004</v>
      </c>
      <c r="F882" s="88" t="str">
        <f t="shared" si="27"/>
        <v>382574</v>
      </c>
      <c r="G882">
        <v>4</v>
      </c>
      <c r="H882" t="s">
        <v>3390</v>
      </c>
      <c r="I882" t="s">
        <v>5482</v>
      </c>
      <c r="K882">
        <v>9100</v>
      </c>
      <c r="L882" t="s">
        <v>3544</v>
      </c>
    </row>
    <row r="883" spans="1:12" ht="15" customHeight="1" x14ac:dyDescent="0.25">
      <c r="A883">
        <v>38265</v>
      </c>
      <c r="B883" t="s">
        <v>5219</v>
      </c>
      <c r="C883" t="s">
        <v>2047</v>
      </c>
      <c r="D883">
        <v>1</v>
      </c>
      <c r="E883" s="88" t="str">
        <f t="shared" si="26"/>
        <v>3826591001</v>
      </c>
      <c r="F883" s="88" t="str">
        <f t="shared" si="27"/>
        <v>382651</v>
      </c>
      <c r="G883">
        <v>1</v>
      </c>
      <c r="H883" t="s">
        <v>2884</v>
      </c>
      <c r="I883" t="s">
        <v>5520</v>
      </c>
      <c r="K883">
        <v>9100</v>
      </c>
      <c r="L883" t="s">
        <v>3544</v>
      </c>
    </row>
    <row r="884" spans="1:12" ht="15" customHeight="1" x14ac:dyDescent="0.25">
      <c r="A884">
        <v>38273</v>
      </c>
      <c r="B884" t="s">
        <v>859</v>
      </c>
      <c r="C884" t="s">
        <v>859</v>
      </c>
      <c r="D884">
        <v>1</v>
      </c>
      <c r="E884" s="88" t="str">
        <f t="shared" si="26"/>
        <v>3827391001</v>
      </c>
      <c r="F884" s="88" t="str">
        <f t="shared" si="27"/>
        <v>382731</v>
      </c>
      <c r="G884">
        <v>1</v>
      </c>
      <c r="H884" t="s">
        <v>2732</v>
      </c>
      <c r="I884" t="s">
        <v>5485</v>
      </c>
      <c r="K884">
        <v>9100</v>
      </c>
      <c r="L884" t="s">
        <v>3544</v>
      </c>
    </row>
    <row r="885" spans="1:12" ht="15" customHeight="1" x14ac:dyDescent="0.25">
      <c r="A885">
        <v>38273</v>
      </c>
      <c r="B885" t="s">
        <v>859</v>
      </c>
      <c r="C885" t="s">
        <v>859</v>
      </c>
      <c r="D885">
        <v>3</v>
      </c>
      <c r="E885" s="88" t="str">
        <f t="shared" si="26"/>
        <v>3827391003</v>
      </c>
      <c r="F885" s="88" t="str">
        <f t="shared" si="27"/>
        <v>382733</v>
      </c>
      <c r="G885">
        <v>2</v>
      </c>
      <c r="H885" t="s">
        <v>2884</v>
      </c>
      <c r="I885" t="s">
        <v>5520</v>
      </c>
      <c r="K885">
        <v>9100</v>
      </c>
      <c r="L885" t="s">
        <v>3544</v>
      </c>
    </row>
    <row r="886" spans="1:12" ht="15" customHeight="1" x14ac:dyDescent="0.25">
      <c r="A886">
        <v>38273</v>
      </c>
      <c r="B886" t="s">
        <v>859</v>
      </c>
      <c r="C886" t="s">
        <v>859</v>
      </c>
      <c r="D886">
        <v>4</v>
      </c>
      <c r="E886" s="88" t="str">
        <f t="shared" si="26"/>
        <v>3827391004</v>
      </c>
      <c r="F886" s="88" t="str">
        <f t="shared" si="27"/>
        <v>382734</v>
      </c>
      <c r="G886">
        <v>3</v>
      </c>
      <c r="H886" t="s">
        <v>3388</v>
      </c>
      <c r="I886" t="s">
        <v>5542</v>
      </c>
      <c r="K886">
        <v>9100</v>
      </c>
      <c r="L886" t="s">
        <v>3544</v>
      </c>
    </row>
    <row r="887" spans="1:12" ht="15" customHeight="1" x14ac:dyDescent="0.25">
      <c r="A887">
        <v>38273</v>
      </c>
      <c r="B887" t="s">
        <v>859</v>
      </c>
      <c r="C887" t="s">
        <v>859</v>
      </c>
      <c r="D887">
        <v>5</v>
      </c>
      <c r="E887" s="88" t="str">
        <f t="shared" si="26"/>
        <v>3827391005</v>
      </c>
      <c r="F887" s="88" t="str">
        <f t="shared" si="27"/>
        <v>382735</v>
      </c>
      <c r="G887">
        <v>4</v>
      </c>
      <c r="H887" t="s">
        <v>3384</v>
      </c>
      <c r="I887" t="s">
        <v>5544</v>
      </c>
      <c r="K887">
        <v>9100</v>
      </c>
      <c r="L887" t="s">
        <v>3544</v>
      </c>
    </row>
    <row r="888" spans="1:12" ht="15" customHeight="1" x14ac:dyDescent="0.25">
      <c r="A888">
        <v>38273</v>
      </c>
      <c r="B888" t="s">
        <v>859</v>
      </c>
      <c r="C888" t="s">
        <v>859</v>
      </c>
      <c r="D888">
        <v>6</v>
      </c>
      <c r="E888" s="88" t="str">
        <f t="shared" si="26"/>
        <v>3827391006</v>
      </c>
      <c r="F888" s="88" t="str">
        <f t="shared" si="27"/>
        <v>382736</v>
      </c>
      <c r="G888">
        <v>5</v>
      </c>
      <c r="H888" t="s">
        <v>2729</v>
      </c>
      <c r="I888" t="s">
        <v>5534</v>
      </c>
      <c r="K888">
        <v>9100</v>
      </c>
      <c r="L888" t="s">
        <v>3544</v>
      </c>
    </row>
    <row r="889" spans="1:12" ht="15" customHeight="1" x14ac:dyDescent="0.25">
      <c r="A889">
        <v>38273</v>
      </c>
      <c r="B889" t="s">
        <v>859</v>
      </c>
      <c r="C889" t="s">
        <v>859</v>
      </c>
      <c r="D889">
        <v>7</v>
      </c>
      <c r="E889" s="88" t="str">
        <f t="shared" si="26"/>
        <v>3827391007</v>
      </c>
      <c r="F889" s="88" t="str">
        <f t="shared" si="27"/>
        <v>382737</v>
      </c>
      <c r="G889">
        <v>6</v>
      </c>
      <c r="H889" t="s">
        <v>3380</v>
      </c>
      <c r="I889" t="s">
        <v>5497</v>
      </c>
      <c r="K889">
        <v>9100</v>
      </c>
      <c r="L889" t="s">
        <v>3544</v>
      </c>
    </row>
    <row r="890" spans="1:12" ht="15" customHeight="1" x14ac:dyDescent="0.25">
      <c r="A890">
        <v>38281</v>
      </c>
      <c r="B890" t="s">
        <v>3385</v>
      </c>
      <c r="C890" t="s">
        <v>2048</v>
      </c>
      <c r="D890">
        <v>1</v>
      </c>
      <c r="E890" s="88" t="str">
        <f t="shared" si="26"/>
        <v>3828191001</v>
      </c>
      <c r="F890" s="88" t="str">
        <f t="shared" si="27"/>
        <v>382811</v>
      </c>
      <c r="G890">
        <v>1</v>
      </c>
      <c r="H890" t="s">
        <v>3384</v>
      </c>
      <c r="I890" t="s">
        <v>5544</v>
      </c>
      <c r="K890">
        <v>9100</v>
      </c>
      <c r="L890" t="s">
        <v>3544</v>
      </c>
    </row>
    <row r="891" spans="1:12" ht="15" customHeight="1" x14ac:dyDescent="0.25">
      <c r="A891">
        <v>38299</v>
      </c>
      <c r="B891" t="s">
        <v>1789</v>
      </c>
      <c r="C891" t="s">
        <v>1789</v>
      </c>
      <c r="D891">
        <v>1</v>
      </c>
      <c r="E891" s="88" t="str">
        <f t="shared" si="26"/>
        <v>3829991001</v>
      </c>
      <c r="F891" s="88" t="str">
        <f t="shared" si="27"/>
        <v>382991</v>
      </c>
      <c r="G891">
        <v>1</v>
      </c>
      <c r="H891" t="s">
        <v>3381</v>
      </c>
      <c r="I891" t="s">
        <v>5552</v>
      </c>
      <c r="K891">
        <v>9100</v>
      </c>
      <c r="L891" t="s">
        <v>3544</v>
      </c>
    </row>
    <row r="892" spans="1:12" ht="15" customHeight="1" x14ac:dyDescent="0.25">
      <c r="A892">
        <v>38307</v>
      </c>
      <c r="B892" t="s">
        <v>3383</v>
      </c>
      <c r="C892" t="s">
        <v>2049</v>
      </c>
      <c r="D892">
        <v>1</v>
      </c>
      <c r="E892" s="88" t="str">
        <f t="shared" si="26"/>
        <v>3830791001</v>
      </c>
      <c r="F892" s="88" t="str">
        <f t="shared" si="27"/>
        <v>383071</v>
      </c>
      <c r="G892">
        <v>1</v>
      </c>
      <c r="H892" t="s">
        <v>3384</v>
      </c>
      <c r="I892" t="s">
        <v>5544</v>
      </c>
      <c r="K892">
        <v>9100</v>
      </c>
      <c r="L892" t="s">
        <v>3544</v>
      </c>
    </row>
    <row r="893" spans="1:12" ht="15" customHeight="1" x14ac:dyDescent="0.25">
      <c r="A893">
        <v>38381</v>
      </c>
      <c r="B893" t="s">
        <v>438</v>
      </c>
      <c r="C893" t="s">
        <v>438</v>
      </c>
      <c r="D893">
        <v>1</v>
      </c>
      <c r="E893" s="88" t="str">
        <f t="shared" si="26"/>
        <v>3838192301</v>
      </c>
      <c r="F893" s="88" t="str">
        <f t="shared" si="27"/>
        <v>383811</v>
      </c>
      <c r="G893">
        <v>1</v>
      </c>
      <c r="H893" t="s">
        <v>3472</v>
      </c>
      <c r="I893" t="s">
        <v>5686</v>
      </c>
      <c r="K893">
        <v>9230</v>
      </c>
      <c r="L893" t="s">
        <v>3617</v>
      </c>
    </row>
    <row r="894" spans="1:12" ht="15" customHeight="1" x14ac:dyDescent="0.25">
      <c r="A894">
        <v>38381</v>
      </c>
      <c r="B894" t="s">
        <v>438</v>
      </c>
      <c r="C894" t="s">
        <v>438</v>
      </c>
      <c r="D894">
        <v>2</v>
      </c>
      <c r="E894" s="88" t="str">
        <f t="shared" si="26"/>
        <v>3838192302</v>
      </c>
      <c r="F894" s="88" t="str">
        <f t="shared" si="27"/>
        <v>383812</v>
      </c>
      <c r="G894">
        <v>2</v>
      </c>
      <c r="H894" t="s">
        <v>5220</v>
      </c>
      <c r="I894" t="s">
        <v>5505</v>
      </c>
      <c r="K894">
        <v>9230</v>
      </c>
      <c r="L894" t="s">
        <v>3617</v>
      </c>
    </row>
    <row r="895" spans="1:12" ht="15" customHeight="1" x14ac:dyDescent="0.25">
      <c r="A895">
        <v>38422</v>
      </c>
      <c r="B895" t="s">
        <v>867</v>
      </c>
      <c r="C895" t="s">
        <v>867</v>
      </c>
      <c r="D895">
        <v>1</v>
      </c>
      <c r="E895" s="88" t="str">
        <f t="shared" si="26"/>
        <v>3842292301</v>
      </c>
      <c r="F895" s="88" t="str">
        <f t="shared" si="27"/>
        <v>384221</v>
      </c>
      <c r="G895">
        <v>1</v>
      </c>
      <c r="H895" t="s">
        <v>3471</v>
      </c>
      <c r="I895" t="s">
        <v>5687</v>
      </c>
      <c r="K895">
        <v>9230</v>
      </c>
      <c r="L895" t="s">
        <v>3617</v>
      </c>
    </row>
    <row r="896" spans="1:12" ht="15" customHeight="1" x14ac:dyDescent="0.25">
      <c r="A896">
        <v>38471</v>
      </c>
      <c r="B896" t="s">
        <v>2367</v>
      </c>
      <c r="C896" t="s">
        <v>2367</v>
      </c>
      <c r="D896">
        <v>1</v>
      </c>
      <c r="E896" s="88" t="str">
        <f t="shared" si="26"/>
        <v>3847192401</v>
      </c>
      <c r="F896" s="88" t="str">
        <f t="shared" si="27"/>
        <v>384711</v>
      </c>
      <c r="G896">
        <v>1</v>
      </c>
      <c r="H896" t="s">
        <v>2732</v>
      </c>
      <c r="I896" t="s">
        <v>5514</v>
      </c>
      <c r="K896">
        <v>9240</v>
      </c>
      <c r="L896" t="s">
        <v>3810</v>
      </c>
    </row>
    <row r="897" spans="1:12" ht="15" customHeight="1" x14ac:dyDescent="0.25">
      <c r="A897">
        <v>38489</v>
      </c>
      <c r="B897" t="s">
        <v>2368</v>
      </c>
      <c r="C897" t="s">
        <v>2368</v>
      </c>
      <c r="D897">
        <v>1</v>
      </c>
      <c r="E897" s="88" t="str">
        <f t="shared" si="26"/>
        <v>3848992401</v>
      </c>
      <c r="F897" s="88" t="str">
        <f t="shared" si="27"/>
        <v>384891</v>
      </c>
      <c r="G897">
        <v>1</v>
      </c>
      <c r="H897" t="s">
        <v>3811</v>
      </c>
      <c r="I897" t="s">
        <v>5483</v>
      </c>
      <c r="K897">
        <v>9240</v>
      </c>
      <c r="L897" t="s">
        <v>3810</v>
      </c>
    </row>
    <row r="898" spans="1:12" ht="15" customHeight="1" x14ac:dyDescent="0.25">
      <c r="A898">
        <v>38489</v>
      </c>
      <c r="B898" t="s">
        <v>2368</v>
      </c>
      <c r="C898" t="s">
        <v>2368</v>
      </c>
      <c r="D898">
        <v>2</v>
      </c>
      <c r="E898" s="88" t="str">
        <f t="shared" si="26"/>
        <v>3848992402</v>
      </c>
      <c r="F898" s="88" t="str">
        <f t="shared" si="27"/>
        <v>384892</v>
      </c>
      <c r="G898">
        <v>2</v>
      </c>
      <c r="H898" t="s">
        <v>2817</v>
      </c>
      <c r="I898" t="s">
        <v>5491</v>
      </c>
      <c r="K898">
        <v>9240</v>
      </c>
      <c r="L898" t="s">
        <v>3810</v>
      </c>
    </row>
    <row r="899" spans="1:12" ht="15" customHeight="1" x14ac:dyDescent="0.25">
      <c r="A899">
        <v>38562</v>
      </c>
      <c r="B899" t="s">
        <v>873</v>
      </c>
      <c r="C899" t="s">
        <v>873</v>
      </c>
      <c r="D899">
        <v>1</v>
      </c>
      <c r="E899" s="88" t="str">
        <f t="shared" ref="E899:E962" si="28">A899&amp;K899&amp;D899</f>
        <v>3856296201</v>
      </c>
      <c r="F899" s="88" t="str">
        <f t="shared" ref="F899:F962" si="29">A899&amp;D899</f>
        <v>385621</v>
      </c>
      <c r="G899">
        <v>1</v>
      </c>
      <c r="H899" t="s">
        <v>3497</v>
      </c>
      <c r="I899" t="s">
        <v>5528</v>
      </c>
      <c r="K899">
        <v>9620</v>
      </c>
      <c r="L899" t="s">
        <v>3620</v>
      </c>
    </row>
    <row r="900" spans="1:12" ht="15" customHeight="1" x14ac:dyDescent="0.25">
      <c r="A900">
        <v>38562</v>
      </c>
      <c r="B900" t="s">
        <v>873</v>
      </c>
      <c r="C900" t="s">
        <v>873</v>
      </c>
      <c r="D900">
        <v>4</v>
      </c>
      <c r="E900" s="88" t="str">
        <f t="shared" si="28"/>
        <v>3856296204</v>
      </c>
      <c r="F900" s="88" t="str">
        <f t="shared" si="29"/>
        <v>385624</v>
      </c>
      <c r="G900">
        <v>2</v>
      </c>
      <c r="H900" t="s">
        <v>3496</v>
      </c>
      <c r="I900" t="s">
        <v>5511</v>
      </c>
      <c r="K900">
        <v>9620</v>
      </c>
      <c r="L900" t="s">
        <v>3620</v>
      </c>
    </row>
    <row r="901" spans="1:12" ht="15" customHeight="1" x14ac:dyDescent="0.25">
      <c r="A901">
        <v>38562</v>
      </c>
      <c r="B901" t="s">
        <v>873</v>
      </c>
      <c r="C901" t="s">
        <v>873</v>
      </c>
      <c r="D901">
        <v>6</v>
      </c>
      <c r="E901" s="88" t="str">
        <f t="shared" si="28"/>
        <v>3856296206</v>
      </c>
      <c r="F901" s="88" t="str">
        <f t="shared" si="29"/>
        <v>385626</v>
      </c>
      <c r="G901">
        <v>3</v>
      </c>
      <c r="H901" t="s">
        <v>3493</v>
      </c>
      <c r="I901" t="s">
        <v>5497</v>
      </c>
      <c r="K901">
        <v>9620</v>
      </c>
      <c r="L901" t="s">
        <v>3620</v>
      </c>
    </row>
    <row r="902" spans="1:12" ht="15" customHeight="1" x14ac:dyDescent="0.25">
      <c r="A902">
        <v>38604</v>
      </c>
      <c r="B902" t="s">
        <v>710</v>
      </c>
      <c r="C902" t="s">
        <v>710</v>
      </c>
      <c r="D902">
        <v>1</v>
      </c>
      <c r="E902" s="88" t="str">
        <f t="shared" si="28"/>
        <v>3860490521</v>
      </c>
      <c r="F902" s="88" t="str">
        <f t="shared" si="29"/>
        <v>386041</v>
      </c>
      <c r="G902">
        <v>1</v>
      </c>
      <c r="H902" t="s">
        <v>3504</v>
      </c>
      <c r="I902" t="s">
        <v>5688</v>
      </c>
      <c r="K902">
        <v>9052</v>
      </c>
      <c r="L902" t="s">
        <v>3557</v>
      </c>
    </row>
    <row r="903" spans="1:12" ht="15" customHeight="1" x14ac:dyDescent="0.25">
      <c r="A903">
        <v>38653</v>
      </c>
      <c r="B903" t="s">
        <v>878</v>
      </c>
      <c r="C903" t="s">
        <v>878</v>
      </c>
      <c r="D903">
        <v>1</v>
      </c>
      <c r="E903" s="88" t="str">
        <f t="shared" si="28"/>
        <v>3865396601</v>
      </c>
      <c r="F903" s="88" t="str">
        <f t="shared" si="29"/>
        <v>386531</v>
      </c>
      <c r="G903">
        <v>1</v>
      </c>
      <c r="H903" t="s">
        <v>2782</v>
      </c>
      <c r="I903" t="s">
        <v>5520</v>
      </c>
      <c r="K903">
        <v>9660</v>
      </c>
      <c r="L903" t="s">
        <v>3805</v>
      </c>
    </row>
    <row r="904" spans="1:12" ht="15" customHeight="1" x14ac:dyDescent="0.25">
      <c r="A904">
        <v>38653</v>
      </c>
      <c r="B904" t="s">
        <v>878</v>
      </c>
      <c r="C904" t="s">
        <v>878</v>
      </c>
      <c r="D904">
        <v>2</v>
      </c>
      <c r="E904" s="88" t="str">
        <f t="shared" si="28"/>
        <v>3865396602</v>
      </c>
      <c r="F904" s="88" t="str">
        <f t="shared" si="29"/>
        <v>386532</v>
      </c>
      <c r="G904">
        <v>2</v>
      </c>
      <c r="H904" t="s">
        <v>2780</v>
      </c>
      <c r="I904" t="s">
        <v>5497</v>
      </c>
      <c r="K904">
        <v>9660</v>
      </c>
      <c r="L904" t="s">
        <v>3805</v>
      </c>
    </row>
    <row r="905" spans="1:12" ht="15" customHeight="1" x14ac:dyDescent="0.25">
      <c r="A905">
        <v>38695</v>
      </c>
      <c r="B905" t="s">
        <v>5221</v>
      </c>
      <c r="C905" t="s">
        <v>5078</v>
      </c>
      <c r="D905">
        <v>4</v>
      </c>
      <c r="E905" s="88" t="str">
        <f t="shared" si="28"/>
        <v>3869535804</v>
      </c>
      <c r="F905" s="88" t="str">
        <f t="shared" si="29"/>
        <v>386954</v>
      </c>
      <c r="G905">
        <v>2</v>
      </c>
      <c r="H905" t="s">
        <v>2749</v>
      </c>
      <c r="I905" t="s">
        <v>5529</v>
      </c>
      <c r="K905">
        <v>3580</v>
      </c>
      <c r="L905" t="s">
        <v>3604</v>
      </c>
    </row>
    <row r="906" spans="1:12" ht="15" customHeight="1" x14ac:dyDescent="0.25">
      <c r="A906">
        <v>38695</v>
      </c>
      <c r="B906" t="s">
        <v>5221</v>
      </c>
      <c r="C906" t="s">
        <v>5078</v>
      </c>
      <c r="D906">
        <v>5</v>
      </c>
      <c r="E906" s="88" t="str">
        <f t="shared" si="28"/>
        <v>3869535805</v>
      </c>
      <c r="F906" s="88" t="str">
        <f t="shared" si="29"/>
        <v>386955</v>
      </c>
      <c r="G906">
        <v>3</v>
      </c>
      <c r="H906" t="s">
        <v>2746</v>
      </c>
      <c r="I906" t="s">
        <v>5494</v>
      </c>
      <c r="K906">
        <v>3580</v>
      </c>
      <c r="L906" t="s">
        <v>3604</v>
      </c>
    </row>
    <row r="907" spans="1:12" ht="15" customHeight="1" x14ac:dyDescent="0.25">
      <c r="A907">
        <v>38703</v>
      </c>
      <c r="B907" t="s">
        <v>5222</v>
      </c>
      <c r="C907" t="s">
        <v>5079</v>
      </c>
      <c r="D907">
        <v>2</v>
      </c>
      <c r="E907" s="88" t="str">
        <f t="shared" si="28"/>
        <v>3870335802</v>
      </c>
      <c r="F907" s="88" t="str">
        <f t="shared" si="29"/>
        <v>387032</v>
      </c>
      <c r="G907">
        <v>2</v>
      </c>
      <c r="H907" t="s">
        <v>2746</v>
      </c>
      <c r="I907" t="s">
        <v>5494</v>
      </c>
      <c r="K907">
        <v>3580</v>
      </c>
      <c r="L907" t="s">
        <v>3604</v>
      </c>
    </row>
    <row r="908" spans="1:12" ht="15" customHeight="1" x14ac:dyDescent="0.25">
      <c r="A908">
        <v>38711</v>
      </c>
      <c r="B908" t="s">
        <v>5223</v>
      </c>
      <c r="C908" t="s">
        <v>5080</v>
      </c>
      <c r="D908">
        <v>2</v>
      </c>
      <c r="E908" s="88" t="str">
        <f t="shared" si="28"/>
        <v>3871135802</v>
      </c>
      <c r="F908" s="88" t="str">
        <f t="shared" si="29"/>
        <v>387112</v>
      </c>
      <c r="G908">
        <v>2</v>
      </c>
      <c r="H908" t="s">
        <v>2746</v>
      </c>
      <c r="I908" t="s">
        <v>5494</v>
      </c>
      <c r="K908">
        <v>3580</v>
      </c>
      <c r="L908" t="s">
        <v>3604</v>
      </c>
    </row>
    <row r="909" spans="1:12" ht="15" customHeight="1" x14ac:dyDescent="0.25">
      <c r="A909">
        <v>38729</v>
      </c>
      <c r="B909" t="s">
        <v>5224</v>
      </c>
      <c r="C909" t="s">
        <v>5081</v>
      </c>
      <c r="D909">
        <v>1</v>
      </c>
      <c r="E909" s="88" t="str">
        <f t="shared" si="28"/>
        <v>3872935801</v>
      </c>
      <c r="F909" s="88" t="str">
        <f t="shared" si="29"/>
        <v>387291</v>
      </c>
      <c r="G909">
        <v>1</v>
      </c>
      <c r="H909" t="s">
        <v>2746</v>
      </c>
      <c r="I909" t="s">
        <v>5510</v>
      </c>
      <c r="K909">
        <v>3580</v>
      </c>
      <c r="L909" t="s">
        <v>3604</v>
      </c>
    </row>
    <row r="910" spans="1:12" ht="15" customHeight="1" x14ac:dyDescent="0.25">
      <c r="A910">
        <v>38761</v>
      </c>
      <c r="B910" t="s">
        <v>790</v>
      </c>
      <c r="C910" t="s">
        <v>790</v>
      </c>
      <c r="D910">
        <v>1</v>
      </c>
      <c r="E910" s="88" t="str">
        <f t="shared" si="28"/>
        <v>3876137401</v>
      </c>
      <c r="F910" s="88" t="str">
        <f t="shared" si="29"/>
        <v>387611</v>
      </c>
      <c r="G910">
        <v>1</v>
      </c>
      <c r="H910" t="s">
        <v>3812</v>
      </c>
      <c r="I910" t="s">
        <v>5625</v>
      </c>
      <c r="K910">
        <v>3740</v>
      </c>
      <c r="L910" t="s">
        <v>3595</v>
      </c>
    </row>
    <row r="911" spans="1:12" ht="15" customHeight="1" x14ac:dyDescent="0.25">
      <c r="A911">
        <v>38761</v>
      </c>
      <c r="B911" t="s">
        <v>790</v>
      </c>
      <c r="C911" t="s">
        <v>790</v>
      </c>
      <c r="D911">
        <v>2</v>
      </c>
      <c r="E911" s="88" t="str">
        <f t="shared" si="28"/>
        <v>3876137402</v>
      </c>
      <c r="F911" s="88" t="str">
        <f t="shared" si="29"/>
        <v>387612</v>
      </c>
      <c r="G911">
        <v>999</v>
      </c>
      <c r="H911" t="s">
        <v>2757</v>
      </c>
      <c r="I911" t="s">
        <v>5520</v>
      </c>
      <c r="K911">
        <v>3740</v>
      </c>
      <c r="L911" t="s">
        <v>3595</v>
      </c>
    </row>
    <row r="912" spans="1:12" ht="15" customHeight="1" x14ac:dyDescent="0.25">
      <c r="A912">
        <v>38844</v>
      </c>
      <c r="B912" t="s">
        <v>5435</v>
      </c>
      <c r="C912" t="s">
        <v>2052</v>
      </c>
      <c r="D912">
        <v>1</v>
      </c>
      <c r="E912" s="88" t="str">
        <f t="shared" si="28"/>
        <v>3884439601</v>
      </c>
      <c r="F912" s="88" t="str">
        <f t="shared" si="29"/>
        <v>388441</v>
      </c>
      <c r="G912">
        <v>1</v>
      </c>
      <c r="H912" t="s">
        <v>2797</v>
      </c>
      <c r="I912" t="s">
        <v>5493</v>
      </c>
      <c r="K912">
        <v>3960</v>
      </c>
      <c r="L912" t="s">
        <v>3813</v>
      </c>
    </row>
    <row r="913" spans="1:12" ht="15" customHeight="1" x14ac:dyDescent="0.25">
      <c r="A913">
        <v>38851</v>
      </c>
      <c r="B913" t="s">
        <v>2053</v>
      </c>
      <c r="C913" t="s">
        <v>2053</v>
      </c>
      <c r="D913">
        <v>1</v>
      </c>
      <c r="E913" s="88" t="str">
        <f t="shared" si="28"/>
        <v>3885139601</v>
      </c>
      <c r="F913" s="88" t="str">
        <f t="shared" si="29"/>
        <v>388511</v>
      </c>
      <c r="G913">
        <v>1</v>
      </c>
      <c r="H913" t="s">
        <v>2797</v>
      </c>
      <c r="I913" t="s">
        <v>5557</v>
      </c>
      <c r="K913">
        <v>3960</v>
      </c>
      <c r="L913" t="s">
        <v>3813</v>
      </c>
    </row>
    <row r="914" spans="1:12" ht="15" customHeight="1" x14ac:dyDescent="0.25">
      <c r="A914">
        <v>38885</v>
      </c>
      <c r="B914" t="s">
        <v>885</v>
      </c>
      <c r="C914" t="s">
        <v>885</v>
      </c>
      <c r="D914">
        <v>1</v>
      </c>
      <c r="E914" s="88" t="str">
        <f t="shared" si="28"/>
        <v>3888535901</v>
      </c>
      <c r="F914" s="88" t="str">
        <f t="shared" si="29"/>
        <v>388851</v>
      </c>
      <c r="G914">
        <v>1</v>
      </c>
      <c r="H914" t="s">
        <v>2641</v>
      </c>
      <c r="I914" t="s">
        <v>5523</v>
      </c>
      <c r="K914">
        <v>3590</v>
      </c>
      <c r="L914" t="s">
        <v>3598</v>
      </c>
    </row>
    <row r="915" spans="1:12" ht="15" customHeight="1" x14ac:dyDescent="0.25">
      <c r="A915">
        <v>38919</v>
      </c>
      <c r="B915" t="s">
        <v>887</v>
      </c>
      <c r="C915" t="s">
        <v>887</v>
      </c>
      <c r="D915">
        <v>1</v>
      </c>
      <c r="E915" s="88" t="str">
        <f t="shared" si="28"/>
        <v>3891935901</v>
      </c>
      <c r="F915" s="88" t="str">
        <f t="shared" si="29"/>
        <v>389191</v>
      </c>
      <c r="G915">
        <v>1</v>
      </c>
      <c r="H915" t="s">
        <v>2641</v>
      </c>
      <c r="I915" t="s">
        <v>5523</v>
      </c>
      <c r="K915">
        <v>3590</v>
      </c>
      <c r="L915" t="s">
        <v>3598</v>
      </c>
    </row>
    <row r="916" spans="1:12" ht="15" customHeight="1" x14ac:dyDescent="0.25">
      <c r="A916">
        <v>38927</v>
      </c>
      <c r="B916" t="s">
        <v>889</v>
      </c>
      <c r="C916" t="s">
        <v>889</v>
      </c>
      <c r="D916">
        <v>1</v>
      </c>
      <c r="E916" s="88" t="str">
        <f t="shared" si="28"/>
        <v>3892736501</v>
      </c>
      <c r="F916" s="88" t="str">
        <f t="shared" si="29"/>
        <v>389271</v>
      </c>
      <c r="G916">
        <v>1</v>
      </c>
      <c r="H916" t="s">
        <v>2752</v>
      </c>
      <c r="I916" t="s">
        <v>5557</v>
      </c>
      <c r="K916">
        <v>3650</v>
      </c>
      <c r="L916" t="s">
        <v>3599</v>
      </c>
    </row>
    <row r="917" spans="1:12" ht="15" customHeight="1" x14ac:dyDescent="0.25">
      <c r="A917">
        <v>38935</v>
      </c>
      <c r="B917" t="s">
        <v>891</v>
      </c>
      <c r="C917" t="s">
        <v>891</v>
      </c>
      <c r="D917">
        <v>1</v>
      </c>
      <c r="E917" s="88" t="str">
        <f t="shared" si="28"/>
        <v>3893536501</v>
      </c>
      <c r="F917" s="88" t="str">
        <f t="shared" si="29"/>
        <v>389351</v>
      </c>
      <c r="G917">
        <v>1</v>
      </c>
      <c r="H917" t="s">
        <v>2862</v>
      </c>
      <c r="I917" t="s">
        <v>5580</v>
      </c>
      <c r="K917">
        <v>3650</v>
      </c>
      <c r="L917" t="s">
        <v>3599</v>
      </c>
    </row>
    <row r="918" spans="1:12" ht="15" customHeight="1" x14ac:dyDescent="0.25">
      <c r="A918">
        <v>38935</v>
      </c>
      <c r="B918" t="s">
        <v>891</v>
      </c>
      <c r="C918" t="s">
        <v>891</v>
      </c>
      <c r="D918">
        <v>2</v>
      </c>
      <c r="E918" s="88" t="str">
        <f t="shared" si="28"/>
        <v>3893536502</v>
      </c>
      <c r="F918" s="88" t="str">
        <f t="shared" si="29"/>
        <v>389352</v>
      </c>
      <c r="G918">
        <v>2</v>
      </c>
      <c r="H918" t="s">
        <v>3814</v>
      </c>
      <c r="I918" t="s">
        <v>5529</v>
      </c>
      <c r="K918">
        <v>3650</v>
      </c>
      <c r="L918" t="s">
        <v>3599</v>
      </c>
    </row>
    <row r="919" spans="1:12" ht="15" customHeight="1" x14ac:dyDescent="0.25">
      <c r="A919">
        <v>38951</v>
      </c>
      <c r="B919" t="s">
        <v>2372</v>
      </c>
      <c r="C919" t="s">
        <v>2372</v>
      </c>
      <c r="D919">
        <v>1</v>
      </c>
      <c r="E919" s="88" t="str">
        <f t="shared" si="28"/>
        <v>3895136001</v>
      </c>
      <c r="F919" s="88" t="str">
        <f t="shared" si="29"/>
        <v>389511</v>
      </c>
      <c r="G919">
        <v>1</v>
      </c>
      <c r="H919" t="s">
        <v>2905</v>
      </c>
      <c r="I919" t="s">
        <v>5555</v>
      </c>
      <c r="K919">
        <v>3600</v>
      </c>
      <c r="L919" t="s">
        <v>3546</v>
      </c>
    </row>
    <row r="920" spans="1:12" ht="15" customHeight="1" x14ac:dyDescent="0.25">
      <c r="A920">
        <v>38951</v>
      </c>
      <c r="B920" t="s">
        <v>2372</v>
      </c>
      <c r="C920" t="s">
        <v>2372</v>
      </c>
      <c r="D920">
        <v>3</v>
      </c>
      <c r="E920" s="88" t="str">
        <f t="shared" si="28"/>
        <v>3895136003</v>
      </c>
      <c r="F920" s="88" t="str">
        <f t="shared" si="29"/>
        <v>389513</v>
      </c>
      <c r="G920">
        <v>2</v>
      </c>
      <c r="H920" t="s">
        <v>3815</v>
      </c>
      <c r="I920" t="s">
        <v>5667</v>
      </c>
      <c r="K920">
        <v>3600</v>
      </c>
      <c r="L920" t="s">
        <v>3546</v>
      </c>
    </row>
    <row r="921" spans="1:12" ht="15" customHeight="1" x14ac:dyDescent="0.25">
      <c r="A921">
        <v>38951</v>
      </c>
      <c r="B921" t="s">
        <v>2372</v>
      </c>
      <c r="C921" t="s">
        <v>2372</v>
      </c>
      <c r="D921">
        <v>5</v>
      </c>
      <c r="E921" s="88" t="str">
        <f t="shared" si="28"/>
        <v>3895136005</v>
      </c>
      <c r="F921" s="88" t="str">
        <f t="shared" si="29"/>
        <v>389515</v>
      </c>
      <c r="G921">
        <v>4</v>
      </c>
      <c r="H921" t="s">
        <v>2770</v>
      </c>
      <c r="I921" t="s">
        <v>5511</v>
      </c>
      <c r="K921">
        <v>3600</v>
      </c>
      <c r="L921" t="s">
        <v>3546</v>
      </c>
    </row>
    <row r="922" spans="1:12" ht="15" customHeight="1" x14ac:dyDescent="0.25">
      <c r="A922">
        <v>38951</v>
      </c>
      <c r="B922" t="s">
        <v>2372</v>
      </c>
      <c r="C922" t="s">
        <v>2372</v>
      </c>
      <c r="D922">
        <v>6</v>
      </c>
      <c r="E922" s="88" t="str">
        <f t="shared" si="28"/>
        <v>3895136006</v>
      </c>
      <c r="F922" s="88" t="str">
        <f t="shared" si="29"/>
        <v>389516</v>
      </c>
      <c r="G922">
        <v>5</v>
      </c>
      <c r="H922" t="s">
        <v>3002</v>
      </c>
      <c r="I922" t="s">
        <v>5510</v>
      </c>
      <c r="K922">
        <v>3600</v>
      </c>
      <c r="L922" t="s">
        <v>3546</v>
      </c>
    </row>
    <row r="923" spans="1:12" ht="15" customHeight="1" x14ac:dyDescent="0.25">
      <c r="A923">
        <v>38951</v>
      </c>
      <c r="B923" t="s">
        <v>2372</v>
      </c>
      <c r="C923" t="s">
        <v>2372</v>
      </c>
      <c r="D923">
        <v>7</v>
      </c>
      <c r="E923" s="88" t="str">
        <f t="shared" si="28"/>
        <v>3895136007</v>
      </c>
      <c r="F923" s="88" t="str">
        <f t="shared" si="29"/>
        <v>389517</v>
      </c>
      <c r="G923">
        <v>6</v>
      </c>
      <c r="H923" t="s">
        <v>2770</v>
      </c>
      <c r="I923" t="s">
        <v>5483</v>
      </c>
      <c r="K923">
        <v>3600</v>
      </c>
      <c r="L923" t="s">
        <v>3546</v>
      </c>
    </row>
    <row r="924" spans="1:12" ht="15" customHeight="1" x14ac:dyDescent="0.25">
      <c r="A924">
        <v>39057</v>
      </c>
      <c r="B924" t="s">
        <v>893</v>
      </c>
      <c r="C924" t="s">
        <v>893</v>
      </c>
      <c r="D924">
        <v>1</v>
      </c>
      <c r="E924" s="88" t="str">
        <f t="shared" si="28"/>
        <v>3905736001</v>
      </c>
      <c r="F924" s="88" t="str">
        <f t="shared" si="29"/>
        <v>390571</v>
      </c>
      <c r="G924">
        <v>1</v>
      </c>
      <c r="H924" t="s">
        <v>2904</v>
      </c>
      <c r="I924" t="s">
        <v>5493</v>
      </c>
      <c r="K924">
        <v>3600</v>
      </c>
      <c r="L924" t="s">
        <v>3546</v>
      </c>
    </row>
    <row r="925" spans="1:12" ht="15" customHeight="1" x14ac:dyDescent="0.25">
      <c r="A925">
        <v>39073</v>
      </c>
      <c r="B925" t="s">
        <v>896</v>
      </c>
      <c r="C925" t="s">
        <v>896</v>
      </c>
      <c r="D925">
        <v>1</v>
      </c>
      <c r="E925" s="88" t="str">
        <f t="shared" si="28"/>
        <v>3907339301</v>
      </c>
      <c r="F925" s="88" t="str">
        <f t="shared" si="29"/>
        <v>390731</v>
      </c>
      <c r="G925">
        <v>1</v>
      </c>
      <c r="H925" t="s">
        <v>2732</v>
      </c>
      <c r="I925" t="s">
        <v>5491</v>
      </c>
      <c r="K925">
        <v>3930</v>
      </c>
      <c r="L925" t="s">
        <v>3816</v>
      </c>
    </row>
    <row r="926" spans="1:12" ht="15" customHeight="1" x14ac:dyDescent="0.25">
      <c r="A926">
        <v>39073</v>
      </c>
      <c r="B926" t="s">
        <v>896</v>
      </c>
      <c r="C926" t="s">
        <v>896</v>
      </c>
      <c r="D926">
        <v>3</v>
      </c>
      <c r="E926" s="88" t="str">
        <f t="shared" si="28"/>
        <v>3907339103</v>
      </c>
      <c r="F926" s="88" t="str">
        <f t="shared" si="29"/>
        <v>390733</v>
      </c>
      <c r="G926">
        <v>3</v>
      </c>
      <c r="H926" t="s">
        <v>2641</v>
      </c>
      <c r="I926" t="s">
        <v>5496</v>
      </c>
      <c r="K926">
        <v>3910</v>
      </c>
      <c r="L926" t="s">
        <v>3594</v>
      </c>
    </row>
    <row r="927" spans="1:12" ht="15" customHeight="1" x14ac:dyDescent="0.25">
      <c r="A927">
        <v>39099</v>
      </c>
      <c r="B927" t="s">
        <v>2054</v>
      </c>
      <c r="C927" t="s">
        <v>2054</v>
      </c>
      <c r="D927">
        <v>1</v>
      </c>
      <c r="E927" s="88" t="str">
        <f t="shared" si="28"/>
        <v>3909935001</v>
      </c>
      <c r="F927" s="88" t="str">
        <f t="shared" si="29"/>
        <v>390991</v>
      </c>
      <c r="G927">
        <v>1</v>
      </c>
      <c r="H927" t="s">
        <v>2981</v>
      </c>
      <c r="I927" t="s">
        <v>5501</v>
      </c>
      <c r="K927">
        <v>3500</v>
      </c>
      <c r="L927" t="s">
        <v>3548</v>
      </c>
    </row>
    <row r="928" spans="1:12" ht="15" customHeight="1" x14ac:dyDescent="0.25">
      <c r="A928">
        <v>39099</v>
      </c>
      <c r="B928" t="s">
        <v>2054</v>
      </c>
      <c r="C928" t="s">
        <v>2054</v>
      </c>
      <c r="D928">
        <v>2</v>
      </c>
      <c r="E928" s="88" t="str">
        <f t="shared" si="28"/>
        <v>3909935002</v>
      </c>
      <c r="F928" s="88" t="str">
        <f t="shared" si="29"/>
        <v>390992</v>
      </c>
      <c r="G928">
        <v>2</v>
      </c>
      <c r="H928" t="s">
        <v>2981</v>
      </c>
      <c r="I928" t="s">
        <v>5488</v>
      </c>
      <c r="K928">
        <v>3500</v>
      </c>
      <c r="L928" t="s">
        <v>3548</v>
      </c>
    </row>
    <row r="929" spans="1:12" ht="15" customHeight="1" x14ac:dyDescent="0.25">
      <c r="A929">
        <v>39107</v>
      </c>
      <c r="B929" t="s">
        <v>2976</v>
      </c>
      <c r="C929" t="s">
        <v>2055</v>
      </c>
      <c r="D929">
        <v>1</v>
      </c>
      <c r="E929" s="88" t="str">
        <f t="shared" si="28"/>
        <v>3910735001</v>
      </c>
      <c r="F929" s="88" t="str">
        <f t="shared" si="29"/>
        <v>391071</v>
      </c>
      <c r="G929">
        <v>1</v>
      </c>
      <c r="H929" t="s">
        <v>2977</v>
      </c>
      <c r="I929" t="s">
        <v>5483</v>
      </c>
      <c r="K929">
        <v>3500</v>
      </c>
      <c r="L929" t="s">
        <v>3548</v>
      </c>
    </row>
    <row r="930" spans="1:12" ht="15" customHeight="1" x14ac:dyDescent="0.25">
      <c r="A930">
        <v>39115</v>
      </c>
      <c r="B930" t="s">
        <v>2978</v>
      </c>
      <c r="C930" t="s">
        <v>2056</v>
      </c>
      <c r="D930">
        <v>2</v>
      </c>
      <c r="E930" s="88" t="str">
        <f t="shared" si="28"/>
        <v>3911535002</v>
      </c>
      <c r="F930" s="88" t="str">
        <f t="shared" si="29"/>
        <v>391152</v>
      </c>
      <c r="G930">
        <v>2</v>
      </c>
      <c r="H930" t="s">
        <v>3818</v>
      </c>
      <c r="I930" t="s">
        <v>5550</v>
      </c>
      <c r="K930">
        <v>3500</v>
      </c>
      <c r="L930" t="s">
        <v>3548</v>
      </c>
    </row>
    <row r="931" spans="1:12" ht="15" customHeight="1" x14ac:dyDescent="0.25">
      <c r="A931">
        <v>39115</v>
      </c>
      <c r="B931" t="s">
        <v>2978</v>
      </c>
      <c r="C931" t="s">
        <v>2056</v>
      </c>
      <c r="D931">
        <v>6</v>
      </c>
      <c r="E931" s="88" t="str">
        <f t="shared" si="28"/>
        <v>3911535006</v>
      </c>
      <c r="F931" s="88" t="str">
        <f t="shared" si="29"/>
        <v>391156</v>
      </c>
      <c r="G931">
        <v>6</v>
      </c>
      <c r="H931" t="s">
        <v>2977</v>
      </c>
      <c r="I931" t="s">
        <v>5483</v>
      </c>
      <c r="K931">
        <v>3500</v>
      </c>
      <c r="L931" t="s">
        <v>3548</v>
      </c>
    </row>
    <row r="932" spans="1:12" ht="15" customHeight="1" x14ac:dyDescent="0.25">
      <c r="A932">
        <v>39115</v>
      </c>
      <c r="B932" t="s">
        <v>2978</v>
      </c>
      <c r="C932" t="s">
        <v>2056</v>
      </c>
      <c r="D932">
        <v>7</v>
      </c>
      <c r="E932" s="88" t="str">
        <f t="shared" si="28"/>
        <v>3911535007</v>
      </c>
      <c r="F932" s="88" t="str">
        <f t="shared" si="29"/>
        <v>391157</v>
      </c>
      <c r="G932">
        <v>7</v>
      </c>
      <c r="H932" t="s">
        <v>2985</v>
      </c>
      <c r="I932" t="s">
        <v>5554</v>
      </c>
      <c r="K932">
        <v>3500</v>
      </c>
      <c r="L932" t="s">
        <v>3548</v>
      </c>
    </row>
    <row r="933" spans="1:12" ht="15" customHeight="1" x14ac:dyDescent="0.25">
      <c r="A933">
        <v>39115</v>
      </c>
      <c r="B933" t="s">
        <v>2978</v>
      </c>
      <c r="C933" t="s">
        <v>2056</v>
      </c>
      <c r="D933">
        <v>8</v>
      </c>
      <c r="E933" s="88" t="str">
        <f t="shared" si="28"/>
        <v>3911535008</v>
      </c>
      <c r="F933" s="88" t="str">
        <f t="shared" si="29"/>
        <v>391158</v>
      </c>
      <c r="G933">
        <v>8</v>
      </c>
      <c r="H933" t="s">
        <v>2984</v>
      </c>
      <c r="I933" t="s">
        <v>5491</v>
      </c>
      <c r="K933">
        <v>3500</v>
      </c>
      <c r="L933" t="s">
        <v>3548</v>
      </c>
    </row>
    <row r="934" spans="1:12" ht="15" customHeight="1" x14ac:dyDescent="0.25">
      <c r="A934">
        <v>39115</v>
      </c>
      <c r="B934" t="s">
        <v>2978</v>
      </c>
      <c r="C934" t="s">
        <v>2056</v>
      </c>
      <c r="D934">
        <v>9</v>
      </c>
      <c r="E934" s="88" t="str">
        <f t="shared" si="28"/>
        <v>3911535209</v>
      </c>
      <c r="F934" s="88" t="str">
        <f t="shared" si="29"/>
        <v>391159</v>
      </c>
      <c r="G934">
        <v>9</v>
      </c>
      <c r="H934" t="s">
        <v>3492</v>
      </c>
      <c r="I934" t="s">
        <v>5514</v>
      </c>
      <c r="K934">
        <v>3520</v>
      </c>
      <c r="L934" t="s">
        <v>3597</v>
      </c>
    </row>
    <row r="935" spans="1:12" ht="15" customHeight="1" x14ac:dyDescent="0.25">
      <c r="A935">
        <v>39115</v>
      </c>
      <c r="B935" t="s">
        <v>2978</v>
      </c>
      <c r="C935" t="s">
        <v>2056</v>
      </c>
      <c r="D935">
        <v>10</v>
      </c>
      <c r="E935" s="88" t="str">
        <f t="shared" si="28"/>
        <v>39115390010</v>
      </c>
      <c r="F935" s="88" t="str">
        <f t="shared" si="29"/>
        <v>3911510</v>
      </c>
      <c r="G935">
        <v>10</v>
      </c>
      <c r="H935" t="s">
        <v>2813</v>
      </c>
      <c r="I935" t="s">
        <v>5494</v>
      </c>
      <c r="K935">
        <v>3900</v>
      </c>
      <c r="L935" t="s">
        <v>3594</v>
      </c>
    </row>
    <row r="936" spans="1:12" ht="15" customHeight="1" x14ac:dyDescent="0.25">
      <c r="A936">
        <v>39263</v>
      </c>
      <c r="B936" t="s">
        <v>2057</v>
      </c>
      <c r="C936" t="s">
        <v>2057</v>
      </c>
      <c r="D936">
        <v>1</v>
      </c>
      <c r="E936" s="88" t="str">
        <f t="shared" si="28"/>
        <v>3926335001</v>
      </c>
      <c r="F936" s="88" t="str">
        <f t="shared" si="29"/>
        <v>392631</v>
      </c>
      <c r="G936">
        <v>1</v>
      </c>
      <c r="H936" t="s">
        <v>2981</v>
      </c>
      <c r="I936" t="s">
        <v>5514</v>
      </c>
      <c r="K936">
        <v>3500</v>
      </c>
      <c r="L936" t="s">
        <v>3548</v>
      </c>
    </row>
    <row r="937" spans="1:12" ht="15" customHeight="1" x14ac:dyDescent="0.25">
      <c r="A937">
        <v>39271</v>
      </c>
      <c r="B937" t="s">
        <v>902</v>
      </c>
      <c r="C937" t="s">
        <v>902</v>
      </c>
      <c r="D937">
        <v>1</v>
      </c>
      <c r="E937" s="88" t="str">
        <f t="shared" si="28"/>
        <v>3927135001</v>
      </c>
      <c r="F937" s="88" t="str">
        <f t="shared" si="29"/>
        <v>392711</v>
      </c>
      <c r="G937">
        <v>1</v>
      </c>
      <c r="H937" t="s">
        <v>2985</v>
      </c>
      <c r="I937" t="s">
        <v>5554</v>
      </c>
      <c r="K937">
        <v>3500</v>
      </c>
      <c r="L937" t="s">
        <v>3548</v>
      </c>
    </row>
    <row r="938" spans="1:12" ht="15" customHeight="1" x14ac:dyDescent="0.25">
      <c r="A938">
        <v>39271</v>
      </c>
      <c r="B938" t="s">
        <v>902</v>
      </c>
      <c r="C938" t="s">
        <v>902</v>
      </c>
      <c r="D938">
        <v>2</v>
      </c>
      <c r="E938" s="88" t="str">
        <f t="shared" si="28"/>
        <v>3927135002</v>
      </c>
      <c r="F938" s="88" t="str">
        <f t="shared" si="29"/>
        <v>392712</v>
      </c>
      <c r="G938">
        <v>2</v>
      </c>
      <c r="H938" t="s">
        <v>2985</v>
      </c>
      <c r="I938" t="s">
        <v>5689</v>
      </c>
      <c r="K938">
        <v>3500</v>
      </c>
      <c r="L938" t="s">
        <v>3548</v>
      </c>
    </row>
    <row r="939" spans="1:12" ht="15" customHeight="1" x14ac:dyDescent="0.25">
      <c r="A939">
        <v>39289</v>
      </c>
      <c r="B939" t="s">
        <v>904</v>
      </c>
      <c r="C939" t="s">
        <v>904</v>
      </c>
      <c r="D939">
        <v>1</v>
      </c>
      <c r="E939" s="88" t="str">
        <f t="shared" si="28"/>
        <v>3928939401</v>
      </c>
      <c r="F939" s="88" t="str">
        <f t="shared" si="29"/>
        <v>392891</v>
      </c>
      <c r="G939">
        <v>1</v>
      </c>
      <c r="H939" t="s">
        <v>2989</v>
      </c>
      <c r="I939" t="s">
        <v>5608</v>
      </c>
      <c r="K939">
        <v>3940</v>
      </c>
      <c r="L939" t="s">
        <v>3819</v>
      </c>
    </row>
    <row r="940" spans="1:12" ht="15" customHeight="1" x14ac:dyDescent="0.25">
      <c r="A940">
        <v>39289</v>
      </c>
      <c r="B940" t="s">
        <v>904</v>
      </c>
      <c r="C940" t="s">
        <v>904</v>
      </c>
      <c r="D940">
        <v>3</v>
      </c>
      <c r="E940" s="88" t="str">
        <f t="shared" si="28"/>
        <v>3928935503</v>
      </c>
      <c r="F940" s="88" t="str">
        <f t="shared" si="29"/>
        <v>392893</v>
      </c>
      <c r="G940">
        <v>3</v>
      </c>
      <c r="H940" t="s">
        <v>3002</v>
      </c>
      <c r="I940" t="s">
        <v>5522</v>
      </c>
      <c r="K940">
        <v>3550</v>
      </c>
      <c r="L940" t="s">
        <v>3828</v>
      </c>
    </row>
    <row r="941" spans="1:12" ht="15" customHeight="1" x14ac:dyDescent="0.25">
      <c r="A941">
        <v>39289</v>
      </c>
      <c r="B941" t="s">
        <v>904</v>
      </c>
      <c r="C941" t="s">
        <v>904</v>
      </c>
      <c r="D941">
        <v>4</v>
      </c>
      <c r="E941" s="88" t="str">
        <f t="shared" si="28"/>
        <v>3928935304</v>
      </c>
      <c r="F941" s="88" t="str">
        <f t="shared" si="29"/>
        <v>392894</v>
      </c>
      <c r="G941">
        <v>4</v>
      </c>
      <c r="H941" t="s">
        <v>2989</v>
      </c>
      <c r="I941" t="s">
        <v>5569</v>
      </c>
      <c r="K941">
        <v>3530</v>
      </c>
      <c r="L941" t="s">
        <v>3820</v>
      </c>
    </row>
    <row r="942" spans="1:12" ht="15" customHeight="1" x14ac:dyDescent="0.25">
      <c r="A942">
        <v>39305</v>
      </c>
      <c r="B942" t="s">
        <v>394</v>
      </c>
      <c r="C942" t="s">
        <v>394</v>
      </c>
      <c r="D942">
        <v>1</v>
      </c>
      <c r="E942" s="88" t="str">
        <f t="shared" si="28"/>
        <v>3930535301</v>
      </c>
      <c r="F942" s="88" t="str">
        <f t="shared" si="29"/>
        <v>393051</v>
      </c>
      <c r="G942">
        <v>1</v>
      </c>
      <c r="H942" t="s">
        <v>2989</v>
      </c>
      <c r="I942" t="s">
        <v>5569</v>
      </c>
      <c r="K942">
        <v>3530</v>
      </c>
      <c r="L942" t="s">
        <v>3820</v>
      </c>
    </row>
    <row r="943" spans="1:12" ht="15" customHeight="1" x14ac:dyDescent="0.25">
      <c r="A943">
        <v>39313</v>
      </c>
      <c r="B943" t="s">
        <v>909</v>
      </c>
      <c r="C943" t="s">
        <v>909</v>
      </c>
      <c r="D943">
        <v>1</v>
      </c>
      <c r="E943" s="88" t="str">
        <f t="shared" si="28"/>
        <v>3931335401</v>
      </c>
      <c r="F943" s="88" t="str">
        <f t="shared" si="29"/>
        <v>393131</v>
      </c>
      <c r="G943">
        <v>1</v>
      </c>
      <c r="H943" t="s">
        <v>3424</v>
      </c>
      <c r="I943" t="s">
        <v>5620</v>
      </c>
      <c r="K943">
        <v>3540</v>
      </c>
      <c r="L943" t="s">
        <v>3821</v>
      </c>
    </row>
    <row r="944" spans="1:12" ht="15" customHeight="1" x14ac:dyDescent="0.25">
      <c r="A944">
        <v>39321</v>
      </c>
      <c r="B944" t="s">
        <v>911</v>
      </c>
      <c r="C944" t="s">
        <v>911</v>
      </c>
      <c r="D944">
        <v>1</v>
      </c>
      <c r="E944" s="88" t="str">
        <f t="shared" si="28"/>
        <v>3932135401</v>
      </c>
      <c r="F944" s="88" t="str">
        <f t="shared" si="29"/>
        <v>393211</v>
      </c>
      <c r="G944">
        <v>1</v>
      </c>
      <c r="H944" t="s">
        <v>3424</v>
      </c>
      <c r="I944" t="s">
        <v>5620</v>
      </c>
      <c r="K944">
        <v>3540</v>
      </c>
      <c r="L944" t="s">
        <v>3821</v>
      </c>
    </row>
    <row r="945" spans="1:12" ht="15" customHeight="1" x14ac:dyDescent="0.25">
      <c r="A945">
        <v>39479</v>
      </c>
      <c r="B945" t="s">
        <v>5225</v>
      </c>
      <c r="C945" t="s">
        <v>2058</v>
      </c>
      <c r="D945">
        <v>2</v>
      </c>
      <c r="E945" s="88" t="str">
        <f t="shared" si="28"/>
        <v>3947936802</v>
      </c>
      <c r="F945" s="88" t="str">
        <f t="shared" si="29"/>
        <v>394792</v>
      </c>
      <c r="G945">
        <v>1</v>
      </c>
      <c r="H945" t="s">
        <v>3160</v>
      </c>
      <c r="I945" t="s">
        <v>5690</v>
      </c>
      <c r="K945">
        <v>3680</v>
      </c>
      <c r="L945" t="s">
        <v>3600</v>
      </c>
    </row>
    <row r="946" spans="1:12" ht="15" customHeight="1" x14ac:dyDescent="0.25">
      <c r="A946">
        <v>39503</v>
      </c>
      <c r="B946" t="s">
        <v>4492</v>
      </c>
      <c r="C946" t="s">
        <v>4492</v>
      </c>
      <c r="D946">
        <v>1</v>
      </c>
      <c r="E946" s="88" t="str">
        <f t="shared" si="28"/>
        <v>3950336201</v>
      </c>
      <c r="F946" s="88" t="str">
        <f t="shared" si="29"/>
        <v>395031</v>
      </c>
      <c r="G946">
        <v>1</v>
      </c>
      <c r="H946" t="s">
        <v>2641</v>
      </c>
      <c r="I946" t="s">
        <v>5691</v>
      </c>
      <c r="K946">
        <v>3620</v>
      </c>
      <c r="L946" t="s">
        <v>3822</v>
      </c>
    </row>
    <row r="947" spans="1:12" ht="15" customHeight="1" x14ac:dyDescent="0.25">
      <c r="A947">
        <v>39503</v>
      </c>
      <c r="B947" t="s">
        <v>4492</v>
      </c>
      <c r="C947" t="s">
        <v>4492</v>
      </c>
      <c r="D947">
        <v>2</v>
      </c>
      <c r="E947" s="88" t="str">
        <f t="shared" si="28"/>
        <v>3950336202</v>
      </c>
      <c r="F947" s="88" t="str">
        <f t="shared" si="29"/>
        <v>395032</v>
      </c>
      <c r="G947">
        <v>2</v>
      </c>
      <c r="H947" t="s">
        <v>2934</v>
      </c>
      <c r="I947" t="s">
        <v>5502</v>
      </c>
      <c r="K947">
        <v>3620</v>
      </c>
      <c r="L947" t="s">
        <v>3822</v>
      </c>
    </row>
    <row r="948" spans="1:12" ht="15" customHeight="1" x14ac:dyDescent="0.25">
      <c r="A948">
        <v>39503</v>
      </c>
      <c r="B948" t="s">
        <v>4492</v>
      </c>
      <c r="C948" t="s">
        <v>4492</v>
      </c>
      <c r="D948">
        <v>3</v>
      </c>
      <c r="E948" s="88" t="str">
        <f t="shared" si="28"/>
        <v>3950336203</v>
      </c>
      <c r="F948" s="88" t="str">
        <f t="shared" si="29"/>
        <v>395033</v>
      </c>
      <c r="G948">
        <v>3</v>
      </c>
      <c r="H948" t="s">
        <v>3823</v>
      </c>
      <c r="I948" t="s">
        <v>5692</v>
      </c>
      <c r="K948">
        <v>3620</v>
      </c>
      <c r="L948" t="s">
        <v>3822</v>
      </c>
    </row>
    <row r="949" spans="1:12" ht="15" customHeight="1" x14ac:dyDescent="0.25">
      <c r="A949">
        <v>39511</v>
      </c>
      <c r="B949" t="s">
        <v>4494</v>
      </c>
      <c r="C949" t="s">
        <v>4494</v>
      </c>
      <c r="D949">
        <v>1</v>
      </c>
      <c r="E949" s="88" t="str">
        <f t="shared" si="28"/>
        <v>3951136201</v>
      </c>
      <c r="F949" s="88" t="str">
        <f t="shared" si="29"/>
        <v>395111</v>
      </c>
      <c r="G949">
        <v>1</v>
      </c>
      <c r="H949" t="s">
        <v>3823</v>
      </c>
      <c r="I949" t="s">
        <v>5692</v>
      </c>
      <c r="K949">
        <v>3620</v>
      </c>
      <c r="L949" t="s">
        <v>3822</v>
      </c>
    </row>
    <row r="950" spans="1:12" ht="15" customHeight="1" x14ac:dyDescent="0.25">
      <c r="A950">
        <v>39511</v>
      </c>
      <c r="B950" t="s">
        <v>4494</v>
      </c>
      <c r="C950" t="s">
        <v>4494</v>
      </c>
      <c r="D950">
        <v>2</v>
      </c>
      <c r="E950" s="88" t="str">
        <f t="shared" si="28"/>
        <v>3951136202</v>
      </c>
      <c r="F950" s="88" t="str">
        <f t="shared" si="29"/>
        <v>395112</v>
      </c>
      <c r="G950">
        <v>2</v>
      </c>
      <c r="H950" t="s">
        <v>2641</v>
      </c>
      <c r="I950" t="s">
        <v>5691</v>
      </c>
      <c r="K950">
        <v>3620</v>
      </c>
      <c r="L950" t="s">
        <v>3822</v>
      </c>
    </row>
    <row r="951" spans="1:12" ht="15" customHeight="1" x14ac:dyDescent="0.25">
      <c r="A951">
        <v>39511</v>
      </c>
      <c r="B951" t="s">
        <v>4494</v>
      </c>
      <c r="C951" t="s">
        <v>4494</v>
      </c>
      <c r="D951">
        <v>3</v>
      </c>
      <c r="E951" s="88" t="str">
        <f t="shared" si="28"/>
        <v>3951136203</v>
      </c>
      <c r="F951" s="88" t="str">
        <f t="shared" si="29"/>
        <v>395113</v>
      </c>
      <c r="G951">
        <v>3</v>
      </c>
      <c r="H951" t="s">
        <v>2934</v>
      </c>
      <c r="I951" t="s">
        <v>5502</v>
      </c>
      <c r="K951">
        <v>3620</v>
      </c>
      <c r="L951" t="s">
        <v>3822</v>
      </c>
    </row>
    <row r="952" spans="1:12" ht="15" customHeight="1" x14ac:dyDescent="0.25">
      <c r="A952">
        <v>39529</v>
      </c>
      <c r="B952" t="s">
        <v>4496</v>
      </c>
      <c r="C952" t="s">
        <v>4496</v>
      </c>
      <c r="D952">
        <v>1</v>
      </c>
      <c r="E952" s="88" t="str">
        <f t="shared" si="28"/>
        <v>3952936201</v>
      </c>
      <c r="F952" s="88" t="str">
        <f t="shared" si="29"/>
        <v>395291</v>
      </c>
      <c r="G952">
        <v>1</v>
      </c>
      <c r="H952" t="s">
        <v>2934</v>
      </c>
      <c r="I952" t="s">
        <v>5502</v>
      </c>
      <c r="K952">
        <v>3620</v>
      </c>
      <c r="L952" t="s">
        <v>3822</v>
      </c>
    </row>
    <row r="953" spans="1:12" ht="15" customHeight="1" x14ac:dyDescent="0.25">
      <c r="A953">
        <v>39529</v>
      </c>
      <c r="B953" t="s">
        <v>4496</v>
      </c>
      <c r="C953" t="s">
        <v>4496</v>
      </c>
      <c r="D953">
        <v>2</v>
      </c>
      <c r="E953" s="88" t="str">
        <f t="shared" si="28"/>
        <v>3952936202</v>
      </c>
      <c r="F953" s="88" t="str">
        <f t="shared" si="29"/>
        <v>395292</v>
      </c>
      <c r="G953">
        <v>2</v>
      </c>
      <c r="H953" t="s">
        <v>2641</v>
      </c>
      <c r="I953" t="s">
        <v>5691</v>
      </c>
      <c r="K953">
        <v>3620</v>
      </c>
      <c r="L953" t="s">
        <v>3822</v>
      </c>
    </row>
    <row r="954" spans="1:12" ht="15" customHeight="1" x14ac:dyDescent="0.25">
      <c r="A954">
        <v>39529</v>
      </c>
      <c r="B954" t="s">
        <v>4496</v>
      </c>
      <c r="C954" t="s">
        <v>4496</v>
      </c>
      <c r="D954">
        <v>3</v>
      </c>
      <c r="E954" s="88" t="str">
        <f t="shared" si="28"/>
        <v>3952936203</v>
      </c>
      <c r="F954" s="88" t="str">
        <f t="shared" si="29"/>
        <v>395293</v>
      </c>
      <c r="G954">
        <v>3</v>
      </c>
      <c r="H954" t="s">
        <v>3823</v>
      </c>
      <c r="I954" t="s">
        <v>5692</v>
      </c>
      <c r="K954">
        <v>3620</v>
      </c>
      <c r="L954" t="s">
        <v>3822</v>
      </c>
    </row>
    <row r="955" spans="1:12" ht="15" customHeight="1" x14ac:dyDescent="0.25">
      <c r="A955">
        <v>39545</v>
      </c>
      <c r="B955" t="s">
        <v>917</v>
      </c>
      <c r="C955" t="s">
        <v>917</v>
      </c>
      <c r="D955">
        <v>1</v>
      </c>
      <c r="E955" s="88" t="str">
        <f t="shared" si="28"/>
        <v>3954539701</v>
      </c>
      <c r="F955" s="88" t="str">
        <f t="shared" si="29"/>
        <v>395451</v>
      </c>
      <c r="G955">
        <v>1</v>
      </c>
      <c r="H955" t="s">
        <v>3109</v>
      </c>
      <c r="I955" t="s">
        <v>5488</v>
      </c>
      <c r="K955">
        <v>3970</v>
      </c>
      <c r="L955" t="s">
        <v>3824</v>
      </c>
    </row>
    <row r="956" spans="1:12" ht="15" customHeight="1" x14ac:dyDescent="0.25">
      <c r="A956">
        <v>39552</v>
      </c>
      <c r="B956" t="s">
        <v>920</v>
      </c>
      <c r="C956" t="s">
        <v>920</v>
      </c>
      <c r="D956">
        <v>1</v>
      </c>
      <c r="E956" s="88" t="str">
        <f t="shared" si="28"/>
        <v>3955239701</v>
      </c>
      <c r="F956" s="88" t="str">
        <f t="shared" si="29"/>
        <v>395521</v>
      </c>
      <c r="G956">
        <v>1</v>
      </c>
      <c r="H956" t="s">
        <v>3109</v>
      </c>
      <c r="I956" t="s">
        <v>5522</v>
      </c>
      <c r="K956">
        <v>3970</v>
      </c>
      <c r="L956" t="s">
        <v>3824</v>
      </c>
    </row>
    <row r="957" spans="1:12" ht="15" customHeight="1" x14ac:dyDescent="0.25">
      <c r="A957">
        <v>39561</v>
      </c>
      <c r="B957" t="s">
        <v>5436</v>
      </c>
      <c r="C957" t="s">
        <v>2060</v>
      </c>
      <c r="D957">
        <v>1</v>
      </c>
      <c r="E957" s="88" t="str">
        <f t="shared" si="28"/>
        <v>3956139201</v>
      </c>
      <c r="F957" s="88" t="str">
        <f t="shared" si="29"/>
        <v>395611</v>
      </c>
      <c r="G957">
        <v>1</v>
      </c>
      <c r="H957" t="s">
        <v>3146</v>
      </c>
      <c r="I957" t="s">
        <v>5514</v>
      </c>
      <c r="K957">
        <v>3920</v>
      </c>
      <c r="L957" t="s">
        <v>3549</v>
      </c>
    </row>
    <row r="958" spans="1:12" ht="15" customHeight="1" x14ac:dyDescent="0.25">
      <c r="A958">
        <v>39561</v>
      </c>
      <c r="B958" t="s">
        <v>5436</v>
      </c>
      <c r="C958" t="s">
        <v>2060</v>
      </c>
      <c r="D958">
        <v>5</v>
      </c>
      <c r="E958" s="88" t="str">
        <f t="shared" si="28"/>
        <v>3956139105</v>
      </c>
      <c r="F958" s="88" t="str">
        <f t="shared" si="29"/>
        <v>395615</v>
      </c>
      <c r="G958">
        <v>3</v>
      </c>
      <c r="H958" t="s">
        <v>3825</v>
      </c>
      <c r="I958" t="s">
        <v>5535</v>
      </c>
      <c r="K958">
        <v>3910</v>
      </c>
      <c r="L958" t="s">
        <v>3594</v>
      </c>
    </row>
    <row r="959" spans="1:12" ht="15" customHeight="1" x14ac:dyDescent="0.25">
      <c r="A959">
        <v>39561</v>
      </c>
      <c r="B959" t="s">
        <v>5436</v>
      </c>
      <c r="C959" t="s">
        <v>2060</v>
      </c>
      <c r="D959">
        <v>7</v>
      </c>
      <c r="E959" s="88" t="str">
        <f t="shared" si="28"/>
        <v>3956139207</v>
      </c>
      <c r="F959" s="88" t="str">
        <f t="shared" si="29"/>
        <v>395617</v>
      </c>
      <c r="G959">
        <v>5</v>
      </c>
      <c r="H959" t="s">
        <v>3826</v>
      </c>
      <c r="I959" t="s">
        <v>5693</v>
      </c>
      <c r="K959">
        <v>3920</v>
      </c>
      <c r="L959" t="s">
        <v>3549</v>
      </c>
    </row>
    <row r="960" spans="1:12" ht="15" customHeight="1" x14ac:dyDescent="0.25">
      <c r="A960">
        <v>39561</v>
      </c>
      <c r="B960" t="s">
        <v>5436</v>
      </c>
      <c r="C960" t="s">
        <v>2060</v>
      </c>
      <c r="D960">
        <v>8</v>
      </c>
      <c r="E960" s="88" t="str">
        <f t="shared" si="28"/>
        <v>3956135508</v>
      </c>
      <c r="F960" s="88" t="str">
        <f t="shared" si="29"/>
        <v>395618</v>
      </c>
      <c r="G960">
        <v>4</v>
      </c>
      <c r="H960" t="s">
        <v>3827</v>
      </c>
      <c r="I960" t="s">
        <v>5574</v>
      </c>
      <c r="K960">
        <v>3550</v>
      </c>
      <c r="L960" t="s">
        <v>3828</v>
      </c>
    </row>
    <row r="961" spans="1:12" ht="15" customHeight="1" x14ac:dyDescent="0.25">
      <c r="A961">
        <v>39611</v>
      </c>
      <c r="B961" t="s">
        <v>5086</v>
      </c>
      <c r="C961" t="s">
        <v>5086</v>
      </c>
      <c r="D961">
        <v>1</v>
      </c>
      <c r="E961" s="88" t="str">
        <f t="shared" si="28"/>
        <v>3961135601</v>
      </c>
      <c r="F961" s="88" t="str">
        <f t="shared" si="29"/>
        <v>396111</v>
      </c>
      <c r="G961">
        <v>1</v>
      </c>
      <c r="H961" t="s">
        <v>3153</v>
      </c>
      <c r="I961" t="s">
        <v>5553</v>
      </c>
      <c r="K961">
        <v>3560</v>
      </c>
      <c r="L961" t="s">
        <v>3603</v>
      </c>
    </row>
    <row r="962" spans="1:12" ht="15" customHeight="1" x14ac:dyDescent="0.25">
      <c r="A962">
        <v>39628</v>
      </c>
      <c r="B962" t="s">
        <v>5226</v>
      </c>
      <c r="C962" t="s">
        <v>5088</v>
      </c>
      <c r="D962">
        <v>1</v>
      </c>
      <c r="E962" s="88" t="str">
        <f t="shared" si="28"/>
        <v>3962835601</v>
      </c>
      <c r="F962" s="88" t="str">
        <f t="shared" si="29"/>
        <v>396281</v>
      </c>
      <c r="G962">
        <v>1</v>
      </c>
      <c r="H962" t="s">
        <v>3153</v>
      </c>
      <c r="I962" t="s">
        <v>5553</v>
      </c>
      <c r="K962">
        <v>3560</v>
      </c>
      <c r="L962" t="s">
        <v>3603</v>
      </c>
    </row>
    <row r="963" spans="1:12" ht="15" customHeight="1" x14ac:dyDescent="0.25">
      <c r="A963">
        <v>39636</v>
      </c>
      <c r="B963" t="s">
        <v>5227</v>
      </c>
      <c r="C963" t="s">
        <v>2061</v>
      </c>
      <c r="D963">
        <v>1</v>
      </c>
      <c r="E963" s="88" t="str">
        <f t="shared" ref="E963:E1026" si="30">A963&amp;K963&amp;D963</f>
        <v>3963636801</v>
      </c>
      <c r="F963" s="88" t="str">
        <f t="shared" ref="F963:F1026" si="31">A963&amp;D963</f>
        <v>396361</v>
      </c>
      <c r="G963">
        <v>1</v>
      </c>
      <c r="H963" t="s">
        <v>3601</v>
      </c>
      <c r="I963" t="s">
        <v>5538</v>
      </c>
      <c r="K963">
        <v>3680</v>
      </c>
      <c r="L963" t="s">
        <v>3600</v>
      </c>
    </row>
    <row r="964" spans="1:12" ht="15" customHeight="1" x14ac:dyDescent="0.25">
      <c r="A964">
        <v>39669</v>
      </c>
      <c r="B964" t="s">
        <v>923</v>
      </c>
      <c r="C964" t="s">
        <v>923</v>
      </c>
      <c r="D964">
        <v>1</v>
      </c>
      <c r="E964" s="88" t="str">
        <f t="shared" si="30"/>
        <v>3966936301</v>
      </c>
      <c r="F964" s="88" t="str">
        <f t="shared" si="31"/>
        <v>396691</v>
      </c>
      <c r="G964">
        <v>1</v>
      </c>
      <c r="H964" t="s">
        <v>2862</v>
      </c>
      <c r="I964" t="s">
        <v>5694</v>
      </c>
      <c r="K964">
        <v>3630</v>
      </c>
      <c r="L964" t="s">
        <v>3829</v>
      </c>
    </row>
    <row r="965" spans="1:12" ht="15" customHeight="1" x14ac:dyDescent="0.25">
      <c r="A965">
        <v>39677</v>
      </c>
      <c r="B965" t="s">
        <v>924</v>
      </c>
      <c r="C965" t="s">
        <v>924</v>
      </c>
      <c r="D965">
        <v>1</v>
      </c>
      <c r="E965" s="88" t="str">
        <f t="shared" si="30"/>
        <v>3967736301</v>
      </c>
      <c r="F965" s="88" t="str">
        <f t="shared" si="31"/>
        <v>396771</v>
      </c>
      <c r="G965">
        <v>1</v>
      </c>
      <c r="H965" t="s">
        <v>2862</v>
      </c>
      <c r="I965" t="s">
        <v>5694</v>
      </c>
      <c r="K965">
        <v>3630</v>
      </c>
      <c r="L965" t="s">
        <v>3829</v>
      </c>
    </row>
    <row r="966" spans="1:12" ht="15" customHeight="1" x14ac:dyDescent="0.25">
      <c r="A966">
        <v>39719</v>
      </c>
      <c r="B966" t="s">
        <v>925</v>
      </c>
      <c r="C966" t="s">
        <v>925</v>
      </c>
      <c r="D966">
        <v>1</v>
      </c>
      <c r="E966" s="88" t="str">
        <f t="shared" si="30"/>
        <v>3971936301</v>
      </c>
      <c r="F966" s="88" t="str">
        <f t="shared" si="31"/>
        <v>397191</v>
      </c>
      <c r="G966">
        <v>1</v>
      </c>
      <c r="H966" t="s">
        <v>3163</v>
      </c>
      <c r="I966" t="s">
        <v>5523</v>
      </c>
      <c r="K966">
        <v>3630</v>
      </c>
      <c r="L966" t="s">
        <v>3829</v>
      </c>
    </row>
    <row r="967" spans="1:12" ht="15" customHeight="1" x14ac:dyDescent="0.25">
      <c r="A967">
        <v>39743</v>
      </c>
      <c r="B967" t="s">
        <v>927</v>
      </c>
      <c r="C967" t="s">
        <v>927</v>
      </c>
      <c r="D967">
        <v>1</v>
      </c>
      <c r="E967" s="88" t="str">
        <f t="shared" si="30"/>
        <v>3974337401</v>
      </c>
      <c r="F967" s="88" t="str">
        <f t="shared" si="31"/>
        <v>397431</v>
      </c>
      <c r="G967">
        <v>1</v>
      </c>
      <c r="H967" t="s">
        <v>2760</v>
      </c>
      <c r="I967" t="s">
        <v>5497</v>
      </c>
      <c r="K967">
        <v>3740</v>
      </c>
      <c r="L967" t="s">
        <v>3595</v>
      </c>
    </row>
    <row r="968" spans="1:12" ht="15" customHeight="1" x14ac:dyDescent="0.25">
      <c r="A968">
        <v>39743</v>
      </c>
      <c r="B968" t="s">
        <v>927</v>
      </c>
      <c r="C968" t="s">
        <v>927</v>
      </c>
      <c r="D968">
        <v>2</v>
      </c>
      <c r="E968" s="88" t="str">
        <f t="shared" si="30"/>
        <v>3974337402</v>
      </c>
      <c r="F968" s="88" t="str">
        <f t="shared" si="31"/>
        <v>397432</v>
      </c>
      <c r="G968">
        <v>2</v>
      </c>
      <c r="H968" t="s">
        <v>3952</v>
      </c>
      <c r="I968" t="s">
        <v>5497</v>
      </c>
      <c r="K968">
        <v>3740</v>
      </c>
      <c r="L968" t="s">
        <v>3595</v>
      </c>
    </row>
    <row r="969" spans="1:12" ht="15" customHeight="1" x14ac:dyDescent="0.25">
      <c r="A969">
        <v>39826</v>
      </c>
      <c r="B969" t="s">
        <v>5090</v>
      </c>
      <c r="C969" t="s">
        <v>5090</v>
      </c>
      <c r="D969">
        <v>1</v>
      </c>
      <c r="E969" s="88" t="str">
        <f t="shared" si="30"/>
        <v>3982635831</v>
      </c>
      <c r="F969" s="88" t="str">
        <f t="shared" si="31"/>
        <v>398261</v>
      </c>
      <c r="G969">
        <v>1</v>
      </c>
      <c r="H969" t="s">
        <v>3280</v>
      </c>
      <c r="I969" t="s">
        <v>5497</v>
      </c>
      <c r="K969">
        <v>3583</v>
      </c>
      <c r="L969" t="s">
        <v>3604</v>
      </c>
    </row>
    <row r="970" spans="1:12" ht="15" customHeight="1" x14ac:dyDescent="0.25">
      <c r="A970">
        <v>39842</v>
      </c>
      <c r="B970" t="s">
        <v>1793</v>
      </c>
      <c r="C970" t="s">
        <v>1793</v>
      </c>
      <c r="D970">
        <v>2</v>
      </c>
      <c r="E970" s="88" t="str">
        <f t="shared" si="30"/>
        <v>3984239902</v>
      </c>
      <c r="F970" s="88" t="str">
        <f t="shared" si="31"/>
        <v>398422</v>
      </c>
      <c r="G970">
        <v>2</v>
      </c>
      <c r="H970" t="s">
        <v>2770</v>
      </c>
      <c r="I970" t="s">
        <v>5573</v>
      </c>
      <c r="K970">
        <v>3990</v>
      </c>
      <c r="L970" t="s">
        <v>3593</v>
      </c>
    </row>
    <row r="971" spans="1:12" ht="15" customHeight="1" x14ac:dyDescent="0.25">
      <c r="A971">
        <v>39859</v>
      </c>
      <c r="B971" t="s">
        <v>2378</v>
      </c>
      <c r="C971" t="s">
        <v>2378</v>
      </c>
      <c r="D971">
        <v>1</v>
      </c>
      <c r="E971" s="88" t="str">
        <f t="shared" si="30"/>
        <v>3985938001</v>
      </c>
      <c r="F971" s="88" t="str">
        <f t="shared" si="31"/>
        <v>398591</v>
      </c>
      <c r="G971">
        <v>1</v>
      </c>
      <c r="H971" t="s">
        <v>2933</v>
      </c>
      <c r="I971" t="s">
        <v>5492</v>
      </c>
      <c r="K971">
        <v>3800</v>
      </c>
      <c r="L971" t="s">
        <v>3830</v>
      </c>
    </row>
    <row r="972" spans="1:12" ht="15" customHeight="1" x14ac:dyDescent="0.25">
      <c r="A972">
        <v>39859</v>
      </c>
      <c r="B972" t="s">
        <v>2378</v>
      </c>
      <c r="C972" t="s">
        <v>2378</v>
      </c>
      <c r="D972">
        <v>6</v>
      </c>
      <c r="E972" s="88" t="str">
        <f t="shared" si="30"/>
        <v>3985938006</v>
      </c>
      <c r="F972" s="88" t="str">
        <f t="shared" si="31"/>
        <v>398596</v>
      </c>
      <c r="G972">
        <v>2</v>
      </c>
      <c r="H972" t="s">
        <v>3109</v>
      </c>
      <c r="I972" t="s">
        <v>5695</v>
      </c>
      <c r="K972">
        <v>3800</v>
      </c>
      <c r="L972" t="s">
        <v>3830</v>
      </c>
    </row>
    <row r="973" spans="1:12" ht="15" customHeight="1" x14ac:dyDescent="0.25">
      <c r="A973">
        <v>39859</v>
      </c>
      <c r="B973" t="s">
        <v>2378</v>
      </c>
      <c r="C973" t="s">
        <v>2378</v>
      </c>
      <c r="D973">
        <v>7</v>
      </c>
      <c r="E973" s="88" t="str">
        <f t="shared" si="30"/>
        <v>3985937007</v>
      </c>
      <c r="F973" s="88" t="str">
        <f t="shared" si="31"/>
        <v>398597</v>
      </c>
      <c r="G973">
        <v>3</v>
      </c>
      <c r="H973" t="s">
        <v>3424</v>
      </c>
      <c r="I973" t="s">
        <v>5696</v>
      </c>
      <c r="K973">
        <v>3700</v>
      </c>
      <c r="L973" t="s">
        <v>3602</v>
      </c>
    </row>
    <row r="974" spans="1:12" ht="15" customHeight="1" x14ac:dyDescent="0.25">
      <c r="A974">
        <v>39859</v>
      </c>
      <c r="B974" t="s">
        <v>2378</v>
      </c>
      <c r="C974" t="s">
        <v>2378</v>
      </c>
      <c r="D974">
        <v>11</v>
      </c>
      <c r="E974" s="88" t="str">
        <f t="shared" si="30"/>
        <v>39859370011</v>
      </c>
      <c r="F974" s="88" t="str">
        <f t="shared" si="31"/>
        <v>3985911</v>
      </c>
      <c r="G974">
        <v>7</v>
      </c>
      <c r="H974" t="s">
        <v>3834</v>
      </c>
      <c r="I974" t="s">
        <v>5535</v>
      </c>
      <c r="K974">
        <v>3700</v>
      </c>
      <c r="L974" t="s">
        <v>3602</v>
      </c>
    </row>
    <row r="975" spans="1:12" ht="15" customHeight="1" x14ac:dyDescent="0.25">
      <c r="A975">
        <v>39859</v>
      </c>
      <c r="B975" t="s">
        <v>2378</v>
      </c>
      <c r="C975" t="s">
        <v>2378</v>
      </c>
      <c r="D975">
        <v>12</v>
      </c>
      <c r="E975" s="88" t="str">
        <f t="shared" si="30"/>
        <v>39859380012</v>
      </c>
      <c r="F975" s="88" t="str">
        <f t="shared" si="31"/>
        <v>3985912</v>
      </c>
      <c r="G975">
        <v>8</v>
      </c>
      <c r="H975" t="s">
        <v>3398</v>
      </c>
      <c r="I975" t="s">
        <v>5522</v>
      </c>
      <c r="K975">
        <v>3800</v>
      </c>
      <c r="L975" t="s">
        <v>3830</v>
      </c>
    </row>
    <row r="976" spans="1:12" ht="15" customHeight="1" x14ac:dyDescent="0.25">
      <c r="A976">
        <v>39859</v>
      </c>
      <c r="B976" t="s">
        <v>2378</v>
      </c>
      <c r="C976" t="s">
        <v>2378</v>
      </c>
      <c r="D976">
        <v>13</v>
      </c>
      <c r="E976" s="88" t="str">
        <f t="shared" si="30"/>
        <v>39859380013</v>
      </c>
      <c r="F976" s="88" t="str">
        <f t="shared" si="31"/>
        <v>3985913</v>
      </c>
      <c r="G976">
        <v>9</v>
      </c>
      <c r="H976" t="s">
        <v>3835</v>
      </c>
      <c r="I976" t="s">
        <v>5514</v>
      </c>
      <c r="K976">
        <v>3800</v>
      </c>
      <c r="L976" t="s">
        <v>3830</v>
      </c>
    </row>
    <row r="977" spans="1:12" ht="15" customHeight="1" x14ac:dyDescent="0.25">
      <c r="A977">
        <v>39859</v>
      </c>
      <c r="B977" t="s">
        <v>2378</v>
      </c>
      <c r="C977" t="s">
        <v>2378</v>
      </c>
      <c r="D977">
        <v>14</v>
      </c>
      <c r="E977" s="88" t="str">
        <f t="shared" si="30"/>
        <v>39859380014</v>
      </c>
      <c r="F977" s="88" t="str">
        <f t="shared" si="31"/>
        <v>3985914</v>
      </c>
      <c r="G977">
        <v>10</v>
      </c>
      <c r="H977" t="s">
        <v>5228</v>
      </c>
      <c r="I977" t="s">
        <v>5672</v>
      </c>
      <c r="K977">
        <v>3800</v>
      </c>
      <c r="L977" t="s">
        <v>3830</v>
      </c>
    </row>
    <row r="978" spans="1:12" ht="15" customHeight="1" x14ac:dyDescent="0.25">
      <c r="A978">
        <v>39925</v>
      </c>
      <c r="B978" t="s">
        <v>5229</v>
      </c>
      <c r="C978" t="s">
        <v>2062</v>
      </c>
      <c r="D978">
        <v>1</v>
      </c>
      <c r="E978" s="88" t="str">
        <f t="shared" si="30"/>
        <v>3992535121</v>
      </c>
      <c r="F978" s="88" t="str">
        <f t="shared" si="31"/>
        <v>399251</v>
      </c>
      <c r="G978">
        <v>1</v>
      </c>
      <c r="H978" t="s">
        <v>4996</v>
      </c>
      <c r="I978" t="s">
        <v>5562</v>
      </c>
      <c r="K978">
        <v>3512</v>
      </c>
      <c r="L978" t="s">
        <v>3548</v>
      </c>
    </row>
    <row r="979" spans="1:12" ht="15" customHeight="1" x14ac:dyDescent="0.25">
      <c r="A979">
        <v>39925</v>
      </c>
      <c r="B979" t="s">
        <v>5229</v>
      </c>
      <c r="C979" t="s">
        <v>2062</v>
      </c>
      <c r="D979">
        <v>2</v>
      </c>
      <c r="E979" s="88" t="str">
        <f t="shared" si="30"/>
        <v>3992535202</v>
      </c>
      <c r="F979" s="88" t="str">
        <f t="shared" si="31"/>
        <v>399252</v>
      </c>
      <c r="G979">
        <v>2</v>
      </c>
      <c r="H979" t="s">
        <v>3492</v>
      </c>
      <c r="I979" t="s">
        <v>5514</v>
      </c>
      <c r="K979">
        <v>3520</v>
      </c>
      <c r="L979" t="s">
        <v>3597</v>
      </c>
    </row>
    <row r="980" spans="1:12" ht="15" customHeight="1" x14ac:dyDescent="0.25">
      <c r="A980">
        <v>39925</v>
      </c>
      <c r="B980" t="s">
        <v>5229</v>
      </c>
      <c r="C980" t="s">
        <v>2062</v>
      </c>
      <c r="D980">
        <v>3</v>
      </c>
      <c r="E980" s="88" t="str">
        <f t="shared" si="30"/>
        <v>3992535003</v>
      </c>
      <c r="F980" s="88" t="str">
        <f t="shared" si="31"/>
        <v>399253</v>
      </c>
      <c r="G980">
        <v>3</v>
      </c>
      <c r="H980" t="s">
        <v>2984</v>
      </c>
      <c r="I980" t="s">
        <v>5491</v>
      </c>
      <c r="K980">
        <v>3500</v>
      </c>
      <c r="L980" t="s">
        <v>3548</v>
      </c>
    </row>
    <row r="981" spans="1:12" ht="15" customHeight="1" x14ac:dyDescent="0.25">
      <c r="A981">
        <v>39925</v>
      </c>
      <c r="B981" t="s">
        <v>5229</v>
      </c>
      <c r="C981" t="s">
        <v>2062</v>
      </c>
      <c r="D981">
        <v>4</v>
      </c>
      <c r="E981" s="88" t="str">
        <f t="shared" si="30"/>
        <v>3992535004</v>
      </c>
      <c r="F981" s="88" t="str">
        <f t="shared" si="31"/>
        <v>399254</v>
      </c>
      <c r="G981">
        <v>4</v>
      </c>
      <c r="H981" t="s">
        <v>2985</v>
      </c>
      <c r="I981" t="s">
        <v>5554</v>
      </c>
      <c r="K981">
        <v>3500</v>
      </c>
      <c r="L981" t="s">
        <v>3548</v>
      </c>
    </row>
    <row r="982" spans="1:12" ht="15" customHeight="1" x14ac:dyDescent="0.25">
      <c r="A982">
        <v>39941</v>
      </c>
      <c r="B982" t="s">
        <v>4509</v>
      </c>
      <c r="C982" t="s">
        <v>4509</v>
      </c>
      <c r="D982">
        <v>1</v>
      </c>
      <c r="E982" s="88" t="str">
        <f t="shared" si="30"/>
        <v>3994139801</v>
      </c>
      <c r="F982" s="88" t="str">
        <f t="shared" si="31"/>
        <v>399411</v>
      </c>
      <c r="G982">
        <v>1</v>
      </c>
      <c r="H982" t="s">
        <v>3408</v>
      </c>
      <c r="I982" t="s">
        <v>5552</v>
      </c>
      <c r="K982">
        <v>3980</v>
      </c>
      <c r="L982" t="s">
        <v>3836</v>
      </c>
    </row>
    <row r="983" spans="1:12" ht="15" customHeight="1" x14ac:dyDescent="0.25">
      <c r="A983">
        <v>39941</v>
      </c>
      <c r="B983" t="s">
        <v>4509</v>
      </c>
      <c r="C983" t="s">
        <v>4509</v>
      </c>
      <c r="D983">
        <v>3</v>
      </c>
      <c r="E983" s="88" t="str">
        <f t="shared" si="30"/>
        <v>3994139803</v>
      </c>
      <c r="F983" s="88" t="str">
        <f t="shared" si="31"/>
        <v>399413</v>
      </c>
      <c r="G983">
        <v>3</v>
      </c>
      <c r="H983" t="s">
        <v>2641</v>
      </c>
      <c r="I983" t="s">
        <v>5531</v>
      </c>
      <c r="K983">
        <v>3980</v>
      </c>
      <c r="L983" t="s">
        <v>3836</v>
      </c>
    </row>
    <row r="984" spans="1:12" ht="15" customHeight="1" x14ac:dyDescent="0.25">
      <c r="A984">
        <v>39941</v>
      </c>
      <c r="B984" t="s">
        <v>4509</v>
      </c>
      <c r="C984" t="s">
        <v>4509</v>
      </c>
      <c r="D984">
        <v>4</v>
      </c>
      <c r="E984" s="88" t="str">
        <f t="shared" si="30"/>
        <v>3994139804</v>
      </c>
      <c r="F984" s="88" t="str">
        <f t="shared" si="31"/>
        <v>399414</v>
      </c>
      <c r="G984">
        <v>4</v>
      </c>
      <c r="H984" t="s">
        <v>2641</v>
      </c>
      <c r="I984" t="s">
        <v>5560</v>
      </c>
      <c r="K984">
        <v>3980</v>
      </c>
      <c r="L984" t="s">
        <v>3836</v>
      </c>
    </row>
    <row r="985" spans="1:12" ht="15" customHeight="1" x14ac:dyDescent="0.25">
      <c r="A985">
        <v>40055</v>
      </c>
      <c r="B985" t="s">
        <v>5230</v>
      </c>
      <c r="C985" t="s">
        <v>2063</v>
      </c>
      <c r="D985">
        <v>1</v>
      </c>
      <c r="E985" s="88" t="str">
        <f t="shared" si="30"/>
        <v>4005537001</v>
      </c>
      <c r="F985" s="88" t="str">
        <f t="shared" si="31"/>
        <v>400551</v>
      </c>
      <c r="G985">
        <v>1</v>
      </c>
      <c r="H985" t="s">
        <v>3424</v>
      </c>
      <c r="I985" t="s">
        <v>5696</v>
      </c>
      <c r="K985">
        <v>3700</v>
      </c>
      <c r="L985" t="s">
        <v>3602</v>
      </c>
    </row>
    <row r="986" spans="1:12" ht="15" customHeight="1" x14ac:dyDescent="0.25">
      <c r="A986">
        <v>40097</v>
      </c>
      <c r="B986" t="s">
        <v>935</v>
      </c>
      <c r="C986" t="s">
        <v>935</v>
      </c>
      <c r="D986">
        <v>1</v>
      </c>
      <c r="E986" s="88" t="str">
        <f t="shared" si="30"/>
        <v>4009735201</v>
      </c>
      <c r="F986" s="88" t="str">
        <f t="shared" si="31"/>
        <v>400971</v>
      </c>
      <c r="G986">
        <v>1</v>
      </c>
      <c r="H986" t="s">
        <v>3492</v>
      </c>
      <c r="I986" t="s">
        <v>5514</v>
      </c>
      <c r="K986">
        <v>3520</v>
      </c>
      <c r="L986" t="s">
        <v>3597</v>
      </c>
    </row>
    <row r="987" spans="1:12" ht="15" customHeight="1" x14ac:dyDescent="0.25">
      <c r="A987">
        <v>40105</v>
      </c>
      <c r="B987" t="s">
        <v>938</v>
      </c>
      <c r="C987" t="s">
        <v>938</v>
      </c>
      <c r="D987">
        <v>1</v>
      </c>
      <c r="E987" s="88" t="str">
        <f t="shared" si="30"/>
        <v>4010535201</v>
      </c>
      <c r="F987" s="88" t="str">
        <f t="shared" si="31"/>
        <v>401051</v>
      </c>
      <c r="G987">
        <v>1</v>
      </c>
      <c r="H987" t="s">
        <v>3837</v>
      </c>
      <c r="I987" t="s">
        <v>5566</v>
      </c>
      <c r="K987">
        <v>3520</v>
      </c>
      <c r="L987" t="s">
        <v>3597</v>
      </c>
    </row>
    <row r="988" spans="1:12" ht="15" customHeight="1" x14ac:dyDescent="0.25">
      <c r="A988">
        <v>40105</v>
      </c>
      <c r="B988" t="s">
        <v>938</v>
      </c>
      <c r="C988" t="s">
        <v>938</v>
      </c>
      <c r="D988">
        <v>2</v>
      </c>
      <c r="E988" s="88" t="str">
        <f t="shared" si="30"/>
        <v>4010535002</v>
      </c>
      <c r="F988" s="88" t="str">
        <f t="shared" si="31"/>
        <v>401052</v>
      </c>
      <c r="G988">
        <v>2</v>
      </c>
      <c r="H988" t="s">
        <v>3817</v>
      </c>
      <c r="I988" t="s">
        <v>5697</v>
      </c>
      <c r="K988">
        <v>3500</v>
      </c>
      <c r="L988" t="s">
        <v>3548</v>
      </c>
    </row>
    <row r="989" spans="1:12" ht="15" customHeight="1" x14ac:dyDescent="0.25">
      <c r="A989">
        <v>40113</v>
      </c>
      <c r="B989" t="s">
        <v>939</v>
      </c>
      <c r="C989" t="s">
        <v>939</v>
      </c>
      <c r="D989">
        <v>1</v>
      </c>
      <c r="E989" s="88" t="str">
        <f t="shared" si="30"/>
        <v>4011335201</v>
      </c>
      <c r="F989" s="88" t="str">
        <f t="shared" si="31"/>
        <v>401131</v>
      </c>
      <c r="G989">
        <v>1</v>
      </c>
      <c r="H989" t="s">
        <v>3492</v>
      </c>
      <c r="I989" t="s">
        <v>5514</v>
      </c>
      <c r="K989">
        <v>3520</v>
      </c>
      <c r="L989" t="s">
        <v>3597</v>
      </c>
    </row>
    <row r="990" spans="1:12" ht="15" customHeight="1" x14ac:dyDescent="0.25">
      <c r="A990">
        <v>40121</v>
      </c>
      <c r="B990" t="s">
        <v>3329</v>
      </c>
      <c r="C990" t="s">
        <v>2064</v>
      </c>
      <c r="D990">
        <v>1</v>
      </c>
      <c r="E990" s="88" t="str">
        <f t="shared" si="30"/>
        <v>4012137981</v>
      </c>
      <c r="F990" s="88" t="str">
        <f t="shared" si="31"/>
        <v>401211</v>
      </c>
      <c r="G990">
        <v>1</v>
      </c>
      <c r="H990" t="s">
        <v>3330</v>
      </c>
      <c r="I990" t="s">
        <v>5497</v>
      </c>
      <c r="K990">
        <v>3798</v>
      </c>
      <c r="L990" t="s">
        <v>3838</v>
      </c>
    </row>
    <row r="991" spans="1:12" ht="15" customHeight="1" x14ac:dyDescent="0.25">
      <c r="A991">
        <v>40204</v>
      </c>
      <c r="B991" t="s">
        <v>2555</v>
      </c>
      <c r="C991" t="s">
        <v>2555</v>
      </c>
      <c r="D991">
        <v>1</v>
      </c>
      <c r="E991" s="88" t="str">
        <f t="shared" si="30"/>
        <v>4020483101</v>
      </c>
      <c r="F991" s="88" t="str">
        <f t="shared" si="31"/>
        <v>402041</v>
      </c>
      <c r="G991">
        <v>1</v>
      </c>
      <c r="H991" t="s">
        <v>2733</v>
      </c>
      <c r="I991" t="s">
        <v>5480</v>
      </c>
      <c r="K991">
        <v>8310</v>
      </c>
      <c r="L991" t="s">
        <v>3550</v>
      </c>
    </row>
    <row r="992" spans="1:12" ht="15" customHeight="1" x14ac:dyDescent="0.25">
      <c r="A992">
        <v>40204</v>
      </c>
      <c r="B992" t="s">
        <v>2555</v>
      </c>
      <c r="C992" t="s">
        <v>2555</v>
      </c>
      <c r="D992">
        <v>14</v>
      </c>
      <c r="E992" s="88" t="str">
        <f t="shared" si="30"/>
        <v>40204882014</v>
      </c>
      <c r="F992" s="88" t="str">
        <f t="shared" si="31"/>
        <v>4020414</v>
      </c>
      <c r="G992">
        <v>14</v>
      </c>
      <c r="H992" t="s">
        <v>3373</v>
      </c>
      <c r="I992" t="s">
        <v>5555</v>
      </c>
      <c r="K992">
        <v>8820</v>
      </c>
      <c r="L992" t="s">
        <v>3605</v>
      </c>
    </row>
    <row r="993" spans="1:12" ht="15" customHeight="1" x14ac:dyDescent="0.25">
      <c r="A993">
        <v>40253</v>
      </c>
      <c r="B993" t="s">
        <v>942</v>
      </c>
      <c r="C993" t="s">
        <v>942</v>
      </c>
      <c r="D993">
        <v>1</v>
      </c>
      <c r="E993" s="88" t="str">
        <f t="shared" si="30"/>
        <v>4025391201</v>
      </c>
      <c r="F993" s="88" t="str">
        <f t="shared" si="31"/>
        <v>402531</v>
      </c>
      <c r="G993">
        <v>1</v>
      </c>
      <c r="H993" t="s">
        <v>2754</v>
      </c>
      <c r="I993" t="s">
        <v>5574</v>
      </c>
      <c r="K993">
        <v>9120</v>
      </c>
      <c r="L993" t="s">
        <v>3766</v>
      </c>
    </row>
    <row r="994" spans="1:12" ht="15" customHeight="1" x14ac:dyDescent="0.25">
      <c r="A994">
        <v>40253</v>
      </c>
      <c r="B994" t="s">
        <v>942</v>
      </c>
      <c r="C994" t="s">
        <v>942</v>
      </c>
      <c r="D994">
        <v>2</v>
      </c>
      <c r="E994" s="88" t="str">
        <f t="shared" si="30"/>
        <v>4025391502</v>
      </c>
      <c r="F994" s="88" t="str">
        <f t="shared" si="31"/>
        <v>402532</v>
      </c>
      <c r="G994">
        <v>2</v>
      </c>
      <c r="H994" t="s">
        <v>3090</v>
      </c>
      <c r="I994" t="s">
        <v>5698</v>
      </c>
      <c r="K994">
        <v>9150</v>
      </c>
      <c r="L994" t="s">
        <v>3765</v>
      </c>
    </row>
    <row r="995" spans="1:12" ht="15" customHeight="1" x14ac:dyDescent="0.25">
      <c r="A995">
        <v>40253</v>
      </c>
      <c r="B995" t="s">
        <v>942</v>
      </c>
      <c r="C995" t="s">
        <v>942</v>
      </c>
      <c r="D995">
        <v>3</v>
      </c>
      <c r="E995" s="88" t="str">
        <f t="shared" si="30"/>
        <v>4025391403</v>
      </c>
      <c r="F995" s="88" t="str">
        <f t="shared" si="31"/>
        <v>402533</v>
      </c>
      <c r="G995">
        <v>3</v>
      </c>
      <c r="H995" t="s">
        <v>3404</v>
      </c>
      <c r="I995" t="s">
        <v>5497</v>
      </c>
      <c r="K995">
        <v>9140</v>
      </c>
      <c r="L995" t="s">
        <v>3840</v>
      </c>
    </row>
    <row r="996" spans="1:12" ht="15" customHeight="1" x14ac:dyDescent="0.25">
      <c r="A996">
        <v>40253</v>
      </c>
      <c r="B996" t="s">
        <v>942</v>
      </c>
      <c r="C996" t="s">
        <v>942</v>
      </c>
      <c r="D996">
        <v>4</v>
      </c>
      <c r="E996" s="88" t="str">
        <f t="shared" si="30"/>
        <v>4025391004</v>
      </c>
      <c r="F996" s="88" t="str">
        <f t="shared" si="31"/>
        <v>402534</v>
      </c>
      <c r="G996">
        <v>4</v>
      </c>
      <c r="H996" t="s">
        <v>2731</v>
      </c>
      <c r="I996" t="s">
        <v>5487</v>
      </c>
      <c r="K996">
        <v>9100</v>
      </c>
      <c r="L996" t="s">
        <v>3544</v>
      </c>
    </row>
    <row r="997" spans="1:12" ht="15" customHeight="1" x14ac:dyDescent="0.25">
      <c r="A997">
        <v>40287</v>
      </c>
      <c r="B997" t="s">
        <v>5231</v>
      </c>
      <c r="C997" t="s">
        <v>2065</v>
      </c>
      <c r="D997">
        <v>1</v>
      </c>
      <c r="E997" s="88" t="str">
        <f t="shared" si="30"/>
        <v>4028720601</v>
      </c>
      <c r="F997" s="88" t="str">
        <f t="shared" si="31"/>
        <v>402871</v>
      </c>
      <c r="G997">
        <v>1</v>
      </c>
      <c r="H997" t="s">
        <v>2693</v>
      </c>
      <c r="I997" t="s">
        <v>5522</v>
      </c>
      <c r="K997">
        <v>2060</v>
      </c>
      <c r="L997" t="s">
        <v>3571</v>
      </c>
    </row>
    <row r="998" spans="1:12" ht="15" customHeight="1" x14ac:dyDescent="0.25">
      <c r="A998">
        <v>40287</v>
      </c>
      <c r="B998" t="s">
        <v>5231</v>
      </c>
      <c r="C998" t="s">
        <v>2065</v>
      </c>
      <c r="D998">
        <v>5</v>
      </c>
      <c r="E998" s="88" t="str">
        <f t="shared" si="30"/>
        <v>4028720185</v>
      </c>
      <c r="F998" s="88" t="str">
        <f t="shared" si="31"/>
        <v>402875</v>
      </c>
      <c r="G998">
        <v>3</v>
      </c>
      <c r="H998" t="s">
        <v>3841</v>
      </c>
      <c r="I998" t="s">
        <v>5553</v>
      </c>
      <c r="K998">
        <v>2018</v>
      </c>
      <c r="L998" t="s">
        <v>3571</v>
      </c>
    </row>
    <row r="999" spans="1:12" ht="15" customHeight="1" x14ac:dyDescent="0.25">
      <c r="A999">
        <v>40311</v>
      </c>
      <c r="B999" t="s">
        <v>2066</v>
      </c>
      <c r="C999" t="s">
        <v>2066</v>
      </c>
      <c r="D999">
        <v>1</v>
      </c>
      <c r="E999" s="88" t="str">
        <f t="shared" si="30"/>
        <v>4031120181</v>
      </c>
      <c r="F999" s="88" t="str">
        <f t="shared" si="31"/>
        <v>403111</v>
      </c>
      <c r="G999">
        <v>1</v>
      </c>
      <c r="H999" t="s">
        <v>2679</v>
      </c>
      <c r="I999" t="s">
        <v>5533</v>
      </c>
      <c r="K999">
        <v>2018</v>
      </c>
      <c r="L999" t="s">
        <v>3571</v>
      </c>
    </row>
    <row r="1000" spans="1:12" ht="15" customHeight="1" x14ac:dyDescent="0.25">
      <c r="A1000">
        <v>40411</v>
      </c>
      <c r="B1000" t="s">
        <v>947</v>
      </c>
      <c r="C1000" t="s">
        <v>947</v>
      </c>
      <c r="D1000">
        <v>1</v>
      </c>
      <c r="E1000" s="88" t="str">
        <f t="shared" si="30"/>
        <v>4041128501</v>
      </c>
      <c r="F1000" s="88" t="str">
        <f t="shared" si="31"/>
        <v>404111</v>
      </c>
      <c r="G1000">
        <v>1</v>
      </c>
      <c r="H1000" t="s">
        <v>3842</v>
      </c>
      <c r="I1000" t="s">
        <v>5497</v>
      </c>
      <c r="K1000">
        <v>2850</v>
      </c>
      <c r="L1000" t="s">
        <v>3843</v>
      </c>
    </row>
    <row r="1001" spans="1:12" ht="15" customHeight="1" x14ac:dyDescent="0.25">
      <c r="A1001">
        <v>40428</v>
      </c>
      <c r="B1001" t="s">
        <v>2650</v>
      </c>
      <c r="C1001" t="s">
        <v>2067</v>
      </c>
      <c r="D1001">
        <v>1</v>
      </c>
      <c r="E1001" s="88" t="str">
        <f t="shared" si="30"/>
        <v>4042828501</v>
      </c>
      <c r="F1001" s="88" t="str">
        <f t="shared" si="31"/>
        <v>404281</v>
      </c>
      <c r="G1001">
        <v>1</v>
      </c>
      <c r="H1001" t="s">
        <v>2766</v>
      </c>
      <c r="I1001" t="s">
        <v>5522</v>
      </c>
      <c r="K1001">
        <v>2850</v>
      </c>
      <c r="L1001" t="s">
        <v>3843</v>
      </c>
    </row>
    <row r="1002" spans="1:12" ht="15" customHeight="1" x14ac:dyDescent="0.25">
      <c r="A1002">
        <v>40428</v>
      </c>
      <c r="B1002" t="s">
        <v>2650</v>
      </c>
      <c r="C1002" t="s">
        <v>2067</v>
      </c>
      <c r="D1002">
        <v>2</v>
      </c>
      <c r="E1002" s="88" t="str">
        <f t="shared" si="30"/>
        <v>4042826302</v>
      </c>
      <c r="F1002" s="88" t="str">
        <f t="shared" si="31"/>
        <v>404282</v>
      </c>
      <c r="G1002">
        <v>2</v>
      </c>
      <c r="H1002" t="s">
        <v>2651</v>
      </c>
      <c r="I1002" t="s">
        <v>5653</v>
      </c>
      <c r="K1002">
        <v>2630</v>
      </c>
      <c r="L1002" t="s">
        <v>3844</v>
      </c>
    </row>
    <row r="1003" spans="1:12" ht="15" customHeight="1" x14ac:dyDescent="0.25">
      <c r="A1003">
        <v>40428</v>
      </c>
      <c r="B1003" t="s">
        <v>2650</v>
      </c>
      <c r="C1003" t="s">
        <v>2067</v>
      </c>
      <c r="D1003">
        <v>3</v>
      </c>
      <c r="E1003" s="88" t="str">
        <f t="shared" si="30"/>
        <v>4042828453</v>
      </c>
      <c r="F1003" s="88" t="str">
        <f t="shared" si="31"/>
        <v>404283</v>
      </c>
      <c r="G1003">
        <v>3</v>
      </c>
      <c r="H1003" t="s">
        <v>3226</v>
      </c>
      <c r="I1003" t="s">
        <v>5486</v>
      </c>
      <c r="K1003">
        <v>2845</v>
      </c>
      <c r="L1003" t="s">
        <v>3543</v>
      </c>
    </row>
    <row r="1004" spans="1:12" ht="15" customHeight="1" x14ac:dyDescent="0.25">
      <c r="A1004">
        <v>40469</v>
      </c>
      <c r="B1004" t="s">
        <v>950</v>
      </c>
      <c r="C1004" t="s">
        <v>950</v>
      </c>
      <c r="D1004">
        <v>1</v>
      </c>
      <c r="E1004" s="88" t="str">
        <f t="shared" si="30"/>
        <v>4046929301</v>
      </c>
      <c r="F1004" s="88" t="str">
        <f t="shared" si="31"/>
        <v>404691</v>
      </c>
      <c r="G1004">
        <v>1</v>
      </c>
      <c r="H1004" t="s">
        <v>2783</v>
      </c>
      <c r="I1004" t="s">
        <v>5642</v>
      </c>
      <c r="K1004">
        <v>2930</v>
      </c>
      <c r="L1004" t="s">
        <v>3538</v>
      </c>
    </row>
    <row r="1005" spans="1:12" ht="15" customHeight="1" x14ac:dyDescent="0.25">
      <c r="A1005">
        <v>40477</v>
      </c>
      <c r="B1005" t="s">
        <v>952</v>
      </c>
      <c r="C1005" t="s">
        <v>952</v>
      </c>
      <c r="D1005">
        <v>1</v>
      </c>
      <c r="E1005" s="88" t="str">
        <f t="shared" si="30"/>
        <v>4047729301</v>
      </c>
      <c r="F1005" s="88" t="str">
        <f t="shared" si="31"/>
        <v>404771</v>
      </c>
      <c r="G1005">
        <v>1</v>
      </c>
      <c r="H1005" t="s">
        <v>2785</v>
      </c>
      <c r="I1005" t="s">
        <v>5548</v>
      </c>
      <c r="K1005">
        <v>2930</v>
      </c>
      <c r="L1005" t="s">
        <v>3538</v>
      </c>
    </row>
    <row r="1006" spans="1:12" ht="15" customHeight="1" x14ac:dyDescent="0.25">
      <c r="A1006">
        <v>40485</v>
      </c>
      <c r="B1006" t="s">
        <v>954</v>
      </c>
      <c r="C1006" t="s">
        <v>954</v>
      </c>
      <c r="D1006">
        <v>1</v>
      </c>
      <c r="E1006" s="88" t="str">
        <f t="shared" si="30"/>
        <v>4048529301</v>
      </c>
      <c r="F1006" s="88" t="str">
        <f t="shared" si="31"/>
        <v>404851</v>
      </c>
      <c r="G1006">
        <v>1</v>
      </c>
      <c r="H1006" t="s">
        <v>2783</v>
      </c>
      <c r="I1006" t="s">
        <v>5642</v>
      </c>
      <c r="K1006">
        <v>2930</v>
      </c>
      <c r="L1006" t="s">
        <v>3538</v>
      </c>
    </row>
    <row r="1007" spans="1:12" ht="15" customHeight="1" x14ac:dyDescent="0.25">
      <c r="A1007">
        <v>40519</v>
      </c>
      <c r="B1007" t="s">
        <v>2842</v>
      </c>
      <c r="C1007" t="s">
        <v>2069</v>
      </c>
      <c r="D1007">
        <v>1</v>
      </c>
      <c r="E1007" s="88" t="str">
        <f t="shared" si="30"/>
        <v>4051921001</v>
      </c>
      <c r="F1007" s="88" t="str">
        <f t="shared" si="31"/>
        <v>405191</v>
      </c>
      <c r="G1007">
        <v>1</v>
      </c>
      <c r="H1007" t="s">
        <v>2843</v>
      </c>
      <c r="I1007" t="s">
        <v>5492</v>
      </c>
      <c r="K1007">
        <v>2100</v>
      </c>
      <c r="L1007" t="s">
        <v>3571</v>
      </c>
    </row>
    <row r="1008" spans="1:12" ht="15" customHeight="1" x14ac:dyDescent="0.25">
      <c r="A1008">
        <v>40584</v>
      </c>
      <c r="B1008" t="s">
        <v>2070</v>
      </c>
      <c r="C1008" t="s">
        <v>2070</v>
      </c>
      <c r="D1008">
        <v>1</v>
      </c>
      <c r="E1008" s="88" t="str">
        <f t="shared" si="30"/>
        <v>4058426501</v>
      </c>
      <c r="F1008" s="88" t="str">
        <f t="shared" si="31"/>
        <v>405841</v>
      </c>
      <c r="G1008">
        <v>1</v>
      </c>
      <c r="H1008" t="s">
        <v>2871</v>
      </c>
      <c r="I1008" t="s">
        <v>5514</v>
      </c>
      <c r="K1008">
        <v>2650</v>
      </c>
      <c r="L1008" t="s">
        <v>3634</v>
      </c>
    </row>
    <row r="1009" spans="1:12" ht="15" customHeight="1" x14ac:dyDescent="0.25">
      <c r="A1009">
        <v>40584</v>
      </c>
      <c r="B1009" t="s">
        <v>2070</v>
      </c>
      <c r="C1009" t="s">
        <v>2070</v>
      </c>
      <c r="D1009">
        <v>3</v>
      </c>
      <c r="E1009" s="88" t="str">
        <f t="shared" si="30"/>
        <v>4058425003</v>
      </c>
      <c r="F1009" s="88" t="str">
        <f t="shared" si="31"/>
        <v>405843</v>
      </c>
      <c r="G1009">
        <v>3</v>
      </c>
      <c r="H1009" t="s">
        <v>3132</v>
      </c>
      <c r="I1009" t="s">
        <v>5573</v>
      </c>
      <c r="K1009">
        <v>2500</v>
      </c>
      <c r="L1009" t="s">
        <v>3581</v>
      </c>
    </row>
    <row r="1010" spans="1:12" ht="15" customHeight="1" x14ac:dyDescent="0.25">
      <c r="A1010">
        <v>40584</v>
      </c>
      <c r="B1010" t="s">
        <v>2070</v>
      </c>
      <c r="C1010" t="s">
        <v>2070</v>
      </c>
      <c r="D1010">
        <v>4</v>
      </c>
      <c r="E1010" s="88" t="str">
        <f t="shared" si="30"/>
        <v>4058425004</v>
      </c>
      <c r="F1010" s="88" t="str">
        <f t="shared" si="31"/>
        <v>405844</v>
      </c>
      <c r="G1010">
        <v>4</v>
      </c>
      <c r="H1010" t="s">
        <v>3846</v>
      </c>
      <c r="I1010" t="s">
        <v>5620</v>
      </c>
      <c r="K1010">
        <v>2500</v>
      </c>
      <c r="L1010" t="s">
        <v>3581</v>
      </c>
    </row>
    <row r="1011" spans="1:12" ht="15" customHeight="1" x14ac:dyDescent="0.25">
      <c r="A1011">
        <v>40584</v>
      </c>
      <c r="B1011" t="s">
        <v>2070</v>
      </c>
      <c r="C1011" t="s">
        <v>2070</v>
      </c>
      <c r="D1011">
        <v>5</v>
      </c>
      <c r="E1011" s="88" t="str">
        <f t="shared" si="30"/>
        <v>4058425005</v>
      </c>
      <c r="F1011" s="88" t="str">
        <f t="shared" si="31"/>
        <v>405845</v>
      </c>
      <c r="G1011">
        <v>5</v>
      </c>
      <c r="H1011" t="s">
        <v>3847</v>
      </c>
      <c r="I1011" t="s">
        <v>5529</v>
      </c>
      <c r="K1011">
        <v>2500</v>
      </c>
      <c r="L1011" t="s">
        <v>3581</v>
      </c>
    </row>
    <row r="1012" spans="1:12" ht="15" customHeight="1" x14ac:dyDescent="0.25">
      <c r="A1012">
        <v>40584</v>
      </c>
      <c r="B1012" t="s">
        <v>2070</v>
      </c>
      <c r="C1012" t="s">
        <v>2070</v>
      </c>
      <c r="D1012">
        <v>6</v>
      </c>
      <c r="E1012" s="88" t="str">
        <f t="shared" si="30"/>
        <v>4058426406</v>
      </c>
      <c r="F1012" s="88" t="str">
        <f t="shared" si="31"/>
        <v>405846</v>
      </c>
      <c r="G1012">
        <v>6</v>
      </c>
      <c r="H1012" t="s">
        <v>2680</v>
      </c>
      <c r="I1012" t="s">
        <v>5699</v>
      </c>
      <c r="K1012">
        <v>2640</v>
      </c>
      <c r="L1012" t="s">
        <v>3662</v>
      </c>
    </row>
    <row r="1013" spans="1:12" ht="15" customHeight="1" x14ac:dyDescent="0.25">
      <c r="A1013">
        <v>40601</v>
      </c>
      <c r="B1013" t="s">
        <v>2071</v>
      </c>
      <c r="C1013" t="s">
        <v>2071</v>
      </c>
      <c r="D1013">
        <v>1</v>
      </c>
      <c r="E1013" s="88" t="str">
        <f t="shared" si="30"/>
        <v>4060121801</v>
      </c>
      <c r="F1013" s="88" t="str">
        <f t="shared" si="31"/>
        <v>406011</v>
      </c>
      <c r="G1013">
        <v>1</v>
      </c>
      <c r="H1013" t="s">
        <v>2881</v>
      </c>
      <c r="I1013" t="s">
        <v>5511</v>
      </c>
      <c r="K1013">
        <v>2180</v>
      </c>
      <c r="L1013" t="s">
        <v>3571</v>
      </c>
    </row>
    <row r="1014" spans="1:12" ht="15" customHeight="1" x14ac:dyDescent="0.25">
      <c r="A1014">
        <v>40618</v>
      </c>
      <c r="B1014" t="s">
        <v>958</v>
      </c>
      <c r="C1014" t="s">
        <v>958</v>
      </c>
      <c r="D1014">
        <v>1</v>
      </c>
      <c r="E1014" s="88" t="str">
        <f t="shared" si="30"/>
        <v>4061821801</v>
      </c>
      <c r="F1014" s="88" t="str">
        <f t="shared" si="31"/>
        <v>406181</v>
      </c>
      <c r="G1014">
        <v>1</v>
      </c>
      <c r="H1014" t="s">
        <v>2881</v>
      </c>
      <c r="I1014" t="s">
        <v>5511</v>
      </c>
      <c r="K1014">
        <v>2180</v>
      </c>
      <c r="L1014" t="s">
        <v>3571</v>
      </c>
    </row>
    <row r="1015" spans="1:12" ht="15" customHeight="1" x14ac:dyDescent="0.25">
      <c r="A1015">
        <v>40626</v>
      </c>
      <c r="B1015" t="s">
        <v>5232</v>
      </c>
      <c r="C1015" t="s">
        <v>2073</v>
      </c>
      <c r="D1015">
        <v>1</v>
      </c>
      <c r="E1015" s="88" t="str">
        <f t="shared" si="30"/>
        <v>4062629101</v>
      </c>
      <c r="F1015" s="88" t="str">
        <f t="shared" si="31"/>
        <v>406261</v>
      </c>
      <c r="G1015">
        <v>1</v>
      </c>
      <c r="H1015" t="s">
        <v>2884</v>
      </c>
      <c r="I1015" t="s">
        <v>5510</v>
      </c>
      <c r="K1015">
        <v>2910</v>
      </c>
      <c r="L1015" t="s">
        <v>3647</v>
      </c>
    </row>
    <row r="1016" spans="1:12" ht="15" customHeight="1" x14ac:dyDescent="0.25">
      <c r="A1016">
        <v>40626</v>
      </c>
      <c r="B1016" t="s">
        <v>5232</v>
      </c>
      <c r="C1016" t="s">
        <v>2073</v>
      </c>
      <c r="D1016">
        <v>2</v>
      </c>
      <c r="E1016" s="88" t="str">
        <f t="shared" si="30"/>
        <v>4062629202</v>
      </c>
      <c r="F1016" s="88" t="str">
        <f t="shared" si="31"/>
        <v>406262</v>
      </c>
      <c r="G1016">
        <v>2</v>
      </c>
      <c r="H1016" t="s">
        <v>2923</v>
      </c>
      <c r="I1016" t="s">
        <v>5510</v>
      </c>
      <c r="K1016">
        <v>2920</v>
      </c>
      <c r="L1016" t="s">
        <v>3573</v>
      </c>
    </row>
    <row r="1017" spans="1:12" ht="15" customHeight="1" x14ac:dyDescent="0.25">
      <c r="A1017">
        <v>40634</v>
      </c>
      <c r="B1017" t="s">
        <v>960</v>
      </c>
      <c r="C1017" t="s">
        <v>960</v>
      </c>
      <c r="D1017">
        <v>1</v>
      </c>
      <c r="E1017" s="88" t="str">
        <f t="shared" si="30"/>
        <v>4063424401</v>
      </c>
      <c r="F1017" s="88" t="str">
        <f t="shared" si="31"/>
        <v>406341</v>
      </c>
      <c r="G1017">
        <v>1</v>
      </c>
      <c r="H1017" t="s">
        <v>2899</v>
      </c>
      <c r="I1017" t="s">
        <v>5520</v>
      </c>
      <c r="K1017">
        <v>2440</v>
      </c>
      <c r="L1017" t="s">
        <v>3577</v>
      </c>
    </row>
    <row r="1018" spans="1:12" ht="15" customHeight="1" x14ac:dyDescent="0.25">
      <c r="A1018">
        <v>40642</v>
      </c>
      <c r="B1018" t="s">
        <v>962</v>
      </c>
      <c r="C1018" t="s">
        <v>962</v>
      </c>
      <c r="D1018">
        <v>1</v>
      </c>
      <c r="E1018" s="88" t="str">
        <f t="shared" si="30"/>
        <v>4064224401</v>
      </c>
      <c r="F1018" s="88" t="str">
        <f t="shared" si="31"/>
        <v>406421</v>
      </c>
      <c r="G1018">
        <v>1</v>
      </c>
      <c r="H1018" t="s">
        <v>2899</v>
      </c>
      <c r="I1018" t="s">
        <v>5520</v>
      </c>
      <c r="K1018">
        <v>2440</v>
      </c>
      <c r="L1018" t="s">
        <v>3577</v>
      </c>
    </row>
    <row r="1019" spans="1:12" ht="15" customHeight="1" x14ac:dyDescent="0.25">
      <c r="A1019">
        <v>40642</v>
      </c>
      <c r="B1019" t="s">
        <v>962</v>
      </c>
      <c r="C1019" t="s">
        <v>962</v>
      </c>
      <c r="D1019">
        <v>4</v>
      </c>
      <c r="E1019" s="88" t="str">
        <f t="shared" si="30"/>
        <v>4064222604</v>
      </c>
      <c r="F1019" s="88" t="str">
        <f t="shared" si="31"/>
        <v>406424</v>
      </c>
      <c r="G1019">
        <v>3</v>
      </c>
      <c r="H1019" t="s">
        <v>3468</v>
      </c>
      <c r="I1019" t="s">
        <v>5492</v>
      </c>
      <c r="K1019">
        <v>2260</v>
      </c>
      <c r="L1019" t="s">
        <v>3589</v>
      </c>
    </row>
    <row r="1020" spans="1:12" ht="15" customHeight="1" x14ac:dyDescent="0.25">
      <c r="A1020">
        <v>40642</v>
      </c>
      <c r="B1020" t="s">
        <v>962</v>
      </c>
      <c r="C1020" t="s">
        <v>962</v>
      </c>
      <c r="D1020">
        <v>6</v>
      </c>
      <c r="E1020" s="88" t="str">
        <f t="shared" si="30"/>
        <v>4064224006</v>
      </c>
      <c r="F1020" s="88" t="str">
        <f t="shared" si="31"/>
        <v>406426</v>
      </c>
      <c r="G1020">
        <v>4</v>
      </c>
      <c r="H1020" t="s">
        <v>3848</v>
      </c>
      <c r="I1020" t="s">
        <v>5521</v>
      </c>
      <c r="K1020">
        <v>2400</v>
      </c>
      <c r="L1020" t="s">
        <v>3578</v>
      </c>
    </row>
    <row r="1021" spans="1:12" ht="15" customHeight="1" x14ac:dyDescent="0.25">
      <c r="A1021">
        <v>40642</v>
      </c>
      <c r="B1021" t="s">
        <v>962</v>
      </c>
      <c r="C1021" t="s">
        <v>962</v>
      </c>
      <c r="D1021">
        <v>7</v>
      </c>
      <c r="E1021" s="88" t="str">
        <f t="shared" si="30"/>
        <v>4064222007</v>
      </c>
      <c r="F1021" s="88" t="str">
        <f t="shared" si="31"/>
        <v>406427</v>
      </c>
      <c r="G1021">
        <v>5</v>
      </c>
      <c r="H1021" t="s">
        <v>2998</v>
      </c>
      <c r="I1021" t="s">
        <v>5484</v>
      </c>
      <c r="K1021">
        <v>2200</v>
      </c>
      <c r="L1021" t="s">
        <v>3649</v>
      </c>
    </row>
    <row r="1022" spans="1:12" ht="15" customHeight="1" x14ac:dyDescent="0.25">
      <c r="A1022">
        <v>40709</v>
      </c>
      <c r="B1022" t="s">
        <v>2074</v>
      </c>
      <c r="C1022" t="s">
        <v>2074</v>
      </c>
      <c r="D1022">
        <v>1</v>
      </c>
      <c r="E1022" s="88" t="str">
        <f t="shared" si="30"/>
        <v>4070922001</v>
      </c>
      <c r="F1022" s="88" t="str">
        <f t="shared" si="31"/>
        <v>407091</v>
      </c>
      <c r="G1022">
        <v>1</v>
      </c>
      <c r="H1022" t="s">
        <v>2998</v>
      </c>
      <c r="I1022" t="s">
        <v>5484</v>
      </c>
      <c r="K1022">
        <v>2200</v>
      </c>
      <c r="L1022" t="s">
        <v>3649</v>
      </c>
    </row>
    <row r="1023" spans="1:12" ht="15" customHeight="1" x14ac:dyDescent="0.25">
      <c r="A1023">
        <v>40717</v>
      </c>
      <c r="B1023" t="s">
        <v>1800</v>
      </c>
      <c r="C1023" t="s">
        <v>1800</v>
      </c>
      <c r="D1023">
        <v>2</v>
      </c>
      <c r="E1023" s="88" t="str">
        <f t="shared" si="30"/>
        <v>4071722002</v>
      </c>
      <c r="F1023" s="88" t="str">
        <f t="shared" si="31"/>
        <v>407172</v>
      </c>
      <c r="G1023">
        <v>2</v>
      </c>
      <c r="H1023" t="s">
        <v>3849</v>
      </c>
      <c r="I1023" t="s">
        <v>5507</v>
      </c>
      <c r="K1023">
        <v>2200</v>
      </c>
      <c r="L1023" t="s">
        <v>3649</v>
      </c>
    </row>
    <row r="1024" spans="1:12" ht="15" customHeight="1" x14ac:dyDescent="0.25">
      <c r="A1024">
        <v>40717</v>
      </c>
      <c r="B1024" t="s">
        <v>1800</v>
      </c>
      <c r="C1024" t="s">
        <v>1800</v>
      </c>
      <c r="D1024">
        <v>10</v>
      </c>
      <c r="E1024" s="88" t="str">
        <f t="shared" si="30"/>
        <v>40717230010</v>
      </c>
      <c r="F1024" s="88" t="str">
        <f t="shared" si="31"/>
        <v>4071710</v>
      </c>
      <c r="G1024">
        <v>4</v>
      </c>
      <c r="H1024" t="s">
        <v>3431</v>
      </c>
      <c r="I1024" t="s">
        <v>5627</v>
      </c>
      <c r="K1024">
        <v>2300</v>
      </c>
      <c r="L1024" t="s">
        <v>3666</v>
      </c>
    </row>
    <row r="1025" spans="1:12" ht="15" customHeight="1" x14ac:dyDescent="0.25">
      <c r="A1025">
        <v>40717</v>
      </c>
      <c r="B1025" t="s">
        <v>1800</v>
      </c>
      <c r="C1025" t="s">
        <v>1800</v>
      </c>
      <c r="D1025">
        <v>14</v>
      </c>
      <c r="E1025" s="88" t="str">
        <f t="shared" si="30"/>
        <v>40717249014</v>
      </c>
      <c r="F1025" s="88" t="str">
        <f t="shared" si="31"/>
        <v>4071714</v>
      </c>
      <c r="G1025">
        <v>6</v>
      </c>
      <c r="H1025" t="s">
        <v>2992</v>
      </c>
      <c r="I1025" t="s">
        <v>5700</v>
      </c>
      <c r="K1025">
        <v>2490</v>
      </c>
      <c r="L1025" t="s">
        <v>3850</v>
      </c>
    </row>
    <row r="1026" spans="1:12" ht="15" customHeight="1" x14ac:dyDescent="0.25">
      <c r="A1026">
        <v>40717</v>
      </c>
      <c r="B1026" t="s">
        <v>1800</v>
      </c>
      <c r="C1026" t="s">
        <v>1800</v>
      </c>
      <c r="D1026">
        <v>15</v>
      </c>
      <c r="E1026" s="88" t="str">
        <f t="shared" si="30"/>
        <v>40717220015</v>
      </c>
      <c r="F1026" s="88" t="str">
        <f t="shared" si="31"/>
        <v>4071715</v>
      </c>
      <c r="G1026">
        <v>3</v>
      </c>
      <c r="H1026" t="s">
        <v>2998</v>
      </c>
      <c r="I1026" t="s">
        <v>5485</v>
      </c>
      <c r="K1026">
        <v>2200</v>
      </c>
      <c r="L1026" t="s">
        <v>3649</v>
      </c>
    </row>
    <row r="1027" spans="1:12" ht="15" customHeight="1" x14ac:dyDescent="0.25">
      <c r="A1027">
        <v>40717</v>
      </c>
      <c r="B1027" t="s">
        <v>1800</v>
      </c>
      <c r="C1027" t="s">
        <v>1800</v>
      </c>
      <c r="D1027">
        <v>16</v>
      </c>
      <c r="E1027" s="88" t="str">
        <f t="shared" ref="E1027:E1090" si="32">A1027&amp;K1027&amp;D1027</f>
        <v>40717244016</v>
      </c>
      <c r="F1027" s="88" t="str">
        <f t="shared" ref="F1027:F1090" si="33">A1027&amp;D1027</f>
        <v>4071716</v>
      </c>
      <c r="G1027">
        <v>7</v>
      </c>
      <c r="H1027" t="s">
        <v>2899</v>
      </c>
      <c r="I1027" t="s">
        <v>5520</v>
      </c>
      <c r="K1027">
        <v>2440</v>
      </c>
      <c r="L1027" t="s">
        <v>3577</v>
      </c>
    </row>
    <row r="1028" spans="1:12" ht="15" customHeight="1" x14ac:dyDescent="0.25">
      <c r="A1028">
        <v>40774</v>
      </c>
      <c r="B1028" t="s">
        <v>3851</v>
      </c>
      <c r="C1028" t="s">
        <v>2075</v>
      </c>
      <c r="D1028">
        <v>1</v>
      </c>
      <c r="E1028" s="88" t="str">
        <f t="shared" si="32"/>
        <v>4077429501</v>
      </c>
      <c r="F1028" s="88" t="str">
        <f t="shared" si="33"/>
        <v>407741</v>
      </c>
      <c r="G1028">
        <v>1</v>
      </c>
      <c r="H1028" t="s">
        <v>3041</v>
      </c>
      <c r="I1028" t="s">
        <v>5552</v>
      </c>
      <c r="K1028">
        <v>2950</v>
      </c>
      <c r="L1028" t="s">
        <v>3656</v>
      </c>
    </row>
    <row r="1029" spans="1:12" ht="15" customHeight="1" x14ac:dyDescent="0.25">
      <c r="A1029">
        <v>40782</v>
      </c>
      <c r="B1029" t="s">
        <v>966</v>
      </c>
      <c r="C1029" t="s">
        <v>966</v>
      </c>
      <c r="D1029">
        <v>1</v>
      </c>
      <c r="E1029" s="88" t="str">
        <f t="shared" si="32"/>
        <v>4078229501</v>
      </c>
      <c r="F1029" s="88" t="str">
        <f t="shared" si="33"/>
        <v>407821</v>
      </c>
      <c r="G1029">
        <v>1</v>
      </c>
      <c r="H1029" t="s">
        <v>3040</v>
      </c>
      <c r="I1029" t="s">
        <v>5482</v>
      </c>
      <c r="K1029">
        <v>2950</v>
      </c>
      <c r="L1029" t="s">
        <v>3656</v>
      </c>
    </row>
    <row r="1030" spans="1:12" ht="15" customHeight="1" x14ac:dyDescent="0.25">
      <c r="A1030">
        <v>40782</v>
      </c>
      <c r="B1030" t="s">
        <v>966</v>
      </c>
      <c r="C1030" t="s">
        <v>966</v>
      </c>
      <c r="D1030">
        <v>3</v>
      </c>
      <c r="E1030" s="88" t="str">
        <f t="shared" si="32"/>
        <v>4078229403</v>
      </c>
      <c r="F1030" s="88" t="str">
        <f t="shared" si="33"/>
        <v>407823</v>
      </c>
      <c r="G1030">
        <v>2</v>
      </c>
      <c r="H1030" t="s">
        <v>3403</v>
      </c>
      <c r="I1030" t="s">
        <v>5557</v>
      </c>
      <c r="K1030">
        <v>2940</v>
      </c>
      <c r="L1030" t="s">
        <v>3852</v>
      </c>
    </row>
    <row r="1031" spans="1:12" ht="15" customHeight="1" x14ac:dyDescent="0.25">
      <c r="A1031">
        <v>40791</v>
      </c>
      <c r="B1031" t="s">
        <v>968</v>
      </c>
      <c r="C1031" t="s">
        <v>968</v>
      </c>
      <c r="D1031">
        <v>1</v>
      </c>
      <c r="E1031" s="88" t="str">
        <f t="shared" si="32"/>
        <v>4079129501</v>
      </c>
      <c r="F1031" s="88" t="str">
        <f t="shared" si="33"/>
        <v>407911</v>
      </c>
      <c r="G1031">
        <v>1</v>
      </c>
      <c r="H1031" t="s">
        <v>3041</v>
      </c>
      <c r="I1031" t="s">
        <v>5552</v>
      </c>
      <c r="K1031">
        <v>2950</v>
      </c>
      <c r="L1031" t="s">
        <v>3656</v>
      </c>
    </row>
    <row r="1032" spans="1:12" ht="15" customHeight="1" x14ac:dyDescent="0.25">
      <c r="A1032">
        <v>40808</v>
      </c>
      <c r="B1032" t="s">
        <v>5233</v>
      </c>
      <c r="C1032" t="s">
        <v>2078</v>
      </c>
      <c r="D1032">
        <v>1</v>
      </c>
      <c r="E1032" s="88" t="str">
        <f t="shared" si="32"/>
        <v>4080825001</v>
      </c>
      <c r="F1032" s="88" t="str">
        <f t="shared" si="33"/>
        <v>408081</v>
      </c>
      <c r="G1032">
        <v>1</v>
      </c>
      <c r="H1032" t="s">
        <v>3847</v>
      </c>
      <c r="I1032" t="s">
        <v>5529</v>
      </c>
      <c r="K1032">
        <v>2500</v>
      </c>
      <c r="L1032" t="s">
        <v>3581</v>
      </c>
    </row>
    <row r="1033" spans="1:12" ht="15" customHeight="1" x14ac:dyDescent="0.25">
      <c r="A1033">
        <v>40808</v>
      </c>
      <c r="B1033" t="s">
        <v>5233</v>
      </c>
      <c r="C1033" t="s">
        <v>2078</v>
      </c>
      <c r="D1033">
        <v>2</v>
      </c>
      <c r="E1033" s="88" t="str">
        <f t="shared" si="32"/>
        <v>4080826402</v>
      </c>
      <c r="F1033" s="88" t="str">
        <f t="shared" si="33"/>
        <v>408082</v>
      </c>
      <c r="G1033">
        <v>2</v>
      </c>
      <c r="H1033" t="s">
        <v>2680</v>
      </c>
      <c r="I1033" t="s">
        <v>5699</v>
      </c>
      <c r="K1033">
        <v>2640</v>
      </c>
      <c r="L1033" t="s">
        <v>3662</v>
      </c>
    </row>
    <row r="1034" spans="1:12" ht="15" customHeight="1" x14ac:dyDescent="0.25">
      <c r="A1034">
        <v>40808</v>
      </c>
      <c r="B1034" t="s">
        <v>5233</v>
      </c>
      <c r="C1034" t="s">
        <v>2078</v>
      </c>
      <c r="D1034">
        <v>3</v>
      </c>
      <c r="E1034" s="88" t="str">
        <f t="shared" si="32"/>
        <v>4080824003</v>
      </c>
      <c r="F1034" s="88" t="str">
        <f t="shared" si="33"/>
        <v>408083</v>
      </c>
      <c r="G1034">
        <v>3</v>
      </c>
      <c r="H1034" t="s">
        <v>3170</v>
      </c>
      <c r="I1034" t="s">
        <v>5652</v>
      </c>
      <c r="K1034">
        <v>2400</v>
      </c>
      <c r="L1034" t="s">
        <v>3578</v>
      </c>
    </row>
    <row r="1035" spans="1:12" ht="15" customHeight="1" x14ac:dyDescent="0.25">
      <c r="A1035">
        <v>40816</v>
      </c>
      <c r="B1035" t="s">
        <v>2079</v>
      </c>
      <c r="C1035" t="s">
        <v>2079</v>
      </c>
      <c r="D1035">
        <v>1</v>
      </c>
      <c r="E1035" s="88" t="str">
        <f t="shared" si="32"/>
        <v>4081625001</v>
      </c>
      <c r="F1035" s="88" t="str">
        <f t="shared" si="33"/>
        <v>408161</v>
      </c>
      <c r="G1035">
        <v>1</v>
      </c>
      <c r="H1035" t="s">
        <v>3132</v>
      </c>
      <c r="I1035" t="s">
        <v>5573</v>
      </c>
      <c r="K1035">
        <v>2500</v>
      </c>
      <c r="L1035" t="s">
        <v>3581</v>
      </c>
    </row>
    <row r="1036" spans="1:12" ht="15" customHeight="1" x14ac:dyDescent="0.25">
      <c r="A1036">
        <v>40832</v>
      </c>
      <c r="B1036" t="s">
        <v>2080</v>
      </c>
      <c r="C1036" t="s">
        <v>2080</v>
      </c>
      <c r="D1036">
        <v>1</v>
      </c>
      <c r="E1036" s="88" t="str">
        <f t="shared" si="32"/>
        <v>4083225001</v>
      </c>
      <c r="F1036" s="88" t="str">
        <f t="shared" si="33"/>
        <v>408321</v>
      </c>
      <c r="G1036">
        <v>1</v>
      </c>
      <c r="H1036" t="s">
        <v>3846</v>
      </c>
      <c r="I1036" t="s">
        <v>5620</v>
      </c>
      <c r="K1036">
        <v>2500</v>
      </c>
      <c r="L1036" t="s">
        <v>3581</v>
      </c>
    </row>
    <row r="1037" spans="1:12" ht="15" customHeight="1" x14ac:dyDescent="0.25">
      <c r="A1037">
        <v>40832</v>
      </c>
      <c r="B1037" t="s">
        <v>2080</v>
      </c>
      <c r="C1037" t="s">
        <v>2080</v>
      </c>
      <c r="D1037">
        <v>3</v>
      </c>
      <c r="E1037" s="88" t="str">
        <f t="shared" si="32"/>
        <v>4083225003</v>
      </c>
      <c r="F1037" s="88" t="str">
        <f t="shared" si="33"/>
        <v>408323</v>
      </c>
      <c r="G1037">
        <v>3</v>
      </c>
      <c r="H1037" t="s">
        <v>3847</v>
      </c>
      <c r="I1037" t="s">
        <v>5529</v>
      </c>
      <c r="K1037">
        <v>2500</v>
      </c>
      <c r="L1037" t="s">
        <v>3581</v>
      </c>
    </row>
    <row r="1038" spans="1:12" ht="15" customHeight="1" x14ac:dyDescent="0.25">
      <c r="A1038">
        <v>40832</v>
      </c>
      <c r="B1038" t="s">
        <v>2080</v>
      </c>
      <c r="C1038" t="s">
        <v>2080</v>
      </c>
      <c r="D1038">
        <v>4</v>
      </c>
      <c r="E1038" s="88" t="str">
        <f t="shared" si="32"/>
        <v>4083225004</v>
      </c>
      <c r="F1038" s="88" t="str">
        <f t="shared" si="33"/>
        <v>408324</v>
      </c>
      <c r="G1038">
        <v>4</v>
      </c>
      <c r="H1038" t="s">
        <v>3132</v>
      </c>
      <c r="I1038" t="s">
        <v>5573</v>
      </c>
      <c r="K1038">
        <v>2500</v>
      </c>
      <c r="L1038" t="s">
        <v>3581</v>
      </c>
    </row>
    <row r="1039" spans="1:12" ht="15" customHeight="1" x14ac:dyDescent="0.25">
      <c r="A1039">
        <v>40832</v>
      </c>
      <c r="B1039" t="s">
        <v>2080</v>
      </c>
      <c r="C1039" t="s">
        <v>2080</v>
      </c>
      <c r="D1039">
        <v>5</v>
      </c>
      <c r="E1039" s="88" t="str">
        <f t="shared" si="32"/>
        <v>4083226505</v>
      </c>
      <c r="F1039" s="88" t="str">
        <f t="shared" si="33"/>
        <v>408325</v>
      </c>
      <c r="G1039">
        <v>5</v>
      </c>
      <c r="H1039" t="s">
        <v>2871</v>
      </c>
      <c r="I1039" t="s">
        <v>5514</v>
      </c>
      <c r="K1039">
        <v>2650</v>
      </c>
      <c r="L1039" t="s">
        <v>3634</v>
      </c>
    </row>
    <row r="1040" spans="1:12" ht="15" customHeight="1" x14ac:dyDescent="0.25">
      <c r="A1040">
        <v>40857</v>
      </c>
      <c r="B1040" t="s">
        <v>1739</v>
      </c>
      <c r="C1040" t="s">
        <v>1739</v>
      </c>
      <c r="D1040">
        <v>1</v>
      </c>
      <c r="E1040" s="88" t="str">
        <f t="shared" si="32"/>
        <v>4085728001</v>
      </c>
      <c r="F1040" s="88" t="str">
        <f t="shared" si="33"/>
        <v>408571</v>
      </c>
      <c r="G1040">
        <v>1</v>
      </c>
      <c r="H1040" t="s">
        <v>3186</v>
      </c>
      <c r="I1040" t="s">
        <v>5545</v>
      </c>
      <c r="K1040">
        <v>2800</v>
      </c>
      <c r="L1040" t="s">
        <v>3585</v>
      </c>
    </row>
    <row r="1041" spans="1:12" ht="15" customHeight="1" x14ac:dyDescent="0.25">
      <c r="A1041">
        <v>40857</v>
      </c>
      <c r="B1041" t="s">
        <v>1739</v>
      </c>
      <c r="C1041" t="s">
        <v>1739</v>
      </c>
      <c r="D1041">
        <v>3</v>
      </c>
      <c r="E1041" s="88" t="str">
        <f t="shared" si="32"/>
        <v>4085728003</v>
      </c>
      <c r="F1041" s="88" t="str">
        <f t="shared" si="33"/>
        <v>408573</v>
      </c>
      <c r="G1041">
        <v>3</v>
      </c>
      <c r="H1041" t="s">
        <v>3183</v>
      </c>
      <c r="I1041" t="s">
        <v>5701</v>
      </c>
      <c r="K1041">
        <v>2800</v>
      </c>
      <c r="L1041" t="s">
        <v>3585</v>
      </c>
    </row>
    <row r="1042" spans="1:12" ht="15" customHeight="1" x14ac:dyDescent="0.25">
      <c r="A1042">
        <v>40857</v>
      </c>
      <c r="B1042" t="s">
        <v>1739</v>
      </c>
      <c r="C1042" t="s">
        <v>1739</v>
      </c>
      <c r="D1042">
        <v>4</v>
      </c>
      <c r="E1042" s="88" t="str">
        <f t="shared" si="32"/>
        <v>4085728004</v>
      </c>
      <c r="F1042" s="88" t="str">
        <f t="shared" si="33"/>
        <v>408574</v>
      </c>
      <c r="G1042">
        <v>4</v>
      </c>
      <c r="H1042" t="s">
        <v>3586</v>
      </c>
      <c r="I1042" t="s">
        <v>5702</v>
      </c>
      <c r="K1042">
        <v>2800</v>
      </c>
      <c r="L1042" t="s">
        <v>3585</v>
      </c>
    </row>
    <row r="1043" spans="1:12" ht="15" customHeight="1" x14ac:dyDescent="0.25">
      <c r="A1043">
        <v>40873</v>
      </c>
      <c r="B1043" t="s">
        <v>1740</v>
      </c>
      <c r="C1043" t="s">
        <v>1740</v>
      </c>
      <c r="D1043">
        <v>1</v>
      </c>
      <c r="E1043" s="88" t="str">
        <f t="shared" si="32"/>
        <v>4087328001</v>
      </c>
      <c r="F1043" s="88" t="str">
        <f t="shared" si="33"/>
        <v>408731</v>
      </c>
      <c r="G1043">
        <v>1</v>
      </c>
      <c r="H1043" t="s">
        <v>3185</v>
      </c>
      <c r="I1043" t="s">
        <v>5672</v>
      </c>
      <c r="K1043">
        <v>2800</v>
      </c>
      <c r="L1043" t="s">
        <v>3585</v>
      </c>
    </row>
    <row r="1044" spans="1:12" ht="15" customHeight="1" x14ac:dyDescent="0.25">
      <c r="A1044">
        <v>40873</v>
      </c>
      <c r="B1044" t="s">
        <v>1740</v>
      </c>
      <c r="C1044" t="s">
        <v>1740</v>
      </c>
      <c r="D1044">
        <v>4</v>
      </c>
      <c r="E1044" s="88" t="str">
        <f t="shared" si="32"/>
        <v>4087322204</v>
      </c>
      <c r="F1044" s="88" t="str">
        <f t="shared" si="33"/>
        <v>408734</v>
      </c>
      <c r="G1044">
        <v>3</v>
      </c>
      <c r="H1044" t="s">
        <v>3853</v>
      </c>
      <c r="I1044" t="s">
        <v>5492</v>
      </c>
      <c r="K1044">
        <v>2220</v>
      </c>
      <c r="L1044" t="s">
        <v>3588</v>
      </c>
    </row>
    <row r="1045" spans="1:12" ht="15" customHeight="1" x14ac:dyDescent="0.25">
      <c r="A1045">
        <v>40873</v>
      </c>
      <c r="B1045" t="s">
        <v>1740</v>
      </c>
      <c r="C1045" t="s">
        <v>1740</v>
      </c>
      <c r="D1045">
        <v>5</v>
      </c>
      <c r="E1045" s="88" t="str">
        <f t="shared" si="32"/>
        <v>4087328005</v>
      </c>
      <c r="F1045" s="88" t="str">
        <f t="shared" si="33"/>
        <v>408735</v>
      </c>
      <c r="G1045">
        <v>4</v>
      </c>
      <c r="H1045" t="s">
        <v>3186</v>
      </c>
      <c r="I1045" t="s">
        <v>5545</v>
      </c>
      <c r="K1045">
        <v>2800</v>
      </c>
      <c r="L1045" t="s">
        <v>3585</v>
      </c>
    </row>
    <row r="1046" spans="1:12" ht="15" customHeight="1" x14ac:dyDescent="0.25">
      <c r="A1046">
        <v>40873</v>
      </c>
      <c r="B1046" t="s">
        <v>1740</v>
      </c>
      <c r="C1046" t="s">
        <v>1740</v>
      </c>
      <c r="D1046">
        <v>6</v>
      </c>
      <c r="E1046" s="88" t="str">
        <f t="shared" si="32"/>
        <v>4087322206</v>
      </c>
      <c r="F1046" s="88" t="str">
        <f t="shared" si="33"/>
        <v>408736</v>
      </c>
      <c r="G1046">
        <v>5</v>
      </c>
      <c r="H1046" t="s">
        <v>2992</v>
      </c>
      <c r="I1046" t="s">
        <v>5503</v>
      </c>
      <c r="K1046">
        <v>2220</v>
      </c>
      <c r="L1046" t="s">
        <v>3588</v>
      </c>
    </row>
    <row r="1047" spans="1:12" ht="15" customHeight="1" x14ac:dyDescent="0.25">
      <c r="A1047">
        <v>40873</v>
      </c>
      <c r="B1047" t="s">
        <v>1740</v>
      </c>
      <c r="C1047" t="s">
        <v>1740</v>
      </c>
      <c r="D1047">
        <v>7</v>
      </c>
      <c r="E1047" s="88" t="str">
        <f t="shared" si="32"/>
        <v>4087328007</v>
      </c>
      <c r="F1047" s="88" t="str">
        <f t="shared" si="33"/>
        <v>408737</v>
      </c>
      <c r="G1047">
        <v>6</v>
      </c>
      <c r="H1047" t="s">
        <v>3586</v>
      </c>
      <c r="I1047" t="s">
        <v>5702</v>
      </c>
      <c r="K1047">
        <v>2800</v>
      </c>
      <c r="L1047" t="s">
        <v>3585</v>
      </c>
    </row>
    <row r="1048" spans="1:12" ht="15" customHeight="1" x14ac:dyDescent="0.25">
      <c r="A1048">
        <v>40907</v>
      </c>
      <c r="B1048" t="s">
        <v>1741</v>
      </c>
      <c r="C1048" t="s">
        <v>1741</v>
      </c>
      <c r="D1048">
        <v>1</v>
      </c>
      <c r="E1048" s="88" t="str">
        <f t="shared" si="32"/>
        <v>4090728001</v>
      </c>
      <c r="F1048" s="88" t="str">
        <f t="shared" si="33"/>
        <v>409071</v>
      </c>
      <c r="G1048">
        <v>1</v>
      </c>
      <c r="H1048" t="s">
        <v>3031</v>
      </c>
      <c r="I1048" t="s">
        <v>5703</v>
      </c>
      <c r="K1048">
        <v>2800</v>
      </c>
      <c r="L1048" t="s">
        <v>3585</v>
      </c>
    </row>
    <row r="1049" spans="1:12" ht="15" customHeight="1" x14ac:dyDescent="0.25">
      <c r="A1049">
        <v>40907</v>
      </c>
      <c r="B1049" t="s">
        <v>1741</v>
      </c>
      <c r="C1049" t="s">
        <v>1741</v>
      </c>
      <c r="D1049">
        <v>2</v>
      </c>
      <c r="E1049" s="88" t="str">
        <f t="shared" si="32"/>
        <v>4090710902</v>
      </c>
      <c r="F1049" s="88" t="str">
        <f t="shared" si="33"/>
        <v>409072</v>
      </c>
      <c r="G1049">
        <v>2</v>
      </c>
      <c r="H1049" t="s">
        <v>3037</v>
      </c>
      <c r="I1049" t="s">
        <v>5704</v>
      </c>
      <c r="K1049">
        <v>1090</v>
      </c>
      <c r="L1049" t="s">
        <v>3563</v>
      </c>
    </row>
    <row r="1050" spans="1:12" ht="15" customHeight="1" x14ac:dyDescent="0.25">
      <c r="A1050">
        <v>40907</v>
      </c>
      <c r="B1050" t="s">
        <v>1741</v>
      </c>
      <c r="C1050" t="s">
        <v>1741</v>
      </c>
      <c r="D1050">
        <v>3</v>
      </c>
      <c r="E1050" s="88" t="str">
        <f t="shared" si="32"/>
        <v>4090728003</v>
      </c>
      <c r="F1050" s="88" t="str">
        <f t="shared" si="33"/>
        <v>409073</v>
      </c>
      <c r="G1050">
        <v>3</v>
      </c>
      <c r="H1050" t="s">
        <v>3031</v>
      </c>
      <c r="I1050" t="s">
        <v>5543</v>
      </c>
      <c r="K1050">
        <v>2800</v>
      </c>
      <c r="L1050" t="s">
        <v>3585</v>
      </c>
    </row>
    <row r="1051" spans="1:12" ht="15" customHeight="1" x14ac:dyDescent="0.25">
      <c r="A1051">
        <v>40907</v>
      </c>
      <c r="B1051" t="s">
        <v>1741</v>
      </c>
      <c r="C1051" t="s">
        <v>1741</v>
      </c>
      <c r="D1051">
        <v>7</v>
      </c>
      <c r="E1051" s="88" t="str">
        <f t="shared" si="32"/>
        <v>4090728007</v>
      </c>
      <c r="F1051" s="88" t="str">
        <f t="shared" si="33"/>
        <v>409077</v>
      </c>
      <c r="G1051">
        <v>5</v>
      </c>
      <c r="H1051" t="s">
        <v>3181</v>
      </c>
      <c r="I1051" t="s">
        <v>5523</v>
      </c>
      <c r="K1051">
        <v>2800</v>
      </c>
      <c r="L1051" t="s">
        <v>3585</v>
      </c>
    </row>
    <row r="1052" spans="1:12" ht="15" customHeight="1" x14ac:dyDescent="0.25">
      <c r="A1052">
        <v>40923</v>
      </c>
      <c r="B1052" t="s">
        <v>1805</v>
      </c>
      <c r="C1052" t="s">
        <v>1805</v>
      </c>
      <c r="D1052">
        <v>1</v>
      </c>
      <c r="E1052" s="88" t="str">
        <f t="shared" si="32"/>
        <v>4092321701</v>
      </c>
      <c r="F1052" s="88" t="str">
        <f t="shared" si="33"/>
        <v>409231</v>
      </c>
      <c r="G1052">
        <v>1</v>
      </c>
      <c r="H1052" t="s">
        <v>3200</v>
      </c>
      <c r="I1052" t="s">
        <v>5688</v>
      </c>
      <c r="K1052">
        <v>2170</v>
      </c>
      <c r="L1052" t="s">
        <v>3571</v>
      </c>
    </row>
    <row r="1053" spans="1:12" ht="15" customHeight="1" x14ac:dyDescent="0.25">
      <c r="A1053">
        <v>40923</v>
      </c>
      <c r="B1053" t="s">
        <v>1805</v>
      </c>
      <c r="C1053" t="s">
        <v>1805</v>
      </c>
      <c r="D1053">
        <v>2</v>
      </c>
      <c r="E1053" s="88" t="str">
        <f t="shared" si="32"/>
        <v>4092326602</v>
      </c>
      <c r="F1053" s="88" t="str">
        <f t="shared" si="33"/>
        <v>409232</v>
      </c>
      <c r="G1053">
        <v>2</v>
      </c>
      <c r="H1053" t="s">
        <v>3015</v>
      </c>
      <c r="I1053" t="s">
        <v>5492</v>
      </c>
      <c r="K1053">
        <v>2660</v>
      </c>
      <c r="L1053" t="s">
        <v>3571</v>
      </c>
    </row>
    <row r="1054" spans="1:12" ht="15" customHeight="1" x14ac:dyDescent="0.25">
      <c r="A1054">
        <v>40949</v>
      </c>
      <c r="B1054" t="s">
        <v>1806</v>
      </c>
      <c r="C1054" t="s">
        <v>1806</v>
      </c>
      <c r="D1054">
        <v>1</v>
      </c>
      <c r="E1054" s="88" t="str">
        <f t="shared" si="32"/>
        <v>4094924001</v>
      </c>
      <c r="F1054" s="88" t="str">
        <f t="shared" si="33"/>
        <v>409491</v>
      </c>
      <c r="G1054">
        <v>1</v>
      </c>
      <c r="H1054" t="s">
        <v>3170</v>
      </c>
      <c r="I1054" t="s">
        <v>5652</v>
      </c>
      <c r="K1054">
        <v>2400</v>
      </c>
      <c r="L1054" t="s">
        <v>3578</v>
      </c>
    </row>
    <row r="1055" spans="1:12" ht="15" customHeight="1" x14ac:dyDescent="0.25">
      <c r="A1055">
        <v>40949</v>
      </c>
      <c r="B1055" t="s">
        <v>1806</v>
      </c>
      <c r="C1055" t="s">
        <v>1806</v>
      </c>
      <c r="D1055">
        <v>3</v>
      </c>
      <c r="E1055" s="88" t="str">
        <f t="shared" si="32"/>
        <v>4094925003</v>
      </c>
      <c r="F1055" s="88" t="str">
        <f t="shared" si="33"/>
        <v>409493</v>
      </c>
      <c r="G1055">
        <v>2</v>
      </c>
      <c r="H1055" t="s">
        <v>3847</v>
      </c>
      <c r="I1055" t="s">
        <v>5529</v>
      </c>
      <c r="K1055">
        <v>2500</v>
      </c>
      <c r="L1055" t="s">
        <v>3581</v>
      </c>
    </row>
    <row r="1056" spans="1:12" ht="15" customHeight="1" x14ac:dyDescent="0.25">
      <c r="A1056">
        <v>40949</v>
      </c>
      <c r="B1056" t="s">
        <v>1806</v>
      </c>
      <c r="C1056" t="s">
        <v>1806</v>
      </c>
      <c r="D1056">
        <v>4</v>
      </c>
      <c r="E1056" s="88" t="str">
        <f t="shared" si="32"/>
        <v>4094924404</v>
      </c>
      <c r="F1056" s="88" t="str">
        <f t="shared" si="33"/>
        <v>409494</v>
      </c>
      <c r="G1056">
        <v>3</v>
      </c>
      <c r="H1056" t="s">
        <v>2899</v>
      </c>
      <c r="I1056" t="s">
        <v>5520</v>
      </c>
      <c r="K1056">
        <v>2440</v>
      </c>
      <c r="L1056" t="s">
        <v>3577</v>
      </c>
    </row>
    <row r="1057" spans="1:12" ht="15" customHeight="1" x14ac:dyDescent="0.25">
      <c r="A1057">
        <v>40956</v>
      </c>
      <c r="B1057" t="s">
        <v>1807</v>
      </c>
      <c r="C1057" t="s">
        <v>1807</v>
      </c>
      <c r="D1057">
        <v>1</v>
      </c>
      <c r="E1057" s="88" t="str">
        <f t="shared" si="32"/>
        <v>4095624001</v>
      </c>
      <c r="F1057" s="88" t="str">
        <f t="shared" si="33"/>
        <v>409561</v>
      </c>
      <c r="G1057">
        <v>1</v>
      </c>
      <c r="H1057" t="s">
        <v>3170</v>
      </c>
      <c r="I1057" t="s">
        <v>5652</v>
      </c>
      <c r="K1057">
        <v>2400</v>
      </c>
      <c r="L1057" t="s">
        <v>3578</v>
      </c>
    </row>
    <row r="1058" spans="1:12" ht="15" customHeight="1" x14ac:dyDescent="0.25">
      <c r="A1058">
        <v>40964</v>
      </c>
      <c r="B1058" t="s">
        <v>2082</v>
      </c>
      <c r="C1058" t="s">
        <v>2082</v>
      </c>
      <c r="D1058">
        <v>1</v>
      </c>
      <c r="E1058" s="88" t="str">
        <f t="shared" si="32"/>
        <v>4096424001</v>
      </c>
      <c r="F1058" s="88" t="str">
        <f t="shared" si="33"/>
        <v>409641</v>
      </c>
      <c r="G1058">
        <v>1</v>
      </c>
      <c r="H1058" t="s">
        <v>3170</v>
      </c>
      <c r="I1058" t="s">
        <v>5652</v>
      </c>
      <c r="K1058">
        <v>2400</v>
      </c>
      <c r="L1058" t="s">
        <v>3578</v>
      </c>
    </row>
    <row r="1059" spans="1:12" ht="15" customHeight="1" x14ac:dyDescent="0.25">
      <c r="A1059">
        <v>40972</v>
      </c>
      <c r="B1059" t="s">
        <v>978</v>
      </c>
      <c r="C1059" t="s">
        <v>978</v>
      </c>
      <c r="D1059">
        <v>1</v>
      </c>
      <c r="E1059" s="88" t="str">
        <f t="shared" si="32"/>
        <v>4097226401</v>
      </c>
      <c r="F1059" s="88" t="str">
        <f t="shared" si="33"/>
        <v>409721</v>
      </c>
      <c r="G1059">
        <v>1</v>
      </c>
      <c r="H1059" t="s">
        <v>2680</v>
      </c>
      <c r="I1059" t="s">
        <v>5699</v>
      </c>
      <c r="K1059">
        <v>2640</v>
      </c>
      <c r="L1059" t="s">
        <v>3662</v>
      </c>
    </row>
    <row r="1060" spans="1:12" ht="15" customHeight="1" x14ac:dyDescent="0.25">
      <c r="A1060">
        <v>40972</v>
      </c>
      <c r="B1060" t="s">
        <v>978</v>
      </c>
      <c r="C1060" t="s">
        <v>978</v>
      </c>
      <c r="D1060">
        <v>3</v>
      </c>
      <c r="E1060" s="88" t="str">
        <f t="shared" si="32"/>
        <v>4097225003</v>
      </c>
      <c r="F1060" s="88" t="str">
        <f t="shared" si="33"/>
        <v>409723</v>
      </c>
      <c r="G1060">
        <v>3</v>
      </c>
      <c r="H1060" t="s">
        <v>3847</v>
      </c>
      <c r="I1060" t="s">
        <v>5529</v>
      </c>
      <c r="K1060">
        <v>2500</v>
      </c>
      <c r="L1060" t="s">
        <v>3581</v>
      </c>
    </row>
    <row r="1061" spans="1:12" ht="15" customHeight="1" x14ac:dyDescent="0.25">
      <c r="A1061">
        <v>40972</v>
      </c>
      <c r="B1061" t="s">
        <v>978</v>
      </c>
      <c r="C1061" t="s">
        <v>978</v>
      </c>
      <c r="D1061">
        <v>5</v>
      </c>
      <c r="E1061" s="88" t="str">
        <f t="shared" si="32"/>
        <v>4097224405</v>
      </c>
      <c r="F1061" s="88" t="str">
        <f t="shared" si="33"/>
        <v>409725</v>
      </c>
      <c r="G1061">
        <v>4</v>
      </c>
      <c r="H1061" t="s">
        <v>2899</v>
      </c>
      <c r="I1061" t="s">
        <v>5520</v>
      </c>
      <c r="K1061">
        <v>2440</v>
      </c>
      <c r="L1061" t="s">
        <v>3577</v>
      </c>
    </row>
    <row r="1062" spans="1:12" ht="15" customHeight="1" x14ac:dyDescent="0.25">
      <c r="A1062">
        <v>40972</v>
      </c>
      <c r="B1062" t="s">
        <v>978</v>
      </c>
      <c r="C1062" t="s">
        <v>978</v>
      </c>
      <c r="D1062">
        <v>6</v>
      </c>
      <c r="E1062" s="88" t="str">
        <f t="shared" si="32"/>
        <v>4097224006</v>
      </c>
      <c r="F1062" s="88" t="str">
        <f t="shared" si="33"/>
        <v>409726</v>
      </c>
      <c r="G1062">
        <v>5</v>
      </c>
      <c r="H1062" t="s">
        <v>3854</v>
      </c>
      <c r="I1062" t="s">
        <v>5557</v>
      </c>
      <c r="K1062">
        <v>2400</v>
      </c>
      <c r="L1062" t="s">
        <v>3578</v>
      </c>
    </row>
    <row r="1063" spans="1:12" ht="15" customHeight="1" x14ac:dyDescent="0.25">
      <c r="A1063">
        <v>41004</v>
      </c>
      <c r="B1063" t="s">
        <v>5234</v>
      </c>
      <c r="C1063" t="s">
        <v>2083</v>
      </c>
      <c r="D1063">
        <v>1</v>
      </c>
      <c r="E1063" s="88" t="str">
        <f t="shared" si="32"/>
        <v>4100428451</v>
      </c>
      <c r="F1063" s="88" t="str">
        <f t="shared" si="33"/>
        <v>410041</v>
      </c>
      <c r="G1063">
        <v>1</v>
      </c>
      <c r="H1063" t="s">
        <v>3226</v>
      </c>
      <c r="I1063" t="s">
        <v>5486</v>
      </c>
      <c r="K1063">
        <v>2845</v>
      </c>
      <c r="L1063" t="s">
        <v>3543</v>
      </c>
    </row>
    <row r="1064" spans="1:12" ht="15" customHeight="1" x14ac:dyDescent="0.25">
      <c r="A1064">
        <v>41021</v>
      </c>
      <c r="B1064" t="s">
        <v>981</v>
      </c>
      <c r="C1064" t="s">
        <v>981</v>
      </c>
      <c r="D1064">
        <v>1</v>
      </c>
      <c r="E1064" s="88" t="str">
        <f t="shared" si="32"/>
        <v>4102123901</v>
      </c>
      <c r="F1064" s="88" t="str">
        <f t="shared" si="33"/>
        <v>410211</v>
      </c>
      <c r="G1064">
        <v>1</v>
      </c>
      <c r="H1064" t="s">
        <v>3171</v>
      </c>
      <c r="I1064" t="s">
        <v>5486</v>
      </c>
      <c r="K1064">
        <v>2390</v>
      </c>
      <c r="L1064" t="s">
        <v>3664</v>
      </c>
    </row>
    <row r="1065" spans="1:12" ht="15" customHeight="1" x14ac:dyDescent="0.25">
      <c r="A1065">
        <v>41021</v>
      </c>
      <c r="B1065" t="s">
        <v>981</v>
      </c>
      <c r="C1065" t="s">
        <v>981</v>
      </c>
      <c r="D1065">
        <v>3</v>
      </c>
      <c r="E1065" s="88" t="str">
        <f t="shared" si="32"/>
        <v>4102123903</v>
      </c>
      <c r="F1065" s="88" t="str">
        <f t="shared" si="33"/>
        <v>410213</v>
      </c>
      <c r="G1065">
        <v>2</v>
      </c>
      <c r="H1065" t="s">
        <v>3170</v>
      </c>
      <c r="I1065" t="s">
        <v>5514</v>
      </c>
      <c r="K1065">
        <v>2390</v>
      </c>
      <c r="L1065" t="s">
        <v>3664</v>
      </c>
    </row>
    <row r="1066" spans="1:12" ht="15" customHeight="1" x14ac:dyDescent="0.25">
      <c r="A1066">
        <v>41038</v>
      </c>
      <c r="B1066" t="s">
        <v>983</v>
      </c>
      <c r="C1066" t="s">
        <v>983</v>
      </c>
      <c r="D1066">
        <v>1</v>
      </c>
      <c r="E1066" s="88" t="str">
        <f t="shared" si="32"/>
        <v>4103823901</v>
      </c>
      <c r="F1066" s="88" t="str">
        <f t="shared" si="33"/>
        <v>410381</v>
      </c>
      <c r="G1066">
        <v>1</v>
      </c>
      <c r="H1066" t="s">
        <v>3171</v>
      </c>
      <c r="I1066" t="s">
        <v>5486</v>
      </c>
      <c r="K1066">
        <v>2390</v>
      </c>
      <c r="L1066" t="s">
        <v>3664</v>
      </c>
    </row>
    <row r="1067" spans="1:12" ht="15" customHeight="1" x14ac:dyDescent="0.25">
      <c r="A1067">
        <v>41137</v>
      </c>
      <c r="B1067" t="s">
        <v>2084</v>
      </c>
      <c r="C1067" t="s">
        <v>2084</v>
      </c>
      <c r="D1067">
        <v>1</v>
      </c>
      <c r="E1067" s="88" t="str">
        <f t="shared" si="32"/>
        <v>4113723001</v>
      </c>
      <c r="F1067" s="88" t="str">
        <f t="shared" si="33"/>
        <v>411371</v>
      </c>
      <c r="G1067">
        <v>1</v>
      </c>
      <c r="H1067" t="s">
        <v>3431</v>
      </c>
      <c r="I1067" t="s">
        <v>5627</v>
      </c>
      <c r="K1067">
        <v>2300</v>
      </c>
      <c r="L1067" t="s">
        <v>3666</v>
      </c>
    </row>
    <row r="1068" spans="1:12" ht="15" customHeight="1" x14ac:dyDescent="0.25">
      <c r="A1068">
        <v>41137</v>
      </c>
      <c r="B1068" t="s">
        <v>2084</v>
      </c>
      <c r="C1068" t="s">
        <v>2084</v>
      </c>
      <c r="D1068">
        <v>6</v>
      </c>
      <c r="E1068" s="88" t="str">
        <f t="shared" si="32"/>
        <v>4113723006</v>
      </c>
      <c r="F1068" s="88" t="str">
        <f t="shared" si="33"/>
        <v>411376</v>
      </c>
      <c r="G1068">
        <v>2</v>
      </c>
      <c r="H1068" t="s">
        <v>3438</v>
      </c>
      <c r="I1068" t="s">
        <v>5486</v>
      </c>
      <c r="K1068">
        <v>2300</v>
      </c>
      <c r="L1068" t="s">
        <v>3666</v>
      </c>
    </row>
    <row r="1069" spans="1:12" ht="15" customHeight="1" x14ac:dyDescent="0.25">
      <c r="A1069">
        <v>41137</v>
      </c>
      <c r="B1069" t="s">
        <v>2084</v>
      </c>
      <c r="C1069" t="s">
        <v>2084</v>
      </c>
      <c r="D1069">
        <v>8</v>
      </c>
      <c r="E1069" s="88" t="str">
        <f t="shared" si="32"/>
        <v>4113723008</v>
      </c>
      <c r="F1069" s="88" t="str">
        <f t="shared" si="33"/>
        <v>411378</v>
      </c>
      <c r="G1069">
        <v>3</v>
      </c>
      <c r="H1069" t="s">
        <v>2679</v>
      </c>
      <c r="I1069" t="s">
        <v>5705</v>
      </c>
      <c r="K1069">
        <v>2300</v>
      </c>
      <c r="L1069" t="s">
        <v>3666</v>
      </c>
    </row>
    <row r="1070" spans="1:12" ht="15" customHeight="1" x14ac:dyDescent="0.25">
      <c r="A1070">
        <v>41145</v>
      </c>
      <c r="B1070" t="s">
        <v>5235</v>
      </c>
      <c r="C1070" t="s">
        <v>2085</v>
      </c>
      <c r="D1070">
        <v>2</v>
      </c>
      <c r="E1070" s="88" t="str">
        <f t="shared" si="32"/>
        <v>4114523002</v>
      </c>
      <c r="F1070" s="88" t="str">
        <f t="shared" si="33"/>
        <v>411452</v>
      </c>
      <c r="G1070">
        <v>1</v>
      </c>
      <c r="H1070" t="s">
        <v>3438</v>
      </c>
      <c r="I1070" t="s">
        <v>5486</v>
      </c>
      <c r="K1070">
        <v>2300</v>
      </c>
      <c r="L1070" t="s">
        <v>3666</v>
      </c>
    </row>
    <row r="1071" spans="1:12" ht="15" customHeight="1" x14ac:dyDescent="0.25">
      <c r="A1071">
        <v>41145</v>
      </c>
      <c r="B1071" t="s">
        <v>5235</v>
      </c>
      <c r="C1071" t="s">
        <v>2085</v>
      </c>
      <c r="D1071">
        <v>3</v>
      </c>
      <c r="E1071" s="88" t="str">
        <f t="shared" si="32"/>
        <v>4114523003</v>
      </c>
      <c r="F1071" s="88" t="str">
        <f t="shared" si="33"/>
        <v>411453</v>
      </c>
      <c r="G1071">
        <v>3</v>
      </c>
      <c r="H1071" t="s">
        <v>3387</v>
      </c>
      <c r="I1071" t="s">
        <v>5653</v>
      </c>
      <c r="K1071">
        <v>2300</v>
      </c>
      <c r="L1071" t="s">
        <v>3666</v>
      </c>
    </row>
    <row r="1072" spans="1:12" ht="15" customHeight="1" x14ac:dyDescent="0.25">
      <c r="A1072">
        <v>41145</v>
      </c>
      <c r="B1072" t="s">
        <v>5235</v>
      </c>
      <c r="C1072" t="s">
        <v>2085</v>
      </c>
      <c r="D1072">
        <v>7</v>
      </c>
      <c r="E1072" s="88" t="str">
        <f t="shared" si="32"/>
        <v>4114523007</v>
      </c>
      <c r="F1072" s="88" t="str">
        <f t="shared" si="33"/>
        <v>411457</v>
      </c>
      <c r="G1072">
        <v>2</v>
      </c>
      <c r="H1072" t="s">
        <v>3431</v>
      </c>
      <c r="I1072" t="s">
        <v>5627</v>
      </c>
      <c r="K1072">
        <v>2300</v>
      </c>
      <c r="L1072" t="s">
        <v>3666</v>
      </c>
    </row>
    <row r="1073" spans="1:12" ht="15" customHeight="1" x14ac:dyDescent="0.25">
      <c r="A1073">
        <v>41145</v>
      </c>
      <c r="B1073" t="s">
        <v>5235</v>
      </c>
      <c r="C1073" t="s">
        <v>2085</v>
      </c>
      <c r="D1073">
        <v>9</v>
      </c>
      <c r="E1073" s="88" t="str">
        <f t="shared" si="32"/>
        <v>4114523009</v>
      </c>
      <c r="F1073" s="88" t="str">
        <f t="shared" si="33"/>
        <v>411459</v>
      </c>
      <c r="G1073">
        <v>4</v>
      </c>
      <c r="H1073" t="s">
        <v>2679</v>
      </c>
      <c r="I1073" t="s">
        <v>5705</v>
      </c>
      <c r="K1073">
        <v>2300</v>
      </c>
      <c r="L1073" t="s">
        <v>3666</v>
      </c>
    </row>
    <row r="1074" spans="1:12" ht="15" customHeight="1" x14ac:dyDescent="0.25">
      <c r="A1074">
        <v>41152</v>
      </c>
      <c r="B1074" t="s">
        <v>5236</v>
      </c>
      <c r="C1074" t="s">
        <v>2086</v>
      </c>
      <c r="D1074">
        <v>1</v>
      </c>
      <c r="E1074" s="88" t="str">
        <f t="shared" si="32"/>
        <v>4115223001</v>
      </c>
      <c r="F1074" s="88" t="str">
        <f t="shared" si="33"/>
        <v>411521</v>
      </c>
      <c r="G1074">
        <v>1</v>
      </c>
      <c r="H1074" t="s">
        <v>3438</v>
      </c>
      <c r="I1074" t="s">
        <v>5486</v>
      </c>
      <c r="K1074">
        <v>2300</v>
      </c>
      <c r="L1074" t="s">
        <v>3666</v>
      </c>
    </row>
    <row r="1075" spans="1:12" ht="15" customHeight="1" x14ac:dyDescent="0.25">
      <c r="A1075">
        <v>41152</v>
      </c>
      <c r="B1075" t="s">
        <v>5236</v>
      </c>
      <c r="C1075" t="s">
        <v>2086</v>
      </c>
      <c r="D1075">
        <v>3</v>
      </c>
      <c r="E1075" s="88" t="str">
        <f t="shared" si="32"/>
        <v>4115223003</v>
      </c>
      <c r="F1075" s="88" t="str">
        <f t="shared" si="33"/>
        <v>411523</v>
      </c>
      <c r="G1075">
        <v>3</v>
      </c>
      <c r="H1075" t="s">
        <v>3431</v>
      </c>
      <c r="I1075" t="s">
        <v>5627</v>
      </c>
      <c r="K1075">
        <v>2300</v>
      </c>
      <c r="L1075" t="s">
        <v>3666</v>
      </c>
    </row>
    <row r="1076" spans="1:12" ht="15" customHeight="1" x14ac:dyDescent="0.25">
      <c r="A1076">
        <v>41152</v>
      </c>
      <c r="B1076" t="s">
        <v>5236</v>
      </c>
      <c r="C1076" t="s">
        <v>2086</v>
      </c>
      <c r="D1076">
        <v>4</v>
      </c>
      <c r="E1076" s="88" t="str">
        <f t="shared" si="32"/>
        <v>4115223004</v>
      </c>
      <c r="F1076" s="88" t="str">
        <f t="shared" si="33"/>
        <v>411524</v>
      </c>
      <c r="G1076">
        <v>4</v>
      </c>
      <c r="H1076" t="s">
        <v>2679</v>
      </c>
      <c r="I1076" t="s">
        <v>5705</v>
      </c>
      <c r="K1076">
        <v>2300</v>
      </c>
      <c r="L1076" t="s">
        <v>3666</v>
      </c>
    </row>
    <row r="1077" spans="1:12" ht="15" customHeight="1" x14ac:dyDescent="0.25">
      <c r="A1077">
        <v>41178</v>
      </c>
      <c r="B1077" t="s">
        <v>1743</v>
      </c>
      <c r="C1077" t="s">
        <v>1743</v>
      </c>
      <c r="D1077">
        <v>1</v>
      </c>
      <c r="E1077" s="88" t="str">
        <f t="shared" si="32"/>
        <v>4117822601</v>
      </c>
      <c r="F1077" s="88" t="str">
        <f t="shared" si="33"/>
        <v>411781</v>
      </c>
      <c r="G1077">
        <v>1</v>
      </c>
      <c r="H1077" t="s">
        <v>3468</v>
      </c>
      <c r="I1077" t="s">
        <v>5492</v>
      </c>
      <c r="K1077">
        <v>2260</v>
      </c>
      <c r="L1077" t="s">
        <v>3589</v>
      </c>
    </row>
    <row r="1078" spans="1:12" ht="15" customHeight="1" x14ac:dyDescent="0.25">
      <c r="A1078">
        <v>41178</v>
      </c>
      <c r="B1078" t="s">
        <v>1743</v>
      </c>
      <c r="C1078" t="s">
        <v>1743</v>
      </c>
      <c r="D1078">
        <v>3</v>
      </c>
      <c r="E1078" s="88" t="str">
        <f t="shared" si="32"/>
        <v>4117824403</v>
      </c>
      <c r="F1078" s="88" t="str">
        <f t="shared" si="33"/>
        <v>411783</v>
      </c>
      <c r="G1078">
        <v>2</v>
      </c>
      <c r="H1078" t="s">
        <v>2899</v>
      </c>
      <c r="I1078" t="s">
        <v>5520</v>
      </c>
      <c r="K1078">
        <v>2440</v>
      </c>
      <c r="L1078" t="s">
        <v>3577</v>
      </c>
    </row>
    <row r="1079" spans="1:12" ht="15" customHeight="1" x14ac:dyDescent="0.25">
      <c r="A1079">
        <v>41178</v>
      </c>
      <c r="B1079" t="s">
        <v>1743</v>
      </c>
      <c r="C1079" t="s">
        <v>1743</v>
      </c>
      <c r="D1079">
        <v>4</v>
      </c>
      <c r="E1079" s="88" t="str">
        <f t="shared" si="32"/>
        <v>4117822004</v>
      </c>
      <c r="F1079" s="88" t="str">
        <f t="shared" si="33"/>
        <v>411784</v>
      </c>
      <c r="G1079">
        <v>3</v>
      </c>
      <c r="H1079" t="s">
        <v>2998</v>
      </c>
      <c r="I1079" t="s">
        <v>5485</v>
      </c>
      <c r="K1079">
        <v>2200</v>
      </c>
      <c r="L1079" t="s">
        <v>3649</v>
      </c>
    </row>
    <row r="1080" spans="1:12" ht="15" customHeight="1" x14ac:dyDescent="0.25">
      <c r="A1080">
        <v>41194</v>
      </c>
      <c r="B1080" t="s">
        <v>2386</v>
      </c>
      <c r="C1080" t="s">
        <v>2386</v>
      </c>
      <c r="D1080">
        <v>1</v>
      </c>
      <c r="E1080" s="88" t="str">
        <f t="shared" si="32"/>
        <v>4119428301</v>
      </c>
      <c r="F1080" s="88" t="str">
        <f t="shared" si="33"/>
        <v>411941</v>
      </c>
      <c r="G1080">
        <v>1</v>
      </c>
      <c r="H1080" t="s">
        <v>3855</v>
      </c>
      <c r="I1080" t="s">
        <v>5536</v>
      </c>
      <c r="K1080">
        <v>2830</v>
      </c>
      <c r="L1080" t="s">
        <v>3845</v>
      </c>
    </row>
    <row r="1081" spans="1:12" ht="15" customHeight="1" x14ac:dyDescent="0.25">
      <c r="A1081">
        <v>41194</v>
      </c>
      <c r="B1081" t="s">
        <v>2386</v>
      </c>
      <c r="C1081" t="s">
        <v>2386</v>
      </c>
      <c r="D1081">
        <v>5</v>
      </c>
      <c r="E1081" s="88" t="str">
        <f t="shared" si="32"/>
        <v>4119428305</v>
      </c>
      <c r="F1081" s="88" t="str">
        <f t="shared" si="33"/>
        <v>411945</v>
      </c>
      <c r="G1081">
        <v>2</v>
      </c>
      <c r="H1081" t="s">
        <v>3481</v>
      </c>
      <c r="I1081" t="s">
        <v>5488</v>
      </c>
      <c r="K1081">
        <v>2830</v>
      </c>
      <c r="L1081" t="s">
        <v>3845</v>
      </c>
    </row>
    <row r="1082" spans="1:12" ht="15" customHeight="1" x14ac:dyDescent="0.25">
      <c r="A1082">
        <v>41194</v>
      </c>
      <c r="B1082" t="s">
        <v>2386</v>
      </c>
      <c r="C1082" t="s">
        <v>2386</v>
      </c>
      <c r="D1082">
        <v>7</v>
      </c>
      <c r="E1082" s="88" t="str">
        <f t="shared" si="32"/>
        <v>4119428457</v>
      </c>
      <c r="F1082" s="88" t="str">
        <f t="shared" si="33"/>
        <v>411947</v>
      </c>
      <c r="G1082">
        <v>4</v>
      </c>
      <c r="H1082" t="s">
        <v>3226</v>
      </c>
      <c r="I1082" t="s">
        <v>5486</v>
      </c>
      <c r="K1082">
        <v>2845</v>
      </c>
      <c r="L1082" t="s">
        <v>3543</v>
      </c>
    </row>
    <row r="1083" spans="1:12" ht="15" customHeight="1" x14ac:dyDescent="0.25">
      <c r="A1083">
        <v>41202</v>
      </c>
      <c r="B1083" t="s">
        <v>1694</v>
      </c>
      <c r="C1083" t="s">
        <v>1694</v>
      </c>
      <c r="D1083">
        <v>2</v>
      </c>
      <c r="E1083" s="88" t="str">
        <f t="shared" si="32"/>
        <v>4120228802</v>
      </c>
      <c r="F1083" s="88" t="str">
        <f t="shared" si="33"/>
        <v>412022</v>
      </c>
      <c r="G1083">
        <v>1</v>
      </c>
      <c r="H1083" t="s">
        <v>2774</v>
      </c>
      <c r="I1083" t="s">
        <v>2777</v>
      </c>
      <c r="K1083">
        <v>2880</v>
      </c>
      <c r="L1083" t="s">
        <v>3542</v>
      </c>
    </row>
    <row r="1084" spans="1:12" ht="15" customHeight="1" x14ac:dyDescent="0.25">
      <c r="A1084">
        <v>41301</v>
      </c>
      <c r="B1084" t="s">
        <v>3856</v>
      </c>
      <c r="C1084" t="s">
        <v>2087</v>
      </c>
      <c r="D1084">
        <v>1</v>
      </c>
      <c r="E1084" s="88" t="str">
        <f t="shared" si="32"/>
        <v>4130117301</v>
      </c>
      <c r="F1084" s="88" t="str">
        <f t="shared" si="33"/>
        <v>413011</v>
      </c>
      <c r="G1084">
        <v>1</v>
      </c>
      <c r="H1084" t="s">
        <v>2729</v>
      </c>
      <c r="I1084" t="s">
        <v>3857</v>
      </c>
      <c r="K1084">
        <v>1730</v>
      </c>
      <c r="L1084" t="s">
        <v>3680</v>
      </c>
    </row>
    <row r="1085" spans="1:12" ht="15" customHeight="1" x14ac:dyDescent="0.25">
      <c r="A1085">
        <v>41301</v>
      </c>
      <c r="B1085" t="s">
        <v>3856</v>
      </c>
      <c r="C1085" t="s">
        <v>2087</v>
      </c>
      <c r="D1085">
        <v>3</v>
      </c>
      <c r="E1085" s="88" t="str">
        <f t="shared" si="32"/>
        <v>4130117003</v>
      </c>
      <c r="F1085" s="88" t="str">
        <f t="shared" si="33"/>
        <v>413013</v>
      </c>
      <c r="G1085">
        <v>3</v>
      </c>
      <c r="H1085" t="s">
        <v>5706</v>
      </c>
      <c r="I1085" t="s">
        <v>5707</v>
      </c>
      <c r="K1085">
        <v>1700</v>
      </c>
      <c r="L1085" t="s">
        <v>3687</v>
      </c>
    </row>
    <row r="1086" spans="1:12" ht="15" customHeight="1" x14ac:dyDescent="0.25">
      <c r="A1086">
        <v>41319</v>
      </c>
      <c r="B1086" t="s">
        <v>2728</v>
      </c>
      <c r="C1086" t="s">
        <v>2088</v>
      </c>
      <c r="D1086">
        <v>1</v>
      </c>
      <c r="E1086" s="88" t="str">
        <f t="shared" si="32"/>
        <v>4131917301</v>
      </c>
      <c r="F1086" s="88" t="str">
        <f t="shared" si="33"/>
        <v>413191</v>
      </c>
      <c r="G1086">
        <v>1</v>
      </c>
      <c r="H1086" t="s">
        <v>2729</v>
      </c>
      <c r="I1086" t="s">
        <v>2730</v>
      </c>
      <c r="K1086">
        <v>1730</v>
      </c>
      <c r="L1086" t="s">
        <v>3680</v>
      </c>
    </row>
    <row r="1087" spans="1:12" ht="15" customHeight="1" x14ac:dyDescent="0.25">
      <c r="A1087">
        <v>41368</v>
      </c>
      <c r="B1087" t="s">
        <v>3858</v>
      </c>
      <c r="C1087" t="s">
        <v>3858</v>
      </c>
      <c r="D1087">
        <v>1</v>
      </c>
      <c r="E1087" s="88" t="str">
        <f t="shared" si="32"/>
        <v>4136810201</v>
      </c>
      <c r="F1087" s="88" t="str">
        <f t="shared" si="33"/>
        <v>413681</v>
      </c>
      <c r="G1087">
        <v>1</v>
      </c>
      <c r="H1087" t="s">
        <v>3092</v>
      </c>
      <c r="I1087" t="s">
        <v>5537</v>
      </c>
      <c r="K1087">
        <v>1020</v>
      </c>
      <c r="L1087" t="s">
        <v>3536</v>
      </c>
    </row>
    <row r="1088" spans="1:12" ht="15" customHeight="1" x14ac:dyDescent="0.25">
      <c r="A1088">
        <v>41368</v>
      </c>
      <c r="B1088" t="s">
        <v>3858</v>
      </c>
      <c r="C1088" t="s">
        <v>3858</v>
      </c>
      <c r="D1088">
        <v>2</v>
      </c>
      <c r="E1088" s="88" t="str">
        <f t="shared" si="32"/>
        <v>4136811502</v>
      </c>
      <c r="F1088" s="88" t="str">
        <f t="shared" si="33"/>
        <v>413682</v>
      </c>
      <c r="G1088">
        <v>2</v>
      </c>
      <c r="H1088" t="s">
        <v>3396</v>
      </c>
      <c r="I1088" t="s">
        <v>5676</v>
      </c>
      <c r="K1088">
        <v>1150</v>
      </c>
      <c r="L1088" t="s">
        <v>3704</v>
      </c>
    </row>
    <row r="1089" spans="1:12" ht="15" customHeight="1" x14ac:dyDescent="0.25">
      <c r="A1089">
        <v>41368</v>
      </c>
      <c r="B1089" t="s">
        <v>3858</v>
      </c>
      <c r="C1089" t="s">
        <v>3858</v>
      </c>
      <c r="D1089">
        <v>3</v>
      </c>
      <c r="E1089" s="88" t="str">
        <f t="shared" si="32"/>
        <v>4136810003</v>
      </c>
      <c r="F1089" s="88" t="str">
        <f t="shared" si="33"/>
        <v>413683</v>
      </c>
      <c r="G1089">
        <v>3</v>
      </c>
      <c r="H1089" t="s">
        <v>2812</v>
      </c>
      <c r="I1089" t="s">
        <v>5573</v>
      </c>
      <c r="K1089">
        <v>1000</v>
      </c>
      <c r="L1089" t="s">
        <v>3536</v>
      </c>
    </row>
    <row r="1090" spans="1:12" ht="15" customHeight="1" x14ac:dyDescent="0.25">
      <c r="A1090">
        <v>41368</v>
      </c>
      <c r="B1090" t="s">
        <v>3858</v>
      </c>
      <c r="C1090" t="s">
        <v>3858</v>
      </c>
      <c r="D1090">
        <v>4</v>
      </c>
      <c r="E1090" s="88" t="str">
        <f t="shared" si="32"/>
        <v>4136810804</v>
      </c>
      <c r="F1090" s="88" t="str">
        <f t="shared" si="33"/>
        <v>413684</v>
      </c>
      <c r="G1090">
        <v>4</v>
      </c>
      <c r="H1090" t="s">
        <v>3361</v>
      </c>
      <c r="I1090" t="s">
        <v>5708</v>
      </c>
      <c r="K1090">
        <v>1080</v>
      </c>
      <c r="L1090" t="s">
        <v>3676</v>
      </c>
    </row>
    <row r="1091" spans="1:12" ht="15" customHeight="1" x14ac:dyDescent="0.25">
      <c r="A1091">
        <v>41368</v>
      </c>
      <c r="B1091" t="s">
        <v>3858</v>
      </c>
      <c r="C1091" t="s">
        <v>3858</v>
      </c>
      <c r="D1091">
        <v>5</v>
      </c>
      <c r="E1091" s="88" t="str">
        <f t="shared" ref="E1091:E1154" si="34">A1091&amp;K1091&amp;D1091</f>
        <v>4136810005</v>
      </c>
      <c r="F1091" s="88" t="str">
        <f t="shared" ref="F1091:F1154" si="35">A1091&amp;D1091</f>
        <v>413685</v>
      </c>
      <c r="G1091">
        <v>5</v>
      </c>
      <c r="H1091" t="s">
        <v>5630</v>
      </c>
      <c r="I1091" t="s">
        <v>5550</v>
      </c>
      <c r="K1091">
        <v>1000</v>
      </c>
      <c r="L1091" t="s">
        <v>3536</v>
      </c>
    </row>
    <row r="1092" spans="1:12" ht="15" customHeight="1" x14ac:dyDescent="0.25">
      <c r="A1092">
        <v>41426</v>
      </c>
      <c r="B1092" t="s">
        <v>3859</v>
      </c>
      <c r="C1092" t="s">
        <v>2389</v>
      </c>
      <c r="D1092">
        <v>1</v>
      </c>
      <c r="E1092" s="88" t="str">
        <f t="shared" si="34"/>
        <v>4142632901</v>
      </c>
      <c r="F1092" s="88" t="str">
        <f t="shared" si="35"/>
        <v>414261</v>
      </c>
      <c r="G1092">
        <v>1</v>
      </c>
      <c r="H1092" t="s">
        <v>2855</v>
      </c>
      <c r="I1092" t="s">
        <v>5523</v>
      </c>
      <c r="K1092">
        <v>3290</v>
      </c>
      <c r="L1092" t="s">
        <v>3591</v>
      </c>
    </row>
    <row r="1093" spans="1:12" ht="15" customHeight="1" x14ac:dyDescent="0.25">
      <c r="A1093">
        <v>41426</v>
      </c>
      <c r="B1093" t="s">
        <v>3859</v>
      </c>
      <c r="C1093" t="s">
        <v>2389</v>
      </c>
      <c r="D1093">
        <v>2</v>
      </c>
      <c r="E1093" s="88" t="str">
        <f t="shared" si="34"/>
        <v>4142632002</v>
      </c>
      <c r="F1093" s="88" t="str">
        <f t="shared" si="35"/>
        <v>414262</v>
      </c>
      <c r="G1093">
        <v>2</v>
      </c>
      <c r="H1093" t="s">
        <v>2643</v>
      </c>
      <c r="I1093" t="s">
        <v>5596</v>
      </c>
      <c r="K1093">
        <v>3200</v>
      </c>
      <c r="L1093" t="s">
        <v>3590</v>
      </c>
    </row>
    <row r="1094" spans="1:12" ht="15" customHeight="1" x14ac:dyDescent="0.25">
      <c r="A1094">
        <v>41426</v>
      </c>
      <c r="B1094" t="s">
        <v>3859</v>
      </c>
      <c r="C1094" t="s">
        <v>2389</v>
      </c>
      <c r="D1094">
        <v>3</v>
      </c>
      <c r="E1094" s="88" t="str">
        <f t="shared" si="34"/>
        <v>4142632903</v>
      </c>
      <c r="F1094" s="88" t="str">
        <f t="shared" si="35"/>
        <v>414263</v>
      </c>
      <c r="G1094">
        <v>3</v>
      </c>
      <c r="H1094" t="s">
        <v>3860</v>
      </c>
      <c r="I1094" t="s">
        <v>5535</v>
      </c>
      <c r="K1094">
        <v>3290</v>
      </c>
      <c r="L1094" t="s">
        <v>3591</v>
      </c>
    </row>
    <row r="1095" spans="1:12" ht="15" customHeight="1" x14ac:dyDescent="0.25">
      <c r="A1095">
        <v>41467</v>
      </c>
      <c r="B1095" t="s">
        <v>3861</v>
      </c>
      <c r="C1095" t="s">
        <v>2556</v>
      </c>
      <c r="D1095">
        <v>1</v>
      </c>
      <c r="E1095" s="88" t="str">
        <f t="shared" si="34"/>
        <v>4146732901</v>
      </c>
      <c r="F1095" s="88" t="str">
        <f t="shared" si="35"/>
        <v>414671</v>
      </c>
      <c r="G1095">
        <v>1</v>
      </c>
      <c r="H1095" t="s">
        <v>3860</v>
      </c>
      <c r="I1095" t="s">
        <v>5535</v>
      </c>
      <c r="K1095">
        <v>3290</v>
      </c>
      <c r="L1095" t="s">
        <v>3591</v>
      </c>
    </row>
    <row r="1096" spans="1:12" ht="15" customHeight="1" x14ac:dyDescent="0.25">
      <c r="A1096">
        <v>41467</v>
      </c>
      <c r="B1096" t="s">
        <v>3861</v>
      </c>
      <c r="C1096" t="s">
        <v>2556</v>
      </c>
      <c r="D1096">
        <v>3</v>
      </c>
      <c r="E1096" s="88" t="str">
        <f t="shared" si="34"/>
        <v>4146732903</v>
      </c>
      <c r="F1096" s="88" t="str">
        <f t="shared" si="35"/>
        <v>414673</v>
      </c>
      <c r="G1096">
        <v>2</v>
      </c>
      <c r="H1096" t="s">
        <v>2855</v>
      </c>
      <c r="I1096" t="s">
        <v>5523</v>
      </c>
      <c r="K1096">
        <v>3290</v>
      </c>
      <c r="L1096" t="s">
        <v>3591</v>
      </c>
    </row>
    <row r="1097" spans="1:12" ht="15" customHeight="1" x14ac:dyDescent="0.25">
      <c r="A1097">
        <v>41467</v>
      </c>
      <c r="B1097" t="s">
        <v>3861</v>
      </c>
      <c r="C1097" t="s">
        <v>2556</v>
      </c>
      <c r="D1097">
        <v>4</v>
      </c>
      <c r="E1097" s="88" t="str">
        <f t="shared" si="34"/>
        <v>4146732004</v>
      </c>
      <c r="F1097" s="88" t="str">
        <f t="shared" si="35"/>
        <v>414674</v>
      </c>
      <c r="G1097">
        <v>3</v>
      </c>
      <c r="H1097" t="s">
        <v>2643</v>
      </c>
      <c r="I1097" t="s">
        <v>5596</v>
      </c>
      <c r="K1097">
        <v>3200</v>
      </c>
      <c r="L1097" t="s">
        <v>3590</v>
      </c>
    </row>
    <row r="1098" spans="1:12" ht="15" customHeight="1" x14ac:dyDescent="0.25">
      <c r="A1098">
        <v>41475</v>
      </c>
      <c r="B1098" t="s">
        <v>2854</v>
      </c>
      <c r="C1098" t="s">
        <v>2389</v>
      </c>
      <c r="D1098">
        <v>1</v>
      </c>
      <c r="E1098" s="88" t="str">
        <f t="shared" si="34"/>
        <v>4147532901</v>
      </c>
      <c r="F1098" s="88" t="str">
        <f t="shared" si="35"/>
        <v>414751</v>
      </c>
      <c r="G1098">
        <v>1</v>
      </c>
      <c r="H1098" t="s">
        <v>2855</v>
      </c>
      <c r="I1098" t="s">
        <v>5523</v>
      </c>
      <c r="K1098">
        <v>3290</v>
      </c>
      <c r="L1098" t="s">
        <v>3591</v>
      </c>
    </row>
    <row r="1099" spans="1:12" ht="15" customHeight="1" x14ac:dyDescent="0.25">
      <c r="A1099">
        <v>41483</v>
      </c>
      <c r="B1099" t="s">
        <v>993</v>
      </c>
      <c r="C1099" t="s">
        <v>993</v>
      </c>
      <c r="D1099">
        <v>1</v>
      </c>
      <c r="E1099" s="88" t="str">
        <f t="shared" si="34"/>
        <v>4148310401</v>
      </c>
      <c r="F1099" s="88" t="str">
        <f t="shared" si="35"/>
        <v>414831</v>
      </c>
      <c r="G1099">
        <v>1</v>
      </c>
      <c r="H1099" t="s">
        <v>2886</v>
      </c>
      <c r="I1099" t="s">
        <v>5497</v>
      </c>
      <c r="K1099">
        <v>1040</v>
      </c>
      <c r="L1099" t="s">
        <v>3863</v>
      </c>
    </row>
    <row r="1100" spans="1:12" ht="15" customHeight="1" x14ac:dyDescent="0.25">
      <c r="A1100">
        <v>41483</v>
      </c>
      <c r="B1100" t="s">
        <v>993</v>
      </c>
      <c r="C1100" t="s">
        <v>993</v>
      </c>
      <c r="D1100">
        <v>5</v>
      </c>
      <c r="E1100" s="88" t="str">
        <f t="shared" si="34"/>
        <v>4148310405</v>
      </c>
      <c r="F1100" s="88" t="str">
        <f t="shared" si="35"/>
        <v>414835</v>
      </c>
      <c r="G1100">
        <v>2</v>
      </c>
      <c r="H1100" t="s">
        <v>3864</v>
      </c>
      <c r="I1100" t="s">
        <v>5497</v>
      </c>
      <c r="K1100">
        <v>1040</v>
      </c>
      <c r="L1100" t="s">
        <v>3863</v>
      </c>
    </row>
    <row r="1101" spans="1:12" ht="15" customHeight="1" x14ac:dyDescent="0.25">
      <c r="A1101">
        <v>41483</v>
      </c>
      <c r="B1101" t="s">
        <v>993</v>
      </c>
      <c r="C1101" t="s">
        <v>993</v>
      </c>
      <c r="D1101">
        <v>7</v>
      </c>
      <c r="E1101" s="88" t="str">
        <f t="shared" si="34"/>
        <v>4148310507</v>
      </c>
      <c r="F1101" s="88" t="str">
        <f t="shared" si="35"/>
        <v>414837</v>
      </c>
      <c r="G1101">
        <v>6</v>
      </c>
      <c r="H1101" t="s">
        <v>3865</v>
      </c>
      <c r="I1101" t="s">
        <v>5497</v>
      </c>
      <c r="K1101">
        <v>1050</v>
      </c>
      <c r="L1101" t="s">
        <v>3866</v>
      </c>
    </row>
    <row r="1102" spans="1:12" ht="15" customHeight="1" x14ac:dyDescent="0.25">
      <c r="A1102">
        <v>41533</v>
      </c>
      <c r="B1102" t="s">
        <v>996</v>
      </c>
      <c r="C1102" t="s">
        <v>996</v>
      </c>
      <c r="D1102">
        <v>1</v>
      </c>
      <c r="E1102" s="88" t="str">
        <f t="shared" si="34"/>
        <v>4153315001</v>
      </c>
      <c r="F1102" s="88" t="str">
        <f t="shared" si="35"/>
        <v>415331</v>
      </c>
      <c r="G1102">
        <v>1</v>
      </c>
      <c r="H1102" t="s">
        <v>2965</v>
      </c>
      <c r="I1102" t="s">
        <v>5572</v>
      </c>
      <c r="K1102">
        <v>1500</v>
      </c>
      <c r="L1102" t="s">
        <v>3566</v>
      </c>
    </row>
    <row r="1103" spans="1:12" ht="15" customHeight="1" x14ac:dyDescent="0.25">
      <c r="A1103">
        <v>41541</v>
      </c>
      <c r="B1103" t="s">
        <v>998</v>
      </c>
      <c r="C1103" t="s">
        <v>998</v>
      </c>
      <c r="D1103">
        <v>1</v>
      </c>
      <c r="E1103" s="88" t="str">
        <f t="shared" si="34"/>
        <v>4154115001</v>
      </c>
      <c r="F1103" s="88" t="str">
        <f t="shared" si="35"/>
        <v>415411</v>
      </c>
      <c r="G1103">
        <v>1</v>
      </c>
      <c r="H1103" t="s">
        <v>2965</v>
      </c>
      <c r="I1103" t="s">
        <v>5572</v>
      </c>
      <c r="K1103">
        <v>1500</v>
      </c>
      <c r="L1103" t="s">
        <v>3566</v>
      </c>
    </row>
    <row r="1104" spans="1:12" ht="15" customHeight="1" x14ac:dyDescent="0.25">
      <c r="A1104">
        <v>41558</v>
      </c>
      <c r="B1104" t="s">
        <v>1810</v>
      </c>
      <c r="C1104" t="s">
        <v>1810</v>
      </c>
      <c r="D1104">
        <v>1</v>
      </c>
      <c r="E1104" s="88" t="str">
        <f t="shared" si="34"/>
        <v>4155815001</v>
      </c>
      <c r="F1104" s="88" t="str">
        <f t="shared" si="35"/>
        <v>415581</v>
      </c>
      <c r="G1104">
        <v>1</v>
      </c>
      <c r="H1104" t="s">
        <v>2968</v>
      </c>
      <c r="I1104" t="s">
        <v>5514</v>
      </c>
      <c r="K1104">
        <v>1500</v>
      </c>
      <c r="L1104" t="s">
        <v>3566</v>
      </c>
    </row>
    <row r="1105" spans="1:12" ht="15" customHeight="1" x14ac:dyDescent="0.25">
      <c r="A1105">
        <v>41558</v>
      </c>
      <c r="B1105" t="s">
        <v>1810</v>
      </c>
      <c r="C1105" t="s">
        <v>1810</v>
      </c>
      <c r="D1105">
        <v>3</v>
      </c>
      <c r="E1105" s="88" t="str">
        <f t="shared" si="34"/>
        <v>4155817503</v>
      </c>
      <c r="F1105" s="88" t="str">
        <f t="shared" si="35"/>
        <v>415583</v>
      </c>
      <c r="G1105">
        <v>2</v>
      </c>
      <c r="H1105" t="s">
        <v>3108</v>
      </c>
      <c r="I1105" t="s">
        <v>5529</v>
      </c>
      <c r="K1105">
        <v>1750</v>
      </c>
      <c r="L1105" t="s">
        <v>3567</v>
      </c>
    </row>
    <row r="1106" spans="1:12" ht="15" customHeight="1" x14ac:dyDescent="0.25">
      <c r="A1106">
        <v>41574</v>
      </c>
      <c r="B1106" t="s">
        <v>1001</v>
      </c>
      <c r="C1106" t="s">
        <v>1001</v>
      </c>
      <c r="D1106">
        <v>1</v>
      </c>
      <c r="E1106" s="88" t="str">
        <f t="shared" si="34"/>
        <v>4157410901</v>
      </c>
      <c r="F1106" s="88" t="str">
        <f t="shared" si="35"/>
        <v>415741</v>
      </c>
      <c r="G1106">
        <v>1</v>
      </c>
      <c r="H1106" t="s">
        <v>3035</v>
      </c>
      <c r="I1106" t="s">
        <v>5687</v>
      </c>
      <c r="K1106">
        <v>1090</v>
      </c>
      <c r="L1106" t="s">
        <v>3563</v>
      </c>
    </row>
    <row r="1107" spans="1:12" ht="15" customHeight="1" x14ac:dyDescent="0.25">
      <c r="A1107">
        <v>41574</v>
      </c>
      <c r="B1107" t="s">
        <v>1001</v>
      </c>
      <c r="C1107" t="s">
        <v>1001</v>
      </c>
      <c r="D1107">
        <v>2</v>
      </c>
      <c r="E1107" s="88" t="str">
        <f t="shared" si="34"/>
        <v>4157410832</v>
      </c>
      <c r="F1107" s="88" t="str">
        <f t="shared" si="35"/>
        <v>415742</v>
      </c>
      <c r="G1107">
        <v>2</v>
      </c>
      <c r="H1107" t="s">
        <v>2894</v>
      </c>
      <c r="I1107" t="s">
        <v>5525</v>
      </c>
      <c r="K1107">
        <v>1083</v>
      </c>
      <c r="L1107" t="s">
        <v>3867</v>
      </c>
    </row>
    <row r="1108" spans="1:12" ht="15" customHeight="1" x14ac:dyDescent="0.25">
      <c r="A1108">
        <v>41574</v>
      </c>
      <c r="B1108" t="s">
        <v>1001</v>
      </c>
      <c r="C1108" t="s">
        <v>1001</v>
      </c>
      <c r="D1108">
        <v>3</v>
      </c>
      <c r="E1108" s="88" t="str">
        <f t="shared" si="34"/>
        <v>4157410203</v>
      </c>
      <c r="F1108" s="88" t="str">
        <f t="shared" si="35"/>
        <v>415743</v>
      </c>
      <c r="G1108">
        <v>3</v>
      </c>
      <c r="H1108" t="s">
        <v>3097</v>
      </c>
      <c r="I1108" t="s">
        <v>5502</v>
      </c>
      <c r="K1108">
        <v>1020</v>
      </c>
      <c r="L1108" t="s">
        <v>3536</v>
      </c>
    </row>
    <row r="1109" spans="1:12" ht="15" customHeight="1" x14ac:dyDescent="0.25">
      <c r="A1109">
        <v>41591</v>
      </c>
      <c r="B1109" t="s">
        <v>1003</v>
      </c>
      <c r="C1109" t="s">
        <v>1003</v>
      </c>
      <c r="D1109">
        <v>1</v>
      </c>
      <c r="E1109" s="88" t="str">
        <f t="shared" si="34"/>
        <v>4159131401</v>
      </c>
      <c r="F1109" s="88" t="str">
        <f t="shared" si="35"/>
        <v>415911</v>
      </c>
      <c r="G1109">
        <v>1</v>
      </c>
      <c r="H1109" t="s">
        <v>3050</v>
      </c>
      <c r="I1109" t="s">
        <v>5620</v>
      </c>
      <c r="K1109">
        <v>3140</v>
      </c>
      <c r="L1109" t="s">
        <v>3692</v>
      </c>
    </row>
    <row r="1110" spans="1:12" ht="15" customHeight="1" x14ac:dyDescent="0.25">
      <c r="A1110">
        <v>41608</v>
      </c>
      <c r="B1110" t="s">
        <v>1005</v>
      </c>
      <c r="C1110" t="s">
        <v>1005</v>
      </c>
      <c r="D1110">
        <v>1</v>
      </c>
      <c r="E1110" s="88" t="str">
        <f t="shared" si="34"/>
        <v>4160831401</v>
      </c>
      <c r="F1110" s="88" t="str">
        <f t="shared" si="35"/>
        <v>416081</v>
      </c>
      <c r="G1110">
        <v>1</v>
      </c>
      <c r="H1110" t="s">
        <v>3050</v>
      </c>
      <c r="I1110" t="s">
        <v>5620</v>
      </c>
      <c r="K1110">
        <v>3140</v>
      </c>
      <c r="L1110" t="s">
        <v>3692</v>
      </c>
    </row>
    <row r="1111" spans="1:12" ht="15" customHeight="1" x14ac:dyDescent="0.25">
      <c r="A1111">
        <v>41632</v>
      </c>
      <c r="B1111" t="s">
        <v>3063</v>
      </c>
      <c r="C1111" t="s">
        <v>2092</v>
      </c>
      <c r="D1111">
        <v>1</v>
      </c>
      <c r="E1111" s="88" t="str">
        <f t="shared" si="34"/>
        <v>4163210811</v>
      </c>
      <c r="F1111" s="88" t="str">
        <f t="shared" si="35"/>
        <v>416321</v>
      </c>
      <c r="G1111">
        <v>991</v>
      </c>
      <c r="H1111" t="s">
        <v>3065</v>
      </c>
      <c r="I1111" t="s">
        <v>5514</v>
      </c>
      <c r="K1111">
        <v>1081</v>
      </c>
      <c r="L1111" t="s">
        <v>3868</v>
      </c>
    </row>
    <row r="1112" spans="1:12" ht="15" customHeight="1" x14ac:dyDescent="0.25">
      <c r="A1112">
        <v>41632</v>
      </c>
      <c r="B1112" t="s">
        <v>3063</v>
      </c>
      <c r="C1112" t="s">
        <v>2092</v>
      </c>
      <c r="D1112">
        <v>4</v>
      </c>
      <c r="E1112" s="88" t="str">
        <f t="shared" si="34"/>
        <v>4163210004</v>
      </c>
      <c r="F1112" s="88" t="str">
        <f t="shared" si="35"/>
        <v>416324</v>
      </c>
      <c r="G1112">
        <v>4</v>
      </c>
      <c r="H1112" t="s">
        <v>2812</v>
      </c>
      <c r="I1112" t="s">
        <v>5573</v>
      </c>
      <c r="K1112">
        <v>1000</v>
      </c>
      <c r="L1112" t="s">
        <v>3536</v>
      </c>
    </row>
    <row r="1113" spans="1:12" ht="15" customHeight="1" x14ac:dyDescent="0.25">
      <c r="A1113">
        <v>41632</v>
      </c>
      <c r="B1113" t="s">
        <v>3063</v>
      </c>
      <c r="C1113" t="s">
        <v>2092</v>
      </c>
      <c r="D1113">
        <v>5</v>
      </c>
      <c r="E1113" s="88" t="str">
        <f t="shared" si="34"/>
        <v>4163210815</v>
      </c>
      <c r="F1113" s="88" t="str">
        <f t="shared" si="35"/>
        <v>416325</v>
      </c>
      <c r="G1113">
        <v>3</v>
      </c>
      <c r="H1113" t="s">
        <v>3064</v>
      </c>
      <c r="I1113" t="s">
        <v>5522</v>
      </c>
      <c r="K1113">
        <v>1081</v>
      </c>
      <c r="L1113" t="s">
        <v>3868</v>
      </c>
    </row>
    <row r="1114" spans="1:12" ht="15" customHeight="1" x14ac:dyDescent="0.25">
      <c r="A1114">
        <v>41632</v>
      </c>
      <c r="B1114" t="s">
        <v>3063</v>
      </c>
      <c r="C1114" t="s">
        <v>2092</v>
      </c>
      <c r="D1114">
        <v>6</v>
      </c>
      <c r="E1114" s="88" t="str">
        <f t="shared" si="34"/>
        <v>4163210006</v>
      </c>
      <c r="F1114" s="88" t="str">
        <f t="shared" si="35"/>
        <v>416326</v>
      </c>
      <c r="G1114">
        <v>5</v>
      </c>
      <c r="H1114" t="s">
        <v>5630</v>
      </c>
      <c r="I1114" t="s">
        <v>5631</v>
      </c>
      <c r="K1114">
        <v>1000</v>
      </c>
      <c r="L1114" t="s">
        <v>3536</v>
      </c>
    </row>
    <row r="1115" spans="1:12" ht="15" customHeight="1" x14ac:dyDescent="0.25">
      <c r="A1115">
        <v>41665</v>
      </c>
      <c r="B1115" t="s">
        <v>1008</v>
      </c>
      <c r="C1115" t="s">
        <v>1008</v>
      </c>
      <c r="D1115">
        <v>1</v>
      </c>
      <c r="E1115" s="88" t="str">
        <f t="shared" si="34"/>
        <v>4166530001</v>
      </c>
      <c r="F1115" s="88" t="str">
        <f t="shared" si="35"/>
        <v>416651</v>
      </c>
      <c r="G1115">
        <v>1</v>
      </c>
      <c r="H1115" t="s">
        <v>3115</v>
      </c>
      <c r="I1115" t="s">
        <v>5490</v>
      </c>
      <c r="K1115">
        <v>3000</v>
      </c>
      <c r="L1115" t="s">
        <v>3545</v>
      </c>
    </row>
    <row r="1116" spans="1:12" ht="15" customHeight="1" x14ac:dyDescent="0.25">
      <c r="A1116">
        <v>41673</v>
      </c>
      <c r="B1116" t="s">
        <v>1745</v>
      </c>
      <c r="C1116" t="s">
        <v>1745</v>
      </c>
      <c r="D1116">
        <v>1</v>
      </c>
      <c r="E1116" s="88" t="str">
        <f t="shared" si="34"/>
        <v>4167317701</v>
      </c>
      <c r="F1116" s="88" t="str">
        <f t="shared" si="35"/>
        <v>416731</v>
      </c>
      <c r="G1116">
        <v>1</v>
      </c>
      <c r="H1116" t="s">
        <v>5709</v>
      </c>
      <c r="I1116" t="s">
        <v>5599</v>
      </c>
      <c r="K1116">
        <v>1770</v>
      </c>
      <c r="L1116" t="s">
        <v>3869</v>
      </c>
    </row>
    <row r="1117" spans="1:12" ht="15" customHeight="1" x14ac:dyDescent="0.25">
      <c r="A1117">
        <v>41699</v>
      </c>
      <c r="B1117" t="s">
        <v>1812</v>
      </c>
      <c r="C1117" t="s">
        <v>1812</v>
      </c>
      <c r="D1117">
        <v>1</v>
      </c>
      <c r="E1117" s="88" t="str">
        <f t="shared" si="34"/>
        <v>4169910801</v>
      </c>
      <c r="F1117" s="88" t="str">
        <f t="shared" si="35"/>
        <v>416991</v>
      </c>
      <c r="G1117">
        <v>1</v>
      </c>
      <c r="H1117" t="s">
        <v>3360</v>
      </c>
      <c r="I1117" t="s">
        <v>5507</v>
      </c>
      <c r="K1117">
        <v>1080</v>
      </c>
      <c r="L1117" t="s">
        <v>3676</v>
      </c>
    </row>
    <row r="1118" spans="1:12" ht="15" customHeight="1" x14ac:dyDescent="0.25">
      <c r="A1118">
        <v>41756</v>
      </c>
      <c r="B1118" t="s">
        <v>3332</v>
      </c>
      <c r="C1118" t="s">
        <v>2094</v>
      </c>
      <c r="D1118">
        <v>1</v>
      </c>
      <c r="E1118" s="88" t="str">
        <f t="shared" si="34"/>
        <v>4175610301</v>
      </c>
      <c r="F1118" s="88" t="str">
        <f t="shared" si="35"/>
        <v>417561</v>
      </c>
      <c r="G1118">
        <v>1</v>
      </c>
      <c r="H1118" t="s">
        <v>3333</v>
      </c>
      <c r="I1118" t="s">
        <v>5652</v>
      </c>
      <c r="K1118">
        <v>1030</v>
      </c>
      <c r="L1118" t="s">
        <v>3870</v>
      </c>
    </row>
    <row r="1119" spans="1:12" ht="15" customHeight="1" x14ac:dyDescent="0.25">
      <c r="A1119">
        <v>41756</v>
      </c>
      <c r="B1119" t="s">
        <v>3332</v>
      </c>
      <c r="C1119" t="s">
        <v>2094</v>
      </c>
      <c r="D1119">
        <v>2</v>
      </c>
      <c r="E1119" s="88" t="str">
        <f t="shared" si="34"/>
        <v>4175611402</v>
      </c>
      <c r="F1119" s="88" t="str">
        <f t="shared" si="35"/>
        <v>417562</v>
      </c>
      <c r="G1119">
        <v>2</v>
      </c>
      <c r="H1119" t="s">
        <v>2888</v>
      </c>
      <c r="I1119" t="s">
        <v>5710</v>
      </c>
      <c r="K1119">
        <v>1140</v>
      </c>
      <c r="L1119" t="s">
        <v>3871</v>
      </c>
    </row>
    <row r="1120" spans="1:12" ht="15" customHeight="1" x14ac:dyDescent="0.25">
      <c r="A1120">
        <v>41756</v>
      </c>
      <c r="B1120" t="s">
        <v>3332</v>
      </c>
      <c r="C1120" t="s">
        <v>2094</v>
      </c>
      <c r="D1120">
        <v>6</v>
      </c>
      <c r="E1120" s="88" t="str">
        <f t="shared" si="34"/>
        <v>4175610706</v>
      </c>
      <c r="F1120" s="88" t="str">
        <f t="shared" si="35"/>
        <v>417566</v>
      </c>
      <c r="G1120">
        <v>5</v>
      </c>
      <c r="H1120" t="s">
        <v>2659</v>
      </c>
      <c r="I1120" t="s">
        <v>5514</v>
      </c>
      <c r="K1120">
        <v>1070</v>
      </c>
      <c r="L1120" t="s">
        <v>3561</v>
      </c>
    </row>
    <row r="1121" spans="1:12" ht="15" customHeight="1" x14ac:dyDescent="0.25">
      <c r="A1121">
        <v>41764</v>
      </c>
      <c r="B1121" t="s">
        <v>3344</v>
      </c>
      <c r="C1121" t="s">
        <v>2095</v>
      </c>
      <c r="D1121">
        <v>1</v>
      </c>
      <c r="E1121" s="88" t="str">
        <f t="shared" si="34"/>
        <v>4176410821</v>
      </c>
      <c r="F1121" s="88" t="str">
        <f t="shared" si="35"/>
        <v>417641</v>
      </c>
      <c r="G1121">
        <v>1</v>
      </c>
      <c r="H1121" t="s">
        <v>3345</v>
      </c>
      <c r="I1121" t="s">
        <v>5494</v>
      </c>
      <c r="K1121">
        <v>1082</v>
      </c>
      <c r="L1121" t="s">
        <v>3564</v>
      </c>
    </row>
    <row r="1122" spans="1:12" ht="15" customHeight="1" x14ac:dyDescent="0.25">
      <c r="A1122">
        <v>41764</v>
      </c>
      <c r="B1122" t="s">
        <v>3344</v>
      </c>
      <c r="C1122" t="s">
        <v>2095</v>
      </c>
      <c r="D1122">
        <v>3</v>
      </c>
      <c r="E1122" s="88" t="str">
        <f t="shared" si="34"/>
        <v>4176410703</v>
      </c>
      <c r="F1122" s="88" t="str">
        <f t="shared" si="35"/>
        <v>417643</v>
      </c>
      <c r="G1122">
        <v>3</v>
      </c>
      <c r="H1122" t="s">
        <v>2659</v>
      </c>
      <c r="I1122" t="s">
        <v>5514</v>
      </c>
      <c r="K1122">
        <v>1070</v>
      </c>
      <c r="L1122" t="s">
        <v>3561</v>
      </c>
    </row>
    <row r="1123" spans="1:12" ht="15" customHeight="1" x14ac:dyDescent="0.25">
      <c r="A1123">
        <v>41764</v>
      </c>
      <c r="B1123" t="s">
        <v>3344</v>
      </c>
      <c r="C1123" t="s">
        <v>2095</v>
      </c>
      <c r="D1123">
        <v>4</v>
      </c>
      <c r="E1123" s="88" t="str">
        <f t="shared" si="34"/>
        <v>4176418004</v>
      </c>
      <c r="F1123" s="88" t="str">
        <f t="shared" si="35"/>
        <v>417644</v>
      </c>
      <c r="G1123">
        <v>4</v>
      </c>
      <c r="H1123" t="s">
        <v>2782</v>
      </c>
      <c r="I1123" t="s">
        <v>5711</v>
      </c>
      <c r="K1123">
        <v>1800</v>
      </c>
      <c r="L1123" t="s">
        <v>3569</v>
      </c>
    </row>
    <row r="1124" spans="1:12" ht="15" customHeight="1" x14ac:dyDescent="0.25">
      <c r="A1124">
        <v>41781</v>
      </c>
      <c r="B1124" t="s">
        <v>2557</v>
      </c>
      <c r="C1124" t="s">
        <v>2557</v>
      </c>
      <c r="D1124">
        <v>1</v>
      </c>
      <c r="E1124" s="88" t="str">
        <f t="shared" si="34"/>
        <v>4178117501</v>
      </c>
      <c r="F1124" s="88" t="str">
        <f t="shared" si="35"/>
        <v>417811</v>
      </c>
      <c r="G1124">
        <v>1</v>
      </c>
      <c r="H1124" t="s">
        <v>3108</v>
      </c>
      <c r="I1124" t="s">
        <v>5529</v>
      </c>
      <c r="K1124">
        <v>1750</v>
      </c>
      <c r="L1124" t="s">
        <v>3567</v>
      </c>
    </row>
    <row r="1125" spans="1:12" ht="15" customHeight="1" x14ac:dyDescent="0.25">
      <c r="A1125">
        <v>41781</v>
      </c>
      <c r="B1125" t="s">
        <v>2557</v>
      </c>
      <c r="C1125" t="s">
        <v>2557</v>
      </c>
      <c r="D1125">
        <v>2</v>
      </c>
      <c r="E1125" s="88" t="str">
        <f t="shared" si="34"/>
        <v>4178116002</v>
      </c>
      <c r="F1125" s="88" t="str">
        <f t="shared" si="35"/>
        <v>417812</v>
      </c>
      <c r="G1125">
        <v>2</v>
      </c>
      <c r="H1125" t="s">
        <v>3872</v>
      </c>
      <c r="I1125" t="s">
        <v>5555</v>
      </c>
      <c r="K1125">
        <v>1600</v>
      </c>
      <c r="L1125" t="s">
        <v>3562</v>
      </c>
    </row>
    <row r="1126" spans="1:12" ht="15" customHeight="1" x14ac:dyDescent="0.25">
      <c r="A1126">
        <v>41863</v>
      </c>
      <c r="B1126" t="s">
        <v>3873</v>
      </c>
      <c r="C1126" t="s">
        <v>3873</v>
      </c>
      <c r="D1126">
        <v>1</v>
      </c>
      <c r="E1126" s="88" t="str">
        <f t="shared" si="34"/>
        <v>4186311801</v>
      </c>
      <c r="F1126" s="88" t="str">
        <f t="shared" si="35"/>
        <v>418631</v>
      </c>
      <c r="G1126">
        <v>1</v>
      </c>
      <c r="H1126" t="s">
        <v>3441</v>
      </c>
      <c r="I1126" t="s">
        <v>5533</v>
      </c>
      <c r="K1126">
        <v>1180</v>
      </c>
      <c r="L1126" t="s">
        <v>3874</v>
      </c>
    </row>
    <row r="1127" spans="1:12" ht="15" customHeight="1" x14ac:dyDescent="0.25">
      <c r="A1127">
        <v>41871</v>
      </c>
      <c r="B1127" t="s">
        <v>3440</v>
      </c>
      <c r="C1127" t="s">
        <v>3440</v>
      </c>
      <c r="D1127">
        <v>1</v>
      </c>
      <c r="E1127" s="88" t="str">
        <f t="shared" si="34"/>
        <v>4187111801</v>
      </c>
      <c r="F1127" s="88" t="str">
        <f t="shared" si="35"/>
        <v>418711</v>
      </c>
      <c r="G1127">
        <v>1</v>
      </c>
      <c r="H1127" t="s">
        <v>3441</v>
      </c>
      <c r="I1127" t="s">
        <v>5533</v>
      </c>
      <c r="K1127">
        <v>1180</v>
      </c>
      <c r="L1127" t="s">
        <v>3874</v>
      </c>
    </row>
    <row r="1128" spans="1:12" ht="15" customHeight="1" x14ac:dyDescent="0.25">
      <c r="A1128">
        <v>41897</v>
      </c>
      <c r="B1128" t="s">
        <v>3452</v>
      </c>
      <c r="C1128" t="s">
        <v>2096</v>
      </c>
      <c r="D1128">
        <v>1</v>
      </c>
      <c r="E1128" s="88" t="str">
        <f t="shared" si="34"/>
        <v>4189718001</v>
      </c>
      <c r="F1128" s="88" t="str">
        <f t="shared" si="35"/>
        <v>418971</v>
      </c>
      <c r="G1128">
        <v>1</v>
      </c>
      <c r="H1128" t="s">
        <v>3453</v>
      </c>
      <c r="I1128" t="s">
        <v>5712</v>
      </c>
      <c r="K1128">
        <v>1800</v>
      </c>
      <c r="L1128" t="s">
        <v>3569</v>
      </c>
    </row>
    <row r="1129" spans="1:12" ht="15" customHeight="1" x14ac:dyDescent="0.25">
      <c r="A1129">
        <v>41921</v>
      </c>
      <c r="B1129" t="s">
        <v>1018</v>
      </c>
      <c r="C1129" t="s">
        <v>1018</v>
      </c>
      <c r="D1129">
        <v>1</v>
      </c>
      <c r="E1129" s="88" t="str">
        <f t="shared" si="34"/>
        <v>4192117801</v>
      </c>
      <c r="F1129" s="88" t="str">
        <f t="shared" si="35"/>
        <v>419211</v>
      </c>
      <c r="G1129">
        <v>1</v>
      </c>
      <c r="H1129" t="s">
        <v>3463</v>
      </c>
      <c r="I1129" t="s">
        <v>5510</v>
      </c>
      <c r="K1129">
        <v>1780</v>
      </c>
      <c r="L1129" t="s">
        <v>3875</v>
      </c>
    </row>
    <row r="1130" spans="1:12" ht="15" customHeight="1" x14ac:dyDescent="0.25">
      <c r="A1130">
        <v>41939</v>
      </c>
      <c r="B1130" t="s">
        <v>1020</v>
      </c>
      <c r="C1130" t="s">
        <v>1020</v>
      </c>
      <c r="D1130">
        <v>1</v>
      </c>
      <c r="E1130" s="88" t="str">
        <f t="shared" si="34"/>
        <v>4193917801</v>
      </c>
      <c r="F1130" s="88" t="str">
        <f t="shared" si="35"/>
        <v>419391</v>
      </c>
      <c r="G1130">
        <v>1</v>
      </c>
      <c r="H1130" t="s">
        <v>3463</v>
      </c>
      <c r="I1130" t="s">
        <v>5510</v>
      </c>
      <c r="K1130">
        <v>1780</v>
      </c>
      <c r="L1130" t="s">
        <v>3875</v>
      </c>
    </row>
    <row r="1131" spans="1:12" ht="15" customHeight="1" x14ac:dyDescent="0.25">
      <c r="A1131">
        <v>41954</v>
      </c>
      <c r="B1131" t="s">
        <v>1022</v>
      </c>
      <c r="C1131" t="s">
        <v>1022</v>
      </c>
      <c r="D1131">
        <v>1</v>
      </c>
      <c r="E1131" s="88" t="str">
        <f t="shared" si="34"/>
        <v>4195411501</v>
      </c>
      <c r="F1131" s="88" t="str">
        <f t="shared" si="35"/>
        <v>419541</v>
      </c>
      <c r="G1131">
        <v>1</v>
      </c>
      <c r="H1131" t="s">
        <v>3396</v>
      </c>
      <c r="I1131" t="s">
        <v>5676</v>
      </c>
      <c r="K1131">
        <v>1150</v>
      </c>
      <c r="L1131" t="s">
        <v>3704</v>
      </c>
    </row>
    <row r="1132" spans="1:12" ht="15" customHeight="1" x14ac:dyDescent="0.25">
      <c r="A1132">
        <v>41954</v>
      </c>
      <c r="B1132" t="s">
        <v>1022</v>
      </c>
      <c r="C1132" t="s">
        <v>1022</v>
      </c>
      <c r="D1132">
        <v>2</v>
      </c>
      <c r="E1132" s="88" t="str">
        <f t="shared" si="34"/>
        <v>4195410002</v>
      </c>
      <c r="F1132" s="88" t="str">
        <f t="shared" si="35"/>
        <v>419542</v>
      </c>
      <c r="G1132">
        <v>2</v>
      </c>
      <c r="H1132" t="s">
        <v>2812</v>
      </c>
      <c r="I1132" t="s">
        <v>5573</v>
      </c>
      <c r="K1132">
        <v>1000</v>
      </c>
      <c r="L1132" t="s">
        <v>3536</v>
      </c>
    </row>
    <row r="1133" spans="1:12" ht="15" customHeight="1" x14ac:dyDescent="0.25">
      <c r="A1133">
        <v>41954</v>
      </c>
      <c r="B1133" t="s">
        <v>1022</v>
      </c>
      <c r="C1133" t="s">
        <v>1022</v>
      </c>
      <c r="D1133">
        <v>3</v>
      </c>
      <c r="E1133" s="88" t="str">
        <f t="shared" si="34"/>
        <v>4195410003</v>
      </c>
      <c r="F1133" s="88" t="str">
        <f t="shared" si="35"/>
        <v>419543</v>
      </c>
      <c r="G1133">
        <v>3</v>
      </c>
      <c r="H1133" t="s">
        <v>5630</v>
      </c>
      <c r="I1133" t="s">
        <v>5631</v>
      </c>
      <c r="K1133">
        <v>1000</v>
      </c>
      <c r="L1133" t="s">
        <v>3536</v>
      </c>
    </row>
    <row r="1134" spans="1:12" ht="15" customHeight="1" x14ac:dyDescent="0.25">
      <c r="A1134">
        <v>42002</v>
      </c>
      <c r="B1134" t="s">
        <v>3876</v>
      </c>
      <c r="C1134" t="s">
        <v>2395</v>
      </c>
      <c r="D1134">
        <v>1</v>
      </c>
      <c r="E1134" s="88" t="str">
        <f t="shared" si="34"/>
        <v>4200234001</v>
      </c>
      <c r="F1134" s="88" t="str">
        <f t="shared" si="35"/>
        <v>420021</v>
      </c>
      <c r="G1134">
        <v>1</v>
      </c>
      <c r="H1134" t="s">
        <v>3102</v>
      </c>
      <c r="I1134" t="s">
        <v>5508</v>
      </c>
      <c r="K1134">
        <v>3400</v>
      </c>
      <c r="L1134" t="s">
        <v>3709</v>
      </c>
    </row>
    <row r="1135" spans="1:12" ht="15" customHeight="1" x14ac:dyDescent="0.25">
      <c r="A1135">
        <v>42011</v>
      </c>
      <c r="B1135" t="s">
        <v>3101</v>
      </c>
      <c r="C1135" t="s">
        <v>2396</v>
      </c>
      <c r="D1135">
        <v>1</v>
      </c>
      <c r="E1135" s="88" t="str">
        <f t="shared" si="34"/>
        <v>4201134001</v>
      </c>
      <c r="F1135" s="88" t="str">
        <f t="shared" si="35"/>
        <v>420111</v>
      </c>
      <c r="G1135">
        <v>1</v>
      </c>
      <c r="H1135" t="s">
        <v>3102</v>
      </c>
      <c r="I1135" t="s">
        <v>5508</v>
      </c>
      <c r="K1135">
        <v>3400</v>
      </c>
      <c r="L1135" t="s">
        <v>3709</v>
      </c>
    </row>
    <row r="1136" spans="1:12" ht="15" customHeight="1" x14ac:dyDescent="0.25">
      <c r="A1136">
        <v>42036</v>
      </c>
      <c r="B1136" t="s">
        <v>1025</v>
      </c>
      <c r="C1136" t="s">
        <v>1025</v>
      </c>
      <c r="D1136">
        <v>1</v>
      </c>
      <c r="E1136" s="88" t="str">
        <f t="shared" si="34"/>
        <v>4203685801</v>
      </c>
      <c r="F1136" s="88" t="str">
        <f t="shared" si="35"/>
        <v>420361</v>
      </c>
      <c r="G1136">
        <v>1</v>
      </c>
      <c r="H1136" t="s">
        <v>2736</v>
      </c>
      <c r="I1136" t="s">
        <v>5550</v>
      </c>
      <c r="K1136">
        <v>8580</v>
      </c>
      <c r="L1136" t="s">
        <v>3713</v>
      </c>
    </row>
    <row r="1137" spans="1:12" ht="15" customHeight="1" x14ac:dyDescent="0.25">
      <c r="A1137">
        <v>42044</v>
      </c>
      <c r="B1137" t="s">
        <v>1027</v>
      </c>
      <c r="C1137" t="s">
        <v>1027</v>
      </c>
      <c r="D1137">
        <v>1</v>
      </c>
      <c r="E1137" s="88" t="str">
        <f t="shared" si="34"/>
        <v>4204485801</v>
      </c>
      <c r="F1137" s="88" t="str">
        <f t="shared" si="35"/>
        <v>420441</v>
      </c>
      <c r="G1137">
        <v>1</v>
      </c>
      <c r="H1137" t="s">
        <v>2736</v>
      </c>
      <c r="I1137" t="s">
        <v>5550</v>
      </c>
      <c r="K1137">
        <v>8580</v>
      </c>
      <c r="L1137" t="s">
        <v>3713</v>
      </c>
    </row>
    <row r="1138" spans="1:12" ht="15" customHeight="1" x14ac:dyDescent="0.25">
      <c r="A1138">
        <v>42069</v>
      </c>
      <c r="B1138" t="s">
        <v>2761</v>
      </c>
      <c r="C1138" t="s">
        <v>2098</v>
      </c>
      <c r="D1138">
        <v>1</v>
      </c>
      <c r="E1138" s="88" t="str">
        <f t="shared" si="34"/>
        <v>4206983701</v>
      </c>
      <c r="F1138" s="88" t="str">
        <f t="shared" si="35"/>
        <v>420691</v>
      </c>
      <c r="G1138">
        <v>1</v>
      </c>
      <c r="H1138" t="s">
        <v>2762</v>
      </c>
      <c r="I1138" t="s">
        <v>5514</v>
      </c>
      <c r="K1138">
        <v>8370</v>
      </c>
      <c r="L1138" t="s">
        <v>3716</v>
      </c>
    </row>
    <row r="1139" spans="1:12" ht="15" customHeight="1" x14ac:dyDescent="0.25">
      <c r="A1139">
        <v>42069</v>
      </c>
      <c r="B1139" t="s">
        <v>2761</v>
      </c>
      <c r="C1139" t="s">
        <v>2098</v>
      </c>
      <c r="D1139">
        <v>6</v>
      </c>
      <c r="E1139" s="88" t="str">
        <f t="shared" si="34"/>
        <v>4206983006</v>
      </c>
      <c r="F1139" s="88" t="str">
        <f t="shared" si="35"/>
        <v>420696</v>
      </c>
      <c r="G1139">
        <v>5</v>
      </c>
      <c r="H1139" t="s">
        <v>3060</v>
      </c>
      <c r="I1139" t="s">
        <v>5496</v>
      </c>
      <c r="K1139">
        <v>8300</v>
      </c>
      <c r="L1139" t="s">
        <v>3733</v>
      </c>
    </row>
    <row r="1140" spans="1:12" ht="15" customHeight="1" x14ac:dyDescent="0.25">
      <c r="A1140">
        <v>42085</v>
      </c>
      <c r="B1140" t="s">
        <v>2824</v>
      </c>
      <c r="C1140" t="s">
        <v>2099</v>
      </c>
      <c r="D1140">
        <v>1</v>
      </c>
      <c r="E1140" s="88" t="str">
        <f t="shared" si="34"/>
        <v>4208583701</v>
      </c>
      <c r="F1140" s="88" t="str">
        <f t="shared" si="35"/>
        <v>420851</v>
      </c>
      <c r="G1140">
        <v>1</v>
      </c>
      <c r="H1140" t="s">
        <v>2762</v>
      </c>
      <c r="I1140" t="s">
        <v>5514</v>
      </c>
      <c r="K1140">
        <v>8370</v>
      </c>
      <c r="L1140" t="s">
        <v>3716</v>
      </c>
    </row>
    <row r="1141" spans="1:12" ht="15" customHeight="1" x14ac:dyDescent="0.25">
      <c r="A1141">
        <v>42085</v>
      </c>
      <c r="B1141" t="s">
        <v>2824</v>
      </c>
      <c r="C1141" t="s">
        <v>2099</v>
      </c>
      <c r="D1141">
        <v>2</v>
      </c>
      <c r="E1141" s="88" t="str">
        <f t="shared" si="34"/>
        <v>4208584202</v>
      </c>
      <c r="F1141" s="88" t="str">
        <f t="shared" si="35"/>
        <v>420852</v>
      </c>
      <c r="G1141">
        <v>2</v>
      </c>
      <c r="H1141" t="s">
        <v>2825</v>
      </c>
      <c r="I1141" t="s">
        <v>5514</v>
      </c>
      <c r="K1141">
        <v>8420</v>
      </c>
      <c r="L1141" t="s">
        <v>3607</v>
      </c>
    </row>
    <row r="1142" spans="1:12" ht="15" customHeight="1" x14ac:dyDescent="0.25">
      <c r="A1142">
        <v>42085</v>
      </c>
      <c r="B1142" t="s">
        <v>2824</v>
      </c>
      <c r="C1142" t="s">
        <v>2099</v>
      </c>
      <c r="D1142">
        <v>3</v>
      </c>
      <c r="E1142" s="88" t="str">
        <f t="shared" si="34"/>
        <v>4208583703</v>
      </c>
      <c r="F1142" s="88" t="str">
        <f t="shared" si="35"/>
        <v>420853</v>
      </c>
      <c r="G1142">
        <v>3</v>
      </c>
      <c r="H1142" t="s">
        <v>3877</v>
      </c>
      <c r="I1142" t="s">
        <v>5538</v>
      </c>
      <c r="K1142">
        <v>8370</v>
      </c>
      <c r="L1142" t="s">
        <v>3716</v>
      </c>
    </row>
    <row r="1143" spans="1:12" ht="15" customHeight="1" x14ac:dyDescent="0.25">
      <c r="A1143">
        <v>42085</v>
      </c>
      <c r="B1143" t="s">
        <v>2824</v>
      </c>
      <c r="C1143" t="s">
        <v>2099</v>
      </c>
      <c r="D1143">
        <v>4</v>
      </c>
      <c r="E1143" s="88" t="str">
        <f t="shared" si="34"/>
        <v>4208582004</v>
      </c>
      <c r="F1143" s="88" t="str">
        <f t="shared" si="35"/>
        <v>420854</v>
      </c>
      <c r="G1143">
        <v>4</v>
      </c>
      <c r="H1143" t="s">
        <v>3373</v>
      </c>
      <c r="I1143" t="s">
        <v>5483</v>
      </c>
      <c r="K1143">
        <v>8200</v>
      </c>
      <c r="L1143" t="s">
        <v>3550</v>
      </c>
    </row>
    <row r="1144" spans="1:12" ht="15" customHeight="1" x14ac:dyDescent="0.25">
      <c r="A1144">
        <v>42085</v>
      </c>
      <c r="B1144" t="s">
        <v>2824</v>
      </c>
      <c r="C1144" t="s">
        <v>2099</v>
      </c>
      <c r="D1144">
        <v>5</v>
      </c>
      <c r="E1144" s="88" t="str">
        <f t="shared" si="34"/>
        <v>4208583005</v>
      </c>
      <c r="F1144" s="88" t="str">
        <f t="shared" si="35"/>
        <v>420855</v>
      </c>
      <c r="G1144">
        <v>5</v>
      </c>
      <c r="H1144" t="s">
        <v>3060</v>
      </c>
      <c r="I1144" t="s">
        <v>5496</v>
      </c>
      <c r="K1144">
        <v>8300</v>
      </c>
      <c r="L1144" t="s">
        <v>3733</v>
      </c>
    </row>
    <row r="1145" spans="1:12" ht="15" customHeight="1" x14ac:dyDescent="0.25">
      <c r="A1145">
        <v>42085</v>
      </c>
      <c r="B1145" t="s">
        <v>2824</v>
      </c>
      <c r="C1145" t="s">
        <v>2099</v>
      </c>
      <c r="D1145">
        <v>6</v>
      </c>
      <c r="E1145" s="88" t="str">
        <f t="shared" si="34"/>
        <v>4208588206</v>
      </c>
      <c r="F1145" s="88" t="str">
        <f t="shared" si="35"/>
        <v>420856</v>
      </c>
      <c r="G1145">
        <v>6</v>
      </c>
      <c r="H1145" t="s">
        <v>3373</v>
      </c>
      <c r="I1145" t="s">
        <v>5555</v>
      </c>
      <c r="K1145">
        <v>8820</v>
      </c>
      <c r="L1145" t="s">
        <v>3605</v>
      </c>
    </row>
    <row r="1146" spans="1:12" ht="15" customHeight="1" x14ac:dyDescent="0.25">
      <c r="A1146">
        <v>42119</v>
      </c>
      <c r="B1146" t="s">
        <v>4581</v>
      </c>
      <c r="C1146" t="s">
        <v>4581</v>
      </c>
      <c r="D1146">
        <v>1</v>
      </c>
      <c r="E1146" s="88" t="str">
        <f t="shared" si="34"/>
        <v>4211980001</v>
      </c>
      <c r="F1146" s="88" t="str">
        <f t="shared" si="35"/>
        <v>421191</v>
      </c>
      <c r="G1146">
        <v>1</v>
      </c>
      <c r="H1146" t="s">
        <v>2801</v>
      </c>
      <c r="I1146" t="s">
        <v>5713</v>
      </c>
      <c r="K1146">
        <v>8000</v>
      </c>
      <c r="L1146" t="s">
        <v>3550</v>
      </c>
    </row>
    <row r="1147" spans="1:12" ht="15" customHeight="1" x14ac:dyDescent="0.25">
      <c r="A1147">
        <v>42119</v>
      </c>
      <c r="B1147" t="s">
        <v>4581</v>
      </c>
      <c r="C1147" t="s">
        <v>4581</v>
      </c>
      <c r="D1147">
        <v>2</v>
      </c>
      <c r="E1147" s="88" t="str">
        <f t="shared" si="34"/>
        <v>4211988202</v>
      </c>
      <c r="F1147" s="88" t="str">
        <f t="shared" si="35"/>
        <v>421192</v>
      </c>
      <c r="G1147">
        <v>2</v>
      </c>
      <c r="H1147" t="s">
        <v>3373</v>
      </c>
      <c r="I1147" t="s">
        <v>5555</v>
      </c>
      <c r="K1147">
        <v>8820</v>
      </c>
      <c r="L1147" t="s">
        <v>3605</v>
      </c>
    </row>
    <row r="1148" spans="1:12" ht="15" customHeight="1" x14ac:dyDescent="0.25">
      <c r="A1148">
        <v>42119</v>
      </c>
      <c r="B1148" t="s">
        <v>4581</v>
      </c>
      <c r="C1148" t="s">
        <v>4581</v>
      </c>
      <c r="D1148">
        <v>3</v>
      </c>
      <c r="E1148" s="88" t="str">
        <f t="shared" si="34"/>
        <v>4211983103</v>
      </c>
      <c r="F1148" s="88" t="str">
        <f t="shared" si="35"/>
        <v>421193</v>
      </c>
      <c r="G1148">
        <v>3</v>
      </c>
      <c r="H1148" t="s">
        <v>2733</v>
      </c>
      <c r="I1148" t="s">
        <v>5480</v>
      </c>
      <c r="K1148">
        <v>8310</v>
      </c>
      <c r="L1148" t="s">
        <v>3550</v>
      </c>
    </row>
    <row r="1149" spans="1:12" ht="15" customHeight="1" x14ac:dyDescent="0.25">
      <c r="A1149">
        <v>42119</v>
      </c>
      <c r="B1149" t="s">
        <v>4581</v>
      </c>
      <c r="C1149" t="s">
        <v>4581</v>
      </c>
      <c r="D1149">
        <v>4</v>
      </c>
      <c r="E1149" s="88" t="str">
        <f t="shared" si="34"/>
        <v>4211982004</v>
      </c>
      <c r="F1149" s="88" t="str">
        <f t="shared" si="35"/>
        <v>421194</v>
      </c>
      <c r="G1149">
        <v>4</v>
      </c>
      <c r="H1149" t="s">
        <v>3373</v>
      </c>
      <c r="I1149" t="s">
        <v>5483</v>
      </c>
      <c r="K1149">
        <v>8200</v>
      </c>
      <c r="L1149" t="s">
        <v>3550</v>
      </c>
    </row>
    <row r="1150" spans="1:12" ht="15" customHeight="1" x14ac:dyDescent="0.25">
      <c r="A1150">
        <v>42119</v>
      </c>
      <c r="B1150" t="s">
        <v>4581</v>
      </c>
      <c r="C1150" t="s">
        <v>4581</v>
      </c>
      <c r="D1150">
        <v>9</v>
      </c>
      <c r="E1150" s="88" t="str">
        <f t="shared" si="34"/>
        <v>4211984209</v>
      </c>
      <c r="F1150" s="88" t="str">
        <f t="shared" si="35"/>
        <v>421199</v>
      </c>
      <c r="G1150">
        <v>6</v>
      </c>
      <c r="H1150" t="s">
        <v>2825</v>
      </c>
      <c r="I1150" t="s">
        <v>5514</v>
      </c>
      <c r="K1150">
        <v>8420</v>
      </c>
      <c r="L1150" t="s">
        <v>3607</v>
      </c>
    </row>
    <row r="1151" spans="1:12" ht="15" customHeight="1" x14ac:dyDescent="0.25">
      <c r="A1151">
        <v>42119</v>
      </c>
      <c r="B1151" t="s">
        <v>4581</v>
      </c>
      <c r="C1151" t="s">
        <v>4581</v>
      </c>
      <c r="D1151">
        <v>14</v>
      </c>
      <c r="E1151" s="88" t="str">
        <f t="shared" si="34"/>
        <v>42119830014</v>
      </c>
      <c r="F1151" s="88" t="str">
        <f t="shared" si="35"/>
        <v>4211914</v>
      </c>
      <c r="G1151">
        <v>5</v>
      </c>
      <c r="H1151" t="s">
        <v>3060</v>
      </c>
      <c r="I1151" t="s">
        <v>5496</v>
      </c>
      <c r="K1151">
        <v>8300</v>
      </c>
      <c r="L1151" t="s">
        <v>3733</v>
      </c>
    </row>
    <row r="1152" spans="1:12" ht="15" customHeight="1" x14ac:dyDescent="0.25">
      <c r="A1152">
        <v>42151</v>
      </c>
      <c r="B1152" t="s">
        <v>2555</v>
      </c>
      <c r="C1152" t="s">
        <v>2555</v>
      </c>
      <c r="D1152">
        <v>1</v>
      </c>
      <c r="E1152" s="88" t="str">
        <f t="shared" si="34"/>
        <v>4215183101</v>
      </c>
      <c r="F1152" s="88" t="str">
        <f t="shared" si="35"/>
        <v>421511</v>
      </c>
      <c r="G1152">
        <v>1</v>
      </c>
      <c r="H1152" t="s">
        <v>2733</v>
      </c>
      <c r="I1152" t="s">
        <v>5714</v>
      </c>
      <c r="K1152">
        <v>8310</v>
      </c>
      <c r="L1152" t="s">
        <v>3550</v>
      </c>
    </row>
    <row r="1153" spans="1:12" ht="15" customHeight="1" x14ac:dyDescent="0.25">
      <c r="A1153">
        <v>42151</v>
      </c>
      <c r="B1153" t="s">
        <v>2555</v>
      </c>
      <c r="C1153" t="s">
        <v>2555</v>
      </c>
      <c r="D1153">
        <v>7</v>
      </c>
      <c r="E1153" s="88" t="str">
        <f t="shared" si="34"/>
        <v>4215188207</v>
      </c>
      <c r="F1153" s="88" t="str">
        <f t="shared" si="35"/>
        <v>421517</v>
      </c>
      <c r="G1153">
        <v>4</v>
      </c>
      <c r="H1153" t="s">
        <v>3373</v>
      </c>
      <c r="I1153" t="s">
        <v>5555</v>
      </c>
      <c r="K1153">
        <v>8820</v>
      </c>
      <c r="L1153" t="s">
        <v>3605</v>
      </c>
    </row>
    <row r="1154" spans="1:12" ht="15" customHeight="1" x14ac:dyDescent="0.25">
      <c r="A1154">
        <v>42151</v>
      </c>
      <c r="B1154" t="s">
        <v>2555</v>
      </c>
      <c r="C1154" t="s">
        <v>2555</v>
      </c>
      <c r="D1154">
        <v>15</v>
      </c>
      <c r="E1154" s="88" t="str">
        <f t="shared" si="34"/>
        <v>42151800015</v>
      </c>
      <c r="F1154" s="88" t="str">
        <f t="shared" si="35"/>
        <v>4215115</v>
      </c>
      <c r="G1154">
        <v>9</v>
      </c>
      <c r="H1154" t="s">
        <v>2802</v>
      </c>
      <c r="I1154" t="s">
        <v>5652</v>
      </c>
      <c r="K1154">
        <v>8000</v>
      </c>
      <c r="L1154" t="s">
        <v>3550</v>
      </c>
    </row>
    <row r="1155" spans="1:12" ht="15" customHeight="1" x14ac:dyDescent="0.25">
      <c r="A1155">
        <v>42151</v>
      </c>
      <c r="B1155" t="s">
        <v>2555</v>
      </c>
      <c r="C1155" t="s">
        <v>2555</v>
      </c>
      <c r="D1155">
        <v>17</v>
      </c>
      <c r="E1155" s="88" t="str">
        <f t="shared" ref="E1155:E1218" si="36">A1155&amp;K1155&amp;D1155</f>
        <v>42151820017</v>
      </c>
      <c r="F1155" s="88" t="str">
        <f t="shared" ref="F1155:F1218" si="37">A1155&amp;D1155</f>
        <v>4215117</v>
      </c>
      <c r="G1155">
        <v>11</v>
      </c>
      <c r="H1155" t="s">
        <v>3373</v>
      </c>
      <c r="I1155" t="s">
        <v>5483</v>
      </c>
      <c r="K1155">
        <v>8200</v>
      </c>
      <c r="L1155" t="s">
        <v>3550</v>
      </c>
    </row>
    <row r="1156" spans="1:12" ht="15" customHeight="1" x14ac:dyDescent="0.25">
      <c r="A1156">
        <v>42201</v>
      </c>
      <c r="B1156" t="s">
        <v>1031</v>
      </c>
      <c r="C1156" t="s">
        <v>1031</v>
      </c>
      <c r="D1156">
        <v>1</v>
      </c>
      <c r="E1156" s="88" t="str">
        <f t="shared" si="36"/>
        <v>4220182001</v>
      </c>
      <c r="F1156" s="88" t="str">
        <f t="shared" si="37"/>
        <v>422011</v>
      </c>
      <c r="G1156">
        <v>1</v>
      </c>
      <c r="H1156" t="s">
        <v>3373</v>
      </c>
      <c r="I1156" t="s">
        <v>5483</v>
      </c>
      <c r="K1156">
        <v>8200</v>
      </c>
      <c r="L1156" t="s">
        <v>3550</v>
      </c>
    </row>
    <row r="1157" spans="1:12" ht="15" customHeight="1" x14ac:dyDescent="0.25">
      <c r="A1157">
        <v>42201</v>
      </c>
      <c r="B1157" t="s">
        <v>1031</v>
      </c>
      <c r="C1157" t="s">
        <v>1031</v>
      </c>
      <c r="D1157">
        <v>5</v>
      </c>
      <c r="E1157" s="88" t="str">
        <f t="shared" si="36"/>
        <v>4220180205</v>
      </c>
      <c r="F1157" s="88" t="str">
        <f t="shared" si="37"/>
        <v>422015</v>
      </c>
      <c r="G1157">
        <v>999</v>
      </c>
      <c r="H1157" t="s">
        <v>3684</v>
      </c>
      <c r="I1157" t="s">
        <v>5574</v>
      </c>
      <c r="K1157">
        <v>8020</v>
      </c>
      <c r="L1157" t="s">
        <v>3748</v>
      </c>
    </row>
    <row r="1158" spans="1:12" ht="15" customHeight="1" x14ac:dyDescent="0.25">
      <c r="A1158">
        <v>42201</v>
      </c>
      <c r="B1158" t="s">
        <v>1031</v>
      </c>
      <c r="C1158" t="s">
        <v>1031</v>
      </c>
      <c r="D1158">
        <v>6</v>
      </c>
      <c r="E1158" s="88" t="str">
        <f t="shared" si="36"/>
        <v>4220183706</v>
      </c>
      <c r="F1158" s="88" t="str">
        <f t="shared" si="37"/>
        <v>422016</v>
      </c>
      <c r="G1158">
        <v>5</v>
      </c>
      <c r="H1158" t="s">
        <v>2762</v>
      </c>
      <c r="I1158" t="s">
        <v>5514</v>
      </c>
      <c r="K1158">
        <v>8370</v>
      </c>
      <c r="L1158" t="s">
        <v>3716</v>
      </c>
    </row>
    <row r="1159" spans="1:12" ht="15" customHeight="1" x14ac:dyDescent="0.25">
      <c r="A1159">
        <v>42201</v>
      </c>
      <c r="B1159" t="s">
        <v>1031</v>
      </c>
      <c r="C1159" t="s">
        <v>1031</v>
      </c>
      <c r="D1159">
        <v>9</v>
      </c>
      <c r="E1159" s="88" t="str">
        <f t="shared" si="36"/>
        <v>4220183009</v>
      </c>
      <c r="F1159" s="88" t="str">
        <f t="shared" si="37"/>
        <v>422019</v>
      </c>
      <c r="G1159">
        <v>8</v>
      </c>
      <c r="H1159" t="s">
        <v>3060</v>
      </c>
      <c r="I1159" t="s">
        <v>5496</v>
      </c>
      <c r="K1159">
        <v>8300</v>
      </c>
      <c r="L1159" t="s">
        <v>3733</v>
      </c>
    </row>
    <row r="1160" spans="1:12" ht="15" customHeight="1" x14ac:dyDescent="0.25">
      <c r="A1160">
        <v>42218</v>
      </c>
      <c r="B1160" t="s">
        <v>1033</v>
      </c>
      <c r="C1160" t="s">
        <v>1033</v>
      </c>
      <c r="D1160">
        <v>1</v>
      </c>
      <c r="E1160" s="88" t="str">
        <f t="shared" si="36"/>
        <v>4221880001</v>
      </c>
      <c r="F1160" s="88" t="str">
        <f t="shared" si="37"/>
        <v>422181</v>
      </c>
      <c r="G1160">
        <v>1</v>
      </c>
      <c r="H1160" t="s">
        <v>3839</v>
      </c>
      <c r="I1160" t="s">
        <v>5664</v>
      </c>
      <c r="K1160">
        <v>8000</v>
      </c>
      <c r="L1160" t="s">
        <v>3550</v>
      </c>
    </row>
    <row r="1161" spans="1:12" ht="15" customHeight="1" x14ac:dyDescent="0.25">
      <c r="A1161">
        <v>42218</v>
      </c>
      <c r="B1161" t="s">
        <v>1033</v>
      </c>
      <c r="C1161" t="s">
        <v>1033</v>
      </c>
      <c r="D1161">
        <v>2</v>
      </c>
      <c r="E1161" s="88" t="str">
        <f t="shared" si="36"/>
        <v>4221880002</v>
      </c>
      <c r="F1161" s="88" t="str">
        <f t="shared" si="37"/>
        <v>422182</v>
      </c>
      <c r="G1161">
        <v>2</v>
      </c>
      <c r="H1161" t="s">
        <v>2801</v>
      </c>
      <c r="I1161" t="s">
        <v>5715</v>
      </c>
      <c r="K1161">
        <v>8000</v>
      </c>
      <c r="L1161" t="s">
        <v>3550</v>
      </c>
    </row>
    <row r="1162" spans="1:12" ht="15" customHeight="1" x14ac:dyDescent="0.25">
      <c r="A1162">
        <v>42267</v>
      </c>
      <c r="B1162" t="s">
        <v>1035</v>
      </c>
      <c r="C1162" t="s">
        <v>5350</v>
      </c>
      <c r="D1162">
        <v>1</v>
      </c>
      <c r="E1162" s="88" t="str">
        <f t="shared" si="36"/>
        <v>4226786001</v>
      </c>
      <c r="F1162" s="88" t="str">
        <f t="shared" si="37"/>
        <v>422671</v>
      </c>
      <c r="G1162">
        <v>1</v>
      </c>
      <c r="H1162" t="s">
        <v>3878</v>
      </c>
      <c r="I1162" t="s">
        <v>5492</v>
      </c>
      <c r="K1162">
        <v>8600</v>
      </c>
      <c r="L1162" t="s">
        <v>3721</v>
      </c>
    </row>
    <row r="1163" spans="1:12" ht="15" customHeight="1" x14ac:dyDescent="0.25">
      <c r="A1163">
        <v>42267</v>
      </c>
      <c r="B1163" t="s">
        <v>1035</v>
      </c>
      <c r="C1163" t="s">
        <v>5350</v>
      </c>
      <c r="D1163">
        <v>2</v>
      </c>
      <c r="E1163" s="88" t="str">
        <f t="shared" si="36"/>
        <v>4226786002</v>
      </c>
      <c r="F1163" s="88" t="str">
        <f t="shared" si="37"/>
        <v>422672</v>
      </c>
      <c r="G1163">
        <v>2</v>
      </c>
      <c r="H1163" t="s">
        <v>2857</v>
      </c>
      <c r="I1163" t="s">
        <v>5629</v>
      </c>
      <c r="K1163">
        <v>8600</v>
      </c>
      <c r="L1163" t="s">
        <v>3721</v>
      </c>
    </row>
    <row r="1164" spans="1:12" ht="15" customHeight="1" x14ac:dyDescent="0.25">
      <c r="A1164">
        <v>42267</v>
      </c>
      <c r="B1164" t="s">
        <v>1035</v>
      </c>
      <c r="C1164" t="s">
        <v>5350</v>
      </c>
      <c r="D1164">
        <v>5</v>
      </c>
      <c r="E1164" s="88" t="str">
        <f t="shared" si="36"/>
        <v>4226786205</v>
      </c>
      <c r="F1164" s="88" t="str">
        <f t="shared" si="37"/>
        <v>422675</v>
      </c>
      <c r="G1164">
        <v>3</v>
      </c>
      <c r="H1164" t="s">
        <v>3228</v>
      </c>
      <c r="I1164" t="s">
        <v>5550</v>
      </c>
      <c r="K1164">
        <v>8620</v>
      </c>
      <c r="L1164" t="s">
        <v>3610</v>
      </c>
    </row>
    <row r="1165" spans="1:12" ht="15" customHeight="1" x14ac:dyDescent="0.25">
      <c r="A1165">
        <v>42267</v>
      </c>
      <c r="B1165" t="s">
        <v>1035</v>
      </c>
      <c r="C1165" t="s">
        <v>5350</v>
      </c>
      <c r="D1165">
        <v>8</v>
      </c>
      <c r="E1165" s="88" t="str">
        <f t="shared" si="36"/>
        <v>4226786608</v>
      </c>
      <c r="F1165" s="88" t="str">
        <f t="shared" si="37"/>
        <v>422678</v>
      </c>
      <c r="G1165">
        <v>5</v>
      </c>
      <c r="H1165" t="s">
        <v>2828</v>
      </c>
      <c r="I1165" t="s">
        <v>5537</v>
      </c>
      <c r="K1165">
        <v>8660</v>
      </c>
      <c r="L1165" t="s">
        <v>3749</v>
      </c>
    </row>
    <row r="1166" spans="1:12" ht="15" customHeight="1" x14ac:dyDescent="0.25">
      <c r="A1166">
        <v>42267</v>
      </c>
      <c r="B1166" t="s">
        <v>1035</v>
      </c>
      <c r="C1166" t="s">
        <v>5350</v>
      </c>
      <c r="D1166">
        <v>9</v>
      </c>
      <c r="E1166" s="88" t="str">
        <f t="shared" si="36"/>
        <v>4226789009</v>
      </c>
      <c r="F1166" s="88" t="str">
        <f t="shared" si="37"/>
        <v>422679</v>
      </c>
      <c r="G1166">
        <v>6</v>
      </c>
      <c r="H1166" t="s">
        <v>3879</v>
      </c>
      <c r="I1166" t="s">
        <v>5018</v>
      </c>
      <c r="K1166">
        <v>8900</v>
      </c>
      <c r="L1166" t="s">
        <v>3725</v>
      </c>
    </row>
    <row r="1167" spans="1:12" ht="15" customHeight="1" x14ac:dyDescent="0.25">
      <c r="A1167">
        <v>42283</v>
      </c>
      <c r="B1167" t="s">
        <v>1746</v>
      </c>
      <c r="C1167" t="s">
        <v>1746</v>
      </c>
      <c r="D1167">
        <v>1</v>
      </c>
      <c r="E1167" s="88" t="str">
        <f t="shared" si="36"/>
        <v>4228384701</v>
      </c>
      <c r="F1167" s="88" t="str">
        <f t="shared" si="37"/>
        <v>422831</v>
      </c>
      <c r="G1167">
        <v>1</v>
      </c>
      <c r="H1167" t="s">
        <v>2960</v>
      </c>
      <c r="I1167" t="s">
        <v>5482</v>
      </c>
      <c r="K1167">
        <v>8470</v>
      </c>
      <c r="L1167" t="s">
        <v>3722</v>
      </c>
    </row>
    <row r="1168" spans="1:12" ht="15" customHeight="1" x14ac:dyDescent="0.25">
      <c r="A1168">
        <v>42283</v>
      </c>
      <c r="B1168" t="s">
        <v>1746</v>
      </c>
      <c r="C1168" t="s">
        <v>1746</v>
      </c>
      <c r="D1168">
        <v>2</v>
      </c>
      <c r="E1168" s="88" t="str">
        <f t="shared" si="36"/>
        <v>4228386802</v>
      </c>
      <c r="F1168" s="88" t="str">
        <f t="shared" si="37"/>
        <v>422832</v>
      </c>
      <c r="G1168">
        <v>2</v>
      </c>
      <c r="H1168" t="s">
        <v>3062</v>
      </c>
      <c r="I1168" t="s">
        <v>5550</v>
      </c>
      <c r="K1168">
        <v>8680</v>
      </c>
      <c r="L1168" t="s">
        <v>3734</v>
      </c>
    </row>
    <row r="1169" spans="1:12" ht="15" customHeight="1" x14ac:dyDescent="0.25">
      <c r="A1169">
        <v>42283</v>
      </c>
      <c r="B1169" t="s">
        <v>1746</v>
      </c>
      <c r="C1169" t="s">
        <v>1746</v>
      </c>
      <c r="D1169">
        <v>3</v>
      </c>
      <c r="E1169" s="88" t="str">
        <f t="shared" si="36"/>
        <v>4228384003</v>
      </c>
      <c r="F1169" s="88" t="str">
        <f t="shared" si="37"/>
        <v>422833</v>
      </c>
      <c r="G1169">
        <v>999</v>
      </c>
      <c r="H1169" t="s">
        <v>3256</v>
      </c>
      <c r="I1169" t="s">
        <v>5514</v>
      </c>
      <c r="K1169">
        <v>8400</v>
      </c>
      <c r="L1169" t="s">
        <v>3552</v>
      </c>
    </row>
    <row r="1170" spans="1:12" ht="15" customHeight="1" x14ac:dyDescent="0.25">
      <c r="A1170">
        <v>42283</v>
      </c>
      <c r="B1170" t="s">
        <v>1746</v>
      </c>
      <c r="C1170" t="s">
        <v>1746</v>
      </c>
      <c r="D1170">
        <v>5</v>
      </c>
      <c r="E1170" s="88" t="str">
        <f t="shared" si="36"/>
        <v>4228384005</v>
      </c>
      <c r="F1170" s="88" t="str">
        <f t="shared" si="37"/>
        <v>422835</v>
      </c>
      <c r="G1170">
        <v>3</v>
      </c>
      <c r="H1170" t="s">
        <v>3252</v>
      </c>
      <c r="I1170" t="s">
        <v>5537</v>
      </c>
      <c r="K1170">
        <v>8400</v>
      </c>
      <c r="L1170" t="s">
        <v>3552</v>
      </c>
    </row>
    <row r="1171" spans="1:12" ht="15" customHeight="1" x14ac:dyDescent="0.25">
      <c r="A1171">
        <v>42283</v>
      </c>
      <c r="B1171" t="s">
        <v>1746</v>
      </c>
      <c r="C1171" t="s">
        <v>1746</v>
      </c>
      <c r="D1171">
        <v>6</v>
      </c>
      <c r="E1171" s="88" t="str">
        <f t="shared" si="36"/>
        <v>4228384006</v>
      </c>
      <c r="F1171" s="88" t="str">
        <f t="shared" si="37"/>
        <v>422836</v>
      </c>
      <c r="G1171">
        <v>4</v>
      </c>
      <c r="H1171" t="s">
        <v>3125</v>
      </c>
      <c r="I1171" t="s">
        <v>5636</v>
      </c>
      <c r="K1171">
        <v>8400</v>
      </c>
      <c r="L1171" t="s">
        <v>3552</v>
      </c>
    </row>
    <row r="1172" spans="1:12" ht="15" customHeight="1" x14ac:dyDescent="0.25">
      <c r="A1172">
        <v>42325</v>
      </c>
      <c r="B1172" t="s">
        <v>3880</v>
      </c>
      <c r="C1172" t="s">
        <v>2100</v>
      </c>
      <c r="D1172">
        <v>1</v>
      </c>
      <c r="E1172" s="88" t="str">
        <f t="shared" si="36"/>
        <v>4232585011</v>
      </c>
      <c r="F1172" s="88" t="str">
        <f t="shared" si="37"/>
        <v>423251</v>
      </c>
      <c r="G1172">
        <v>1</v>
      </c>
      <c r="H1172" t="s">
        <v>2832</v>
      </c>
      <c r="I1172" t="s">
        <v>5557</v>
      </c>
      <c r="K1172">
        <v>8501</v>
      </c>
      <c r="L1172" t="s">
        <v>3554</v>
      </c>
    </row>
    <row r="1173" spans="1:12" ht="15" customHeight="1" x14ac:dyDescent="0.25">
      <c r="A1173">
        <v>42325</v>
      </c>
      <c r="B1173" t="s">
        <v>3880</v>
      </c>
      <c r="C1173" t="s">
        <v>2100</v>
      </c>
      <c r="D1173">
        <v>2</v>
      </c>
      <c r="E1173" s="88" t="str">
        <f t="shared" si="36"/>
        <v>4232588602</v>
      </c>
      <c r="F1173" s="88" t="str">
        <f t="shared" si="37"/>
        <v>423252</v>
      </c>
      <c r="G1173">
        <v>2</v>
      </c>
      <c r="H1173" t="s">
        <v>3881</v>
      </c>
      <c r="I1173" t="s">
        <v>5483</v>
      </c>
      <c r="K1173">
        <v>8860</v>
      </c>
      <c r="L1173" t="s">
        <v>3740</v>
      </c>
    </row>
    <row r="1174" spans="1:12" ht="15" customHeight="1" x14ac:dyDescent="0.25">
      <c r="A1174">
        <v>42325</v>
      </c>
      <c r="B1174" t="s">
        <v>3880</v>
      </c>
      <c r="C1174" t="s">
        <v>2100</v>
      </c>
      <c r="D1174">
        <v>5</v>
      </c>
      <c r="E1174" s="88" t="str">
        <f t="shared" si="36"/>
        <v>4232589305</v>
      </c>
      <c r="F1174" s="88" t="str">
        <f t="shared" si="37"/>
        <v>423255</v>
      </c>
      <c r="G1174">
        <v>3</v>
      </c>
      <c r="H1174" t="s">
        <v>3882</v>
      </c>
      <c r="I1174" t="s">
        <v>5541</v>
      </c>
      <c r="K1174">
        <v>8930</v>
      </c>
      <c r="L1174" t="s">
        <v>3742</v>
      </c>
    </row>
    <row r="1175" spans="1:12" ht="15" customHeight="1" x14ac:dyDescent="0.25">
      <c r="A1175">
        <v>42325</v>
      </c>
      <c r="B1175" t="s">
        <v>3880</v>
      </c>
      <c r="C1175" t="s">
        <v>2100</v>
      </c>
      <c r="D1175">
        <v>6</v>
      </c>
      <c r="E1175" s="88" t="str">
        <f t="shared" si="36"/>
        <v>4232585606</v>
      </c>
      <c r="F1175" s="88" t="str">
        <f t="shared" si="37"/>
        <v>423256</v>
      </c>
      <c r="G1175">
        <v>4</v>
      </c>
      <c r="H1175" t="s">
        <v>3883</v>
      </c>
      <c r="I1175" t="s">
        <v>5493</v>
      </c>
      <c r="K1175">
        <v>8560</v>
      </c>
      <c r="L1175" t="s">
        <v>3723</v>
      </c>
    </row>
    <row r="1176" spans="1:12" ht="15" customHeight="1" x14ac:dyDescent="0.25">
      <c r="A1176">
        <v>42325</v>
      </c>
      <c r="B1176" t="s">
        <v>3880</v>
      </c>
      <c r="C1176" t="s">
        <v>2100</v>
      </c>
      <c r="D1176">
        <v>7</v>
      </c>
      <c r="E1176" s="88" t="str">
        <f t="shared" si="36"/>
        <v>4232588707</v>
      </c>
      <c r="F1176" s="88" t="str">
        <f t="shared" si="37"/>
        <v>423257</v>
      </c>
      <c r="G1176">
        <v>5</v>
      </c>
      <c r="H1176" t="s">
        <v>3034</v>
      </c>
      <c r="I1176" t="s">
        <v>5625</v>
      </c>
      <c r="K1176">
        <v>8870</v>
      </c>
      <c r="L1176" t="s">
        <v>3729</v>
      </c>
    </row>
    <row r="1177" spans="1:12" ht="15" customHeight="1" x14ac:dyDescent="0.25">
      <c r="A1177">
        <v>42325</v>
      </c>
      <c r="B1177" t="s">
        <v>3880</v>
      </c>
      <c r="C1177" t="s">
        <v>2100</v>
      </c>
      <c r="D1177">
        <v>8</v>
      </c>
      <c r="E1177" s="88" t="str">
        <f t="shared" si="36"/>
        <v>4232585008</v>
      </c>
      <c r="F1177" s="88" t="str">
        <f t="shared" si="37"/>
        <v>423258</v>
      </c>
      <c r="G1177">
        <v>6</v>
      </c>
      <c r="H1177" t="s">
        <v>3884</v>
      </c>
      <c r="I1177" t="s">
        <v>5537</v>
      </c>
      <c r="K1177">
        <v>8500</v>
      </c>
      <c r="L1177" t="s">
        <v>3554</v>
      </c>
    </row>
    <row r="1178" spans="1:12" ht="15" customHeight="1" x14ac:dyDescent="0.25">
      <c r="A1178">
        <v>42325</v>
      </c>
      <c r="B1178" t="s">
        <v>3880</v>
      </c>
      <c r="C1178" t="s">
        <v>2100</v>
      </c>
      <c r="D1178">
        <v>9</v>
      </c>
      <c r="E1178" s="88" t="str">
        <f t="shared" si="36"/>
        <v>4232531409</v>
      </c>
      <c r="F1178" s="88" t="str">
        <f t="shared" si="37"/>
        <v>423259</v>
      </c>
      <c r="G1178">
        <v>7</v>
      </c>
      <c r="H1178" t="s">
        <v>3052</v>
      </c>
      <c r="I1178" t="s">
        <v>5497</v>
      </c>
      <c r="K1178">
        <v>3140</v>
      </c>
      <c r="L1178" t="s">
        <v>3692</v>
      </c>
    </row>
    <row r="1179" spans="1:12" ht="15" customHeight="1" x14ac:dyDescent="0.25">
      <c r="A1179">
        <v>42325</v>
      </c>
      <c r="B1179" t="s">
        <v>3880</v>
      </c>
      <c r="C1179" t="s">
        <v>2100</v>
      </c>
      <c r="D1179">
        <v>10</v>
      </c>
      <c r="E1179" s="88" t="str">
        <f t="shared" si="36"/>
        <v>42325850010</v>
      </c>
      <c r="F1179" s="88" t="str">
        <f t="shared" si="37"/>
        <v>4232510</v>
      </c>
      <c r="G1179">
        <v>8</v>
      </c>
      <c r="H1179" t="s">
        <v>3885</v>
      </c>
      <c r="I1179" t="s">
        <v>5494</v>
      </c>
      <c r="K1179">
        <v>8500</v>
      </c>
      <c r="L1179" t="s">
        <v>3554</v>
      </c>
    </row>
    <row r="1180" spans="1:12" ht="15" customHeight="1" x14ac:dyDescent="0.25">
      <c r="A1180">
        <v>42333</v>
      </c>
      <c r="B1180" t="s">
        <v>1039</v>
      </c>
      <c r="C1180" t="s">
        <v>1039</v>
      </c>
      <c r="D1180">
        <v>1</v>
      </c>
      <c r="E1180" s="88" t="str">
        <f t="shared" si="36"/>
        <v>4233389001</v>
      </c>
      <c r="F1180" s="88" t="str">
        <f t="shared" si="37"/>
        <v>423331</v>
      </c>
      <c r="G1180">
        <v>1</v>
      </c>
      <c r="H1180" t="s">
        <v>3030</v>
      </c>
      <c r="I1180" t="s">
        <v>5502</v>
      </c>
      <c r="K1180">
        <v>8900</v>
      </c>
      <c r="L1180" t="s">
        <v>3725</v>
      </c>
    </row>
    <row r="1181" spans="1:12" ht="15" customHeight="1" x14ac:dyDescent="0.25">
      <c r="A1181">
        <v>42333</v>
      </c>
      <c r="B1181" t="s">
        <v>1039</v>
      </c>
      <c r="C1181" t="s">
        <v>1039</v>
      </c>
      <c r="D1181">
        <v>4</v>
      </c>
      <c r="E1181" s="88" t="str">
        <f t="shared" si="36"/>
        <v>4233386204</v>
      </c>
      <c r="F1181" s="88" t="str">
        <f t="shared" si="37"/>
        <v>423334</v>
      </c>
      <c r="G1181">
        <v>2</v>
      </c>
      <c r="H1181" t="s">
        <v>3228</v>
      </c>
      <c r="I1181" t="s">
        <v>5550</v>
      </c>
      <c r="K1181">
        <v>8620</v>
      </c>
      <c r="L1181" t="s">
        <v>3610</v>
      </c>
    </row>
    <row r="1182" spans="1:12" ht="15" customHeight="1" x14ac:dyDescent="0.25">
      <c r="A1182">
        <v>42341</v>
      </c>
      <c r="B1182" t="s">
        <v>1041</v>
      </c>
      <c r="C1182" t="s">
        <v>1041</v>
      </c>
      <c r="D1182">
        <v>1</v>
      </c>
      <c r="E1182" s="88" t="str">
        <f t="shared" si="36"/>
        <v>4234189001</v>
      </c>
      <c r="F1182" s="88" t="str">
        <f t="shared" si="37"/>
        <v>423411</v>
      </c>
      <c r="G1182">
        <v>1</v>
      </c>
      <c r="H1182" t="s">
        <v>3030</v>
      </c>
      <c r="I1182" t="s">
        <v>5573</v>
      </c>
      <c r="K1182">
        <v>8900</v>
      </c>
      <c r="L1182" t="s">
        <v>3725</v>
      </c>
    </row>
    <row r="1183" spans="1:12" ht="15" customHeight="1" x14ac:dyDescent="0.25">
      <c r="A1183">
        <v>42341</v>
      </c>
      <c r="B1183" t="s">
        <v>1041</v>
      </c>
      <c r="C1183" t="s">
        <v>1041</v>
      </c>
      <c r="D1183">
        <v>2</v>
      </c>
      <c r="E1183" s="88" t="str">
        <f t="shared" si="36"/>
        <v>4234186602</v>
      </c>
      <c r="F1183" s="88" t="str">
        <f t="shared" si="37"/>
        <v>423412</v>
      </c>
      <c r="G1183">
        <v>2</v>
      </c>
      <c r="H1183" t="s">
        <v>2828</v>
      </c>
      <c r="I1183" t="s">
        <v>5537</v>
      </c>
      <c r="K1183">
        <v>8660</v>
      </c>
      <c r="L1183" t="s">
        <v>3749</v>
      </c>
    </row>
    <row r="1184" spans="1:12" ht="15" customHeight="1" x14ac:dyDescent="0.25">
      <c r="A1184">
        <v>42341</v>
      </c>
      <c r="B1184" t="s">
        <v>1041</v>
      </c>
      <c r="C1184" t="s">
        <v>1041</v>
      </c>
      <c r="D1184">
        <v>3</v>
      </c>
      <c r="E1184" s="88" t="str">
        <f t="shared" si="36"/>
        <v>4234189703</v>
      </c>
      <c r="F1184" s="88" t="str">
        <f t="shared" si="37"/>
        <v>423413</v>
      </c>
      <c r="G1184">
        <v>3</v>
      </c>
      <c r="H1184" t="s">
        <v>3291</v>
      </c>
      <c r="I1184" t="s">
        <v>5507</v>
      </c>
      <c r="K1184">
        <v>8970</v>
      </c>
      <c r="L1184" t="s">
        <v>3615</v>
      </c>
    </row>
    <row r="1185" spans="1:12" ht="15" customHeight="1" x14ac:dyDescent="0.25">
      <c r="A1185">
        <v>42366</v>
      </c>
      <c r="B1185" t="s">
        <v>1043</v>
      </c>
      <c r="C1185" t="s">
        <v>1043</v>
      </c>
      <c r="D1185">
        <v>1</v>
      </c>
      <c r="E1185" s="88" t="str">
        <f t="shared" si="36"/>
        <v>4236689001</v>
      </c>
      <c r="F1185" s="88" t="str">
        <f t="shared" si="37"/>
        <v>423661</v>
      </c>
      <c r="G1185">
        <v>1</v>
      </c>
      <c r="H1185" t="s">
        <v>3030</v>
      </c>
      <c r="I1185" t="s">
        <v>5502</v>
      </c>
      <c r="K1185">
        <v>8900</v>
      </c>
      <c r="L1185" t="s">
        <v>3725</v>
      </c>
    </row>
    <row r="1186" spans="1:12" ht="15" customHeight="1" x14ac:dyDescent="0.25">
      <c r="A1186">
        <v>42366</v>
      </c>
      <c r="B1186" t="s">
        <v>1043</v>
      </c>
      <c r="C1186" t="s">
        <v>1043</v>
      </c>
      <c r="D1186">
        <v>4</v>
      </c>
      <c r="E1186" s="88" t="str">
        <f t="shared" si="36"/>
        <v>4236687904</v>
      </c>
      <c r="F1186" s="88" t="str">
        <f t="shared" si="37"/>
        <v>423664</v>
      </c>
      <c r="G1186">
        <v>999</v>
      </c>
      <c r="H1186" t="s">
        <v>3886</v>
      </c>
      <c r="I1186" t="s">
        <v>5674</v>
      </c>
      <c r="K1186">
        <v>8790</v>
      </c>
      <c r="L1186" t="s">
        <v>3611</v>
      </c>
    </row>
    <row r="1187" spans="1:12" ht="15" customHeight="1" x14ac:dyDescent="0.25">
      <c r="A1187">
        <v>42366</v>
      </c>
      <c r="B1187" t="s">
        <v>1043</v>
      </c>
      <c r="C1187" t="s">
        <v>1043</v>
      </c>
      <c r="D1187">
        <v>5</v>
      </c>
      <c r="E1187" s="88" t="str">
        <f t="shared" si="36"/>
        <v>4236687905</v>
      </c>
      <c r="F1187" s="88" t="str">
        <f t="shared" si="37"/>
        <v>423665</v>
      </c>
      <c r="G1187">
        <v>3</v>
      </c>
      <c r="H1187" t="s">
        <v>3462</v>
      </c>
      <c r="I1187" t="s">
        <v>5652</v>
      </c>
      <c r="K1187">
        <v>8790</v>
      </c>
      <c r="L1187" t="s">
        <v>3611</v>
      </c>
    </row>
    <row r="1188" spans="1:12" ht="15" customHeight="1" x14ac:dyDescent="0.25">
      <c r="A1188">
        <v>42366</v>
      </c>
      <c r="B1188" t="s">
        <v>1043</v>
      </c>
      <c r="C1188" t="s">
        <v>1043</v>
      </c>
      <c r="D1188">
        <v>6</v>
      </c>
      <c r="E1188" s="88" t="str">
        <f t="shared" si="36"/>
        <v>4236698006</v>
      </c>
      <c r="F1188" s="88" t="str">
        <f t="shared" si="37"/>
        <v>423666</v>
      </c>
      <c r="G1188">
        <v>4</v>
      </c>
      <c r="H1188" t="s">
        <v>2834</v>
      </c>
      <c r="I1188" t="s">
        <v>5522</v>
      </c>
      <c r="K1188">
        <v>9800</v>
      </c>
      <c r="L1188" t="s">
        <v>3624</v>
      </c>
    </row>
    <row r="1189" spans="1:12" ht="15" customHeight="1" x14ac:dyDescent="0.25">
      <c r="A1189">
        <v>42366</v>
      </c>
      <c r="B1189" t="s">
        <v>1043</v>
      </c>
      <c r="C1189" t="s">
        <v>1043</v>
      </c>
      <c r="D1189">
        <v>7</v>
      </c>
      <c r="E1189" s="88" t="str">
        <f t="shared" si="36"/>
        <v>4236686007</v>
      </c>
      <c r="F1189" s="88" t="str">
        <f t="shared" si="37"/>
        <v>423667</v>
      </c>
      <c r="G1189">
        <v>5</v>
      </c>
      <c r="H1189" t="s">
        <v>3878</v>
      </c>
      <c r="I1189" t="s">
        <v>5492</v>
      </c>
      <c r="K1189">
        <v>8600</v>
      </c>
      <c r="L1189" t="s">
        <v>3721</v>
      </c>
    </row>
    <row r="1190" spans="1:12" ht="15" customHeight="1" x14ac:dyDescent="0.25">
      <c r="A1190">
        <v>42374</v>
      </c>
      <c r="B1190" t="s">
        <v>3033</v>
      </c>
      <c r="C1190" t="s">
        <v>2102</v>
      </c>
      <c r="D1190">
        <v>1</v>
      </c>
      <c r="E1190" s="88" t="str">
        <f t="shared" si="36"/>
        <v>4237488701</v>
      </c>
      <c r="F1190" s="88" t="str">
        <f t="shared" si="37"/>
        <v>423741</v>
      </c>
      <c r="G1190">
        <v>1</v>
      </c>
      <c r="H1190" t="s">
        <v>3034</v>
      </c>
      <c r="I1190" t="s">
        <v>5625</v>
      </c>
      <c r="K1190">
        <v>8870</v>
      </c>
      <c r="L1190" t="s">
        <v>3729</v>
      </c>
    </row>
    <row r="1191" spans="1:12" ht="15" customHeight="1" x14ac:dyDescent="0.25">
      <c r="A1191">
        <v>42374</v>
      </c>
      <c r="B1191" t="s">
        <v>3033</v>
      </c>
      <c r="C1191" t="s">
        <v>2102</v>
      </c>
      <c r="D1191">
        <v>4</v>
      </c>
      <c r="E1191" s="88" t="str">
        <f t="shared" si="36"/>
        <v>4237488004</v>
      </c>
      <c r="F1191" s="88" t="str">
        <f t="shared" si="37"/>
        <v>423744</v>
      </c>
      <c r="G1191">
        <v>3</v>
      </c>
      <c r="H1191" t="s">
        <v>3316</v>
      </c>
      <c r="I1191" t="s">
        <v>5643</v>
      </c>
      <c r="K1191">
        <v>8800</v>
      </c>
      <c r="L1191" t="s">
        <v>3555</v>
      </c>
    </row>
    <row r="1192" spans="1:12" ht="15" customHeight="1" x14ac:dyDescent="0.25">
      <c r="A1192">
        <v>42408</v>
      </c>
      <c r="B1192" t="s">
        <v>3887</v>
      </c>
      <c r="C1192" t="s">
        <v>2103</v>
      </c>
      <c r="D1192">
        <v>1</v>
      </c>
      <c r="E1192" s="88" t="str">
        <f t="shared" si="36"/>
        <v>4240883001</v>
      </c>
      <c r="F1192" s="88" t="str">
        <f t="shared" si="37"/>
        <v>424081</v>
      </c>
      <c r="G1192">
        <v>1</v>
      </c>
      <c r="H1192" t="s">
        <v>3060</v>
      </c>
      <c r="I1192" t="s">
        <v>5496</v>
      </c>
      <c r="K1192">
        <v>8300</v>
      </c>
      <c r="L1192" t="s">
        <v>3733</v>
      </c>
    </row>
    <row r="1193" spans="1:12" ht="15" customHeight="1" x14ac:dyDescent="0.25">
      <c r="A1193">
        <v>42408</v>
      </c>
      <c r="B1193" t="s">
        <v>3887</v>
      </c>
      <c r="C1193" t="s">
        <v>2103</v>
      </c>
      <c r="D1193">
        <v>2</v>
      </c>
      <c r="E1193" s="88" t="str">
        <f t="shared" si="36"/>
        <v>4240883012</v>
      </c>
      <c r="F1193" s="88" t="str">
        <f t="shared" si="37"/>
        <v>424082</v>
      </c>
      <c r="G1193">
        <v>2</v>
      </c>
      <c r="H1193" t="s">
        <v>2990</v>
      </c>
      <c r="I1193" t="s">
        <v>5705</v>
      </c>
      <c r="K1193">
        <v>8301</v>
      </c>
      <c r="L1193" t="s">
        <v>3733</v>
      </c>
    </row>
    <row r="1194" spans="1:12" ht="15" customHeight="1" x14ac:dyDescent="0.25">
      <c r="A1194">
        <v>42408</v>
      </c>
      <c r="B1194" t="s">
        <v>3887</v>
      </c>
      <c r="C1194" t="s">
        <v>2103</v>
      </c>
      <c r="D1194">
        <v>9</v>
      </c>
      <c r="E1194" s="88" t="str">
        <f t="shared" si="36"/>
        <v>4240883709</v>
      </c>
      <c r="F1194" s="88" t="str">
        <f t="shared" si="37"/>
        <v>424089</v>
      </c>
      <c r="G1194">
        <v>9</v>
      </c>
      <c r="H1194" t="s">
        <v>2762</v>
      </c>
      <c r="I1194" t="s">
        <v>5514</v>
      </c>
      <c r="K1194">
        <v>8370</v>
      </c>
      <c r="L1194" t="s">
        <v>3716</v>
      </c>
    </row>
    <row r="1195" spans="1:12" ht="15" customHeight="1" x14ac:dyDescent="0.25">
      <c r="A1195">
        <v>42408</v>
      </c>
      <c r="B1195" t="s">
        <v>3887</v>
      </c>
      <c r="C1195" t="s">
        <v>2103</v>
      </c>
      <c r="D1195">
        <v>10</v>
      </c>
      <c r="E1195" s="88" t="str">
        <f t="shared" si="36"/>
        <v>42408882010</v>
      </c>
      <c r="F1195" s="88" t="str">
        <f t="shared" si="37"/>
        <v>4240810</v>
      </c>
      <c r="G1195">
        <v>10</v>
      </c>
      <c r="H1195" t="s">
        <v>3373</v>
      </c>
      <c r="I1195" t="s">
        <v>5555</v>
      </c>
      <c r="K1195">
        <v>8820</v>
      </c>
      <c r="L1195" t="s">
        <v>3605</v>
      </c>
    </row>
    <row r="1196" spans="1:12" ht="15" customHeight="1" x14ac:dyDescent="0.25">
      <c r="A1196">
        <v>42416</v>
      </c>
      <c r="B1196" t="s">
        <v>1747</v>
      </c>
      <c r="C1196" t="s">
        <v>1747</v>
      </c>
      <c r="D1196">
        <v>1</v>
      </c>
      <c r="E1196" s="88" t="str">
        <f t="shared" si="36"/>
        <v>4241683001</v>
      </c>
      <c r="F1196" s="88" t="str">
        <f t="shared" si="37"/>
        <v>424161</v>
      </c>
      <c r="G1196">
        <v>1</v>
      </c>
      <c r="H1196" t="s">
        <v>3060</v>
      </c>
      <c r="I1196" t="s">
        <v>5496</v>
      </c>
      <c r="K1196">
        <v>8300</v>
      </c>
      <c r="L1196" t="s">
        <v>3733</v>
      </c>
    </row>
    <row r="1197" spans="1:12" ht="15" customHeight="1" x14ac:dyDescent="0.25">
      <c r="A1197">
        <v>42416</v>
      </c>
      <c r="B1197" t="s">
        <v>1747</v>
      </c>
      <c r="C1197" t="s">
        <v>1747</v>
      </c>
      <c r="D1197">
        <v>2</v>
      </c>
      <c r="E1197" s="88" t="str">
        <f t="shared" si="36"/>
        <v>4241683012</v>
      </c>
      <c r="F1197" s="88" t="str">
        <f t="shared" si="37"/>
        <v>424162</v>
      </c>
      <c r="G1197">
        <v>2</v>
      </c>
      <c r="H1197" t="s">
        <v>2990</v>
      </c>
      <c r="I1197" t="s">
        <v>5705</v>
      </c>
      <c r="K1197">
        <v>8301</v>
      </c>
      <c r="L1197" t="s">
        <v>3733</v>
      </c>
    </row>
    <row r="1198" spans="1:12" ht="15" customHeight="1" x14ac:dyDescent="0.25">
      <c r="A1198">
        <v>42416</v>
      </c>
      <c r="B1198" t="s">
        <v>1747</v>
      </c>
      <c r="C1198" t="s">
        <v>1747</v>
      </c>
      <c r="D1198">
        <v>6</v>
      </c>
      <c r="E1198" s="88" t="str">
        <f t="shared" si="36"/>
        <v>4241684206</v>
      </c>
      <c r="F1198" s="88" t="str">
        <f t="shared" si="37"/>
        <v>424166</v>
      </c>
      <c r="G1198">
        <v>6</v>
      </c>
      <c r="H1198" t="s">
        <v>2825</v>
      </c>
      <c r="I1198" t="s">
        <v>5514</v>
      </c>
      <c r="K1198">
        <v>8420</v>
      </c>
      <c r="L1198" t="s">
        <v>3607</v>
      </c>
    </row>
    <row r="1199" spans="1:12" ht="15" customHeight="1" x14ac:dyDescent="0.25">
      <c r="A1199">
        <v>42441</v>
      </c>
      <c r="B1199" t="s">
        <v>1047</v>
      </c>
      <c r="C1199" t="s">
        <v>1047</v>
      </c>
      <c r="D1199">
        <v>1</v>
      </c>
      <c r="E1199" s="88" t="str">
        <f t="shared" si="36"/>
        <v>4244186801</v>
      </c>
      <c r="F1199" s="88" t="str">
        <f t="shared" si="37"/>
        <v>424411</v>
      </c>
      <c r="G1199">
        <v>1</v>
      </c>
      <c r="H1199" t="s">
        <v>3062</v>
      </c>
      <c r="I1199" t="s">
        <v>5550</v>
      </c>
      <c r="K1199">
        <v>8680</v>
      </c>
      <c r="L1199" t="s">
        <v>3734</v>
      </c>
    </row>
    <row r="1200" spans="1:12" ht="15" customHeight="1" x14ac:dyDescent="0.25">
      <c r="A1200">
        <v>42441</v>
      </c>
      <c r="B1200" t="s">
        <v>1047</v>
      </c>
      <c r="C1200" t="s">
        <v>1047</v>
      </c>
      <c r="D1200">
        <v>2</v>
      </c>
      <c r="E1200" s="88" t="str">
        <f t="shared" si="36"/>
        <v>4244184702</v>
      </c>
      <c r="F1200" s="88" t="str">
        <f t="shared" si="37"/>
        <v>424412</v>
      </c>
      <c r="G1200">
        <v>2</v>
      </c>
      <c r="H1200" t="s">
        <v>2960</v>
      </c>
      <c r="I1200" t="s">
        <v>5482</v>
      </c>
      <c r="K1200">
        <v>8470</v>
      </c>
      <c r="L1200" t="s">
        <v>3722</v>
      </c>
    </row>
    <row r="1201" spans="1:12" ht="15" customHeight="1" x14ac:dyDescent="0.25">
      <c r="A1201">
        <v>42441</v>
      </c>
      <c r="B1201" t="s">
        <v>1047</v>
      </c>
      <c r="C1201" t="s">
        <v>1047</v>
      </c>
      <c r="D1201">
        <v>3</v>
      </c>
      <c r="E1201" s="88" t="str">
        <f t="shared" si="36"/>
        <v>4244184503</v>
      </c>
      <c r="F1201" s="88" t="str">
        <f t="shared" si="37"/>
        <v>424413</v>
      </c>
      <c r="G1201">
        <v>3</v>
      </c>
      <c r="H1201" t="s">
        <v>2793</v>
      </c>
      <c r="I1201" t="s">
        <v>5018</v>
      </c>
      <c r="K1201">
        <v>8450</v>
      </c>
      <c r="L1201" t="s">
        <v>3745</v>
      </c>
    </row>
    <row r="1202" spans="1:12" ht="15" customHeight="1" x14ac:dyDescent="0.25">
      <c r="A1202">
        <v>42441</v>
      </c>
      <c r="B1202" t="s">
        <v>1047</v>
      </c>
      <c r="C1202" t="s">
        <v>1047</v>
      </c>
      <c r="D1202">
        <v>4</v>
      </c>
      <c r="E1202" s="88" t="str">
        <f t="shared" si="36"/>
        <v>4244184004</v>
      </c>
      <c r="F1202" s="88" t="str">
        <f t="shared" si="37"/>
        <v>424414</v>
      </c>
      <c r="G1202">
        <v>4</v>
      </c>
      <c r="H1202" t="s">
        <v>3125</v>
      </c>
      <c r="I1202" t="s">
        <v>5636</v>
      </c>
      <c r="K1202">
        <v>8400</v>
      </c>
      <c r="L1202" t="s">
        <v>3552</v>
      </c>
    </row>
    <row r="1203" spans="1:12" ht="15" customHeight="1" x14ac:dyDescent="0.25">
      <c r="A1203">
        <v>42441</v>
      </c>
      <c r="B1203" t="s">
        <v>1047</v>
      </c>
      <c r="C1203" t="s">
        <v>1047</v>
      </c>
      <c r="D1203">
        <v>5</v>
      </c>
      <c r="E1203" s="88" t="str">
        <f t="shared" si="36"/>
        <v>4244184505</v>
      </c>
      <c r="F1203" s="88" t="str">
        <f t="shared" si="37"/>
        <v>424415</v>
      </c>
      <c r="G1203">
        <v>5</v>
      </c>
      <c r="H1203" t="s">
        <v>4986</v>
      </c>
      <c r="I1203" t="s">
        <v>5497</v>
      </c>
      <c r="K1203">
        <v>8450</v>
      </c>
      <c r="L1203" t="s">
        <v>3745</v>
      </c>
    </row>
    <row r="1204" spans="1:12" ht="15" customHeight="1" x14ac:dyDescent="0.25">
      <c r="A1204">
        <v>42465</v>
      </c>
      <c r="B1204" t="s">
        <v>3888</v>
      </c>
      <c r="C1204" t="s">
        <v>2104</v>
      </c>
      <c r="D1204">
        <v>1</v>
      </c>
      <c r="E1204" s="88" t="str">
        <f t="shared" si="36"/>
        <v>4246585001</v>
      </c>
      <c r="F1204" s="88" t="str">
        <f t="shared" si="37"/>
        <v>424651</v>
      </c>
      <c r="G1204">
        <v>1</v>
      </c>
      <c r="H1204" t="s">
        <v>3884</v>
      </c>
      <c r="I1204" t="s">
        <v>5537</v>
      </c>
      <c r="K1204">
        <v>8500</v>
      </c>
      <c r="L1204" t="s">
        <v>3554</v>
      </c>
    </row>
    <row r="1205" spans="1:12" ht="15" customHeight="1" x14ac:dyDescent="0.25">
      <c r="A1205">
        <v>42465</v>
      </c>
      <c r="B1205" t="s">
        <v>3888</v>
      </c>
      <c r="C1205" t="s">
        <v>2104</v>
      </c>
      <c r="D1205">
        <v>2</v>
      </c>
      <c r="E1205" s="88" t="str">
        <f t="shared" si="36"/>
        <v>4246588002</v>
      </c>
      <c r="F1205" s="88" t="str">
        <f t="shared" si="37"/>
        <v>424652</v>
      </c>
      <c r="G1205">
        <v>999</v>
      </c>
      <c r="H1205" t="s">
        <v>3316</v>
      </c>
      <c r="I1205" t="s">
        <v>5643</v>
      </c>
      <c r="K1205">
        <v>8800</v>
      </c>
      <c r="L1205" t="s">
        <v>3555</v>
      </c>
    </row>
    <row r="1206" spans="1:12" ht="15" customHeight="1" x14ac:dyDescent="0.25">
      <c r="A1206">
        <v>42465</v>
      </c>
      <c r="B1206" t="s">
        <v>3888</v>
      </c>
      <c r="C1206" t="s">
        <v>2104</v>
      </c>
      <c r="D1206">
        <v>3</v>
      </c>
      <c r="E1206" s="88" t="str">
        <f t="shared" si="36"/>
        <v>4246588003</v>
      </c>
      <c r="F1206" s="88" t="str">
        <f t="shared" si="37"/>
        <v>424653</v>
      </c>
      <c r="G1206">
        <v>3</v>
      </c>
      <c r="H1206" t="s">
        <v>3315</v>
      </c>
      <c r="I1206" t="s">
        <v>5698</v>
      </c>
      <c r="K1206">
        <v>8800</v>
      </c>
      <c r="L1206" t="s">
        <v>3555</v>
      </c>
    </row>
    <row r="1207" spans="1:12" ht="15" customHeight="1" x14ac:dyDescent="0.25">
      <c r="A1207">
        <v>42465</v>
      </c>
      <c r="B1207" t="s">
        <v>3888</v>
      </c>
      <c r="C1207" t="s">
        <v>2104</v>
      </c>
      <c r="D1207">
        <v>4</v>
      </c>
      <c r="E1207" s="88" t="str">
        <f t="shared" si="36"/>
        <v>4246585004</v>
      </c>
      <c r="F1207" s="88" t="str">
        <f t="shared" si="37"/>
        <v>424654</v>
      </c>
      <c r="G1207">
        <v>2</v>
      </c>
      <c r="H1207" t="s">
        <v>3079</v>
      </c>
      <c r="I1207" t="s">
        <v>5716</v>
      </c>
      <c r="K1207">
        <v>8500</v>
      </c>
      <c r="L1207" t="s">
        <v>3554</v>
      </c>
    </row>
    <row r="1208" spans="1:12" ht="15" customHeight="1" x14ac:dyDescent="0.25">
      <c r="A1208">
        <v>42465</v>
      </c>
      <c r="B1208" t="s">
        <v>3888</v>
      </c>
      <c r="C1208" t="s">
        <v>2104</v>
      </c>
      <c r="D1208">
        <v>5</v>
      </c>
      <c r="E1208" s="88" t="str">
        <f t="shared" si="36"/>
        <v>4246589305</v>
      </c>
      <c r="F1208" s="88" t="str">
        <f t="shared" si="37"/>
        <v>424655</v>
      </c>
      <c r="G1208">
        <v>4</v>
      </c>
      <c r="H1208" t="s">
        <v>3195</v>
      </c>
      <c r="I1208" t="s">
        <v>5642</v>
      </c>
      <c r="K1208">
        <v>8930</v>
      </c>
      <c r="L1208" t="s">
        <v>3742</v>
      </c>
    </row>
    <row r="1209" spans="1:12" ht="15" customHeight="1" x14ac:dyDescent="0.25">
      <c r="A1209">
        <v>42465</v>
      </c>
      <c r="B1209" t="s">
        <v>3888</v>
      </c>
      <c r="C1209" t="s">
        <v>2104</v>
      </c>
      <c r="D1209">
        <v>6</v>
      </c>
      <c r="E1209" s="88" t="str">
        <f t="shared" si="36"/>
        <v>4246588706</v>
      </c>
      <c r="F1209" s="88" t="str">
        <f t="shared" si="37"/>
        <v>424656</v>
      </c>
      <c r="G1209">
        <v>5</v>
      </c>
      <c r="H1209" t="s">
        <v>3034</v>
      </c>
      <c r="I1209" t="s">
        <v>5625</v>
      </c>
      <c r="K1209">
        <v>8870</v>
      </c>
      <c r="L1209" t="s">
        <v>3729</v>
      </c>
    </row>
    <row r="1210" spans="1:12" ht="15" customHeight="1" x14ac:dyDescent="0.25">
      <c r="A1210">
        <v>42499</v>
      </c>
      <c r="B1210" t="s">
        <v>3889</v>
      </c>
      <c r="C1210" t="s">
        <v>2105</v>
      </c>
      <c r="D1210">
        <v>1</v>
      </c>
      <c r="E1210" s="88" t="str">
        <f t="shared" si="36"/>
        <v>4249985001</v>
      </c>
      <c r="F1210" s="88" t="str">
        <f t="shared" si="37"/>
        <v>424991</v>
      </c>
      <c r="G1210">
        <v>1</v>
      </c>
      <c r="H1210" t="s">
        <v>3885</v>
      </c>
      <c r="I1210" t="s">
        <v>5494</v>
      </c>
      <c r="K1210">
        <v>8500</v>
      </c>
      <c r="L1210" t="s">
        <v>3554</v>
      </c>
    </row>
    <row r="1211" spans="1:12" ht="15" customHeight="1" x14ac:dyDescent="0.25">
      <c r="A1211">
        <v>42499</v>
      </c>
      <c r="B1211" t="s">
        <v>3889</v>
      </c>
      <c r="C1211" t="s">
        <v>2105</v>
      </c>
      <c r="D1211">
        <v>3</v>
      </c>
      <c r="E1211" s="88" t="str">
        <f t="shared" si="36"/>
        <v>4249988003</v>
      </c>
      <c r="F1211" s="88" t="str">
        <f t="shared" si="37"/>
        <v>424993</v>
      </c>
      <c r="G1211">
        <v>2</v>
      </c>
      <c r="H1211" t="s">
        <v>3316</v>
      </c>
      <c r="I1211" t="s">
        <v>5643</v>
      </c>
      <c r="K1211">
        <v>8800</v>
      </c>
      <c r="L1211" t="s">
        <v>3555</v>
      </c>
    </row>
    <row r="1212" spans="1:12" ht="15" customHeight="1" x14ac:dyDescent="0.25">
      <c r="A1212">
        <v>42515</v>
      </c>
      <c r="B1212" t="s">
        <v>2106</v>
      </c>
      <c r="C1212" t="s">
        <v>2106</v>
      </c>
      <c r="D1212">
        <v>1</v>
      </c>
      <c r="E1212" s="88" t="str">
        <f t="shared" si="36"/>
        <v>4251585001</v>
      </c>
      <c r="F1212" s="88" t="str">
        <f t="shared" si="37"/>
        <v>425151</v>
      </c>
      <c r="G1212">
        <v>1</v>
      </c>
      <c r="H1212" t="s">
        <v>3083</v>
      </c>
      <c r="I1212" t="s">
        <v>5537</v>
      </c>
      <c r="K1212">
        <v>8500</v>
      </c>
      <c r="L1212" t="s">
        <v>3554</v>
      </c>
    </row>
    <row r="1213" spans="1:12" ht="15" customHeight="1" x14ac:dyDescent="0.25">
      <c r="A1213">
        <v>42515</v>
      </c>
      <c r="B1213" t="s">
        <v>2106</v>
      </c>
      <c r="C1213" t="s">
        <v>2106</v>
      </c>
      <c r="D1213">
        <v>2</v>
      </c>
      <c r="E1213" s="88" t="str">
        <f t="shared" si="36"/>
        <v>4251585302</v>
      </c>
      <c r="F1213" s="88" t="str">
        <f t="shared" si="37"/>
        <v>425152</v>
      </c>
      <c r="G1213">
        <v>2</v>
      </c>
      <c r="H1213" t="s">
        <v>3890</v>
      </c>
      <c r="I1213" t="s">
        <v>5717</v>
      </c>
      <c r="K1213">
        <v>8530</v>
      </c>
      <c r="L1213" t="s">
        <v>3724</v>
      </c>
    </row>
    <row r="1214" spans="1:12" ht="15" customHeight="1" x14ac:dyDescent="0.25">
      <c r="A1214">
        <v>42515</v>
      </c>
      <c r="B1214" t="s">
        <v>2106</v>
      </c>
      <c r="C1214" t="s">
        <v>2106</v>
      </c>
      <c r="D1214">
        <v>3</v>
      </c>
      <c r="E1214" s="88" t="str">
        <f t="shared" si="36"/>
        <v>4251588003</v>
      </c>
      <c r="F1214" s="88" t="str">
        <f t="shared" si="37"/>
        <v>425153</v>
      </c>
      <c r="G1214">
        <v>3</v>
      </c>
      <c r="H1214" t="s">
        <v>3315</v>
      </c>
      <c r="I1214" t="s">
        <v>5698</v>
      </c>
      <c r="K1214">
        <v>8800</v>
      </c>
      <c r="L1214" t="s">
        <v>3555</v>
      </c>
    </row>
    <row r="1215" spans="1:12" ht="15" customHeight="1" x14ac:dyDescent="0.25">
      <c r="A1215">
        <v>42515</v>
      </c>
      <c r="B1215" t="s">
        <v>2106</v>
      </c>
      <c r="C1215" t="s">
        <v>2106</v>
      </c>
      <c r="D1215">
        <v>4</v>
      </c>
      <c r="E1215" s="88" t="str">
        <f t="shared" si="36"/>
        <v>4251589304</v>
      </c>
      <c r="F1215" s="88" t="str">
        <f t="shared" si="37"/>
        <v>425154</v>
      </c>
      <c r="G1215">
        <v>4</v>
      </c>
      <c r="H1215" t="s">
        <v>3195</v>
      </c>
      <c r="K1215">
        <v>8930</v>
      </c>
      <c r="L1215" t="s">
        <v>3742</v>
      </c>
    </row>
    <row r="1216" spans="1:12" ht="15" customHeight="1" x14ac:dyDescent="0.25">
      <c r="A1216">
        <v>42523</v>
      </c>
      <c r="B1216" t="s">
        <v>4997</v>
      </c>
      <c r="C1216" t="s">
        <v>2107</v>
      </c>
      <c r="D1216">
        <v>1</v>
      </c>
      <c r="E1216" s="88" t="str">
        <f t="shared" si="36"/>
        <v>4252385001</v>
      </c>
      <c r="F1216" s="88" t="str">
        <f t="shared" si="37"/>
        <v>425231</v>
      </c>
      <c r="G1216">
        <v>1</v>
      </c>
      <c r="H1216" t="s">
        <v>3079</v>
      </c>
      <c r="I1216" t="s">
        <v>5716</v>
      </c>
      <c r="K1216">
        <v>8500</v>
      </c>
      <c r="L1216" t="s">
        <v>3554</v>
      </c>
    </row>
    <row r="1217" spans="1:12" ht="15" customHeight="1" x14ac:dyDescent="0.25">
      <c r="A1217">
        <v>42523</v>
      </c>
      <c r="B1217" t="s">
        <v>4997</v>
      </c>
      <c r="C1217" t="s">
        <v>2107</v>
      </c>
      <c r="D1217">
        <v>2</v>
      </c>
      <c r="E1217" s="88" t="str">
        <f t="shared" si="36"/>
        <v>4252385012</v>
      </c>
      <c r="F1217" s="88" t="str">
        <f t="shared" si="37"/>
        <v>425232</v>
      </c>
      <c r="G1217">
        <v>2</v>
      </c>
      <c r="H1217" t="s">
        <v>2832</v>
      </c>
      <c r="I1217" t="s">
        <v>5557</v>
      </c>
      <c r="K1217">
        <v>8501</v>
      </c>
      <c r="L1217" t="s">
        <v>3554</v>
      </c>
    </row>
    <row r="1218" spans="1:12" ht="15" customHeight="1" x14ac:dyDescent="0.25">
      <c r="A1218">
        <v>42523</v>
      </c>
      <c r="B1218" t="s">
        <v>4997</v>
      </c>
      <c r="C1218" t="s">
        <v>2107</v>
      </c>
      <c r="D1218">
        <v>5</v>
      </c>
      <c r="E1218" s="88" t="str">
        <f t="shared" si="36"/>
        <v>4252388005</v>
      </c>
      <c r="F1218" s="88" t="str">
        <f t="shared" si="37"/>
        <v>425235</v>
      </c>
      <c r="G1218">
        <v>3</v>
      </c>
      <c r="H1218" t="s">
        <v>3316</v>
      </c>
      <c r="I1218" t="s">
        <v>5643</v>
      </c>
      <c r="K1218">
        <v>8800</v>
      </c>
      <c r="L1218" t="s">
        <v>3555</v>
      </c>
    </row>
    <row r="1219" spans="1:12" ht="15" customHeight="1" x14ac:dyDescent="0.25">
      <c r="A1219">
        <v>42531</v>
      </c>
      <c r="B1219" t="s">
        <v>3891</v>
      </c>
      <c r="C1219" t="s">
        <v>2398</v>
      </c>
      <c r="D1219">
        <v>1</v>
      </c>
      <c r="E1219" s="88" t="str">
        <f t="shared" ref="E1219:E1282" si="38">A1219&amp;K1219&amp;D1219</f>
        <v>4253189301</v>
      </c>
      <c r="F1219" s="88" t="str">
        <f t="shared" ref="F1219:F1282" si="39">A1219&amp;D1219</f>
        <v>425311</v>
      </c>
      <c r="G1219">
        <v>1</v>
      </c>
      <c r="H1219" t="s">
        <v>3195</v>
      </c>
      <c r="I1219" t="s">
        <v>5642</v>
      </c>
      <c r="K1219">
        <v>8930</v>
      </c>
      <c r="L1219" t="s">
        <v>3742</v>
      </c>
    </row>
    <row r="1220" spans="1:12" ht="15" customHeight="1" x14ac:dyDescent="0.25">
      <c r="A1220">
        <v>42531</v>
      </c>
      <c r="B1220" t="s">
        <v>3891</v>
      </c>
      <c r="C1220" t="s">
        <v>2398</v>
      </c>
      <c r="D1220">
        <v>2</v>
      </c>
      <c r="E1220" s="88" t="str">
        <f t="shared" si="38"/>
        <v>4253189302</v>
      </c>
      <c r="F1220" s="88" t="str">
        <f t="shared" si="39"/>
        <v>425312</v>
      </c>
      <c r="G1220">
        <v>2</v>
      </c>
      <c r="H1220" t="s">
        <v>3882</v>
      </c>
      <c r="I1220" t="s">
        <v>5541</v>
      </c>
      <c r="K1220">
        <v>8930</v>
      </c>
      <c r="L1220" t="s">
        <v>3742</v>
      </c>
    </row>
    <row r="1221" spans="1:12" ht="15" customHeight="1" x14ac:dyDescent="0.25">
      <c r="A1221">
        <v>42531</v>
      </c>
      <c r="B1221" t="s">
        <v>3891</v>
      </c>
      <c r="C1221" t="s">
        <v>2398</v>
      </c>
      <c r="D1221">
        <v>3</v>
      </c>
      <c r="E1221" s="88" t="str">
        <f t="shared" si="38"/>
        <v>4253189403</v>
      </c>
      <c r="F1221" s="88" t="str">
        <f t="shared" si="39"/>
        <v>425313</v>
      </c>
      <c r="G1221">
        <v>3</v>
      </c>
      <c r="H1221" t="s">
        <v>3465</v>
      </c>
      <c r="I1221" t="s">
        <v>5520</v>
      </c>
      <c r="K1221">
        <v>8940</v>
      </c>
      <c r="L1221" t="s">
        <v>3892</v>
      </c>
    </row>
    <row r="1222" spans="1:12" ht="15" customHeight="1" x14ac:dyDescent="0.25">
      <c r="A1222">
        <v>42531</v>
      </c>
      <c r="B1222" t="s">
        <v>3891</v>
      </c>
      <c r="C1222" t="s">
        <v>2398</v>
      </c>
      <c r="D1222">
        <v>5</v>
      </c>
      <c r="E1222" s="88" t="str">
        <f t="shared" si="38"/>
        <v>4253188005</v>
      </c>
      <c r="F1222" s="88" t="str">
        <f t="shared" si="39"/>
        <v>425315</v>
      </c>
      <c r="G1222">
        <v>4</v>
      </c>
      <c r="H1222" t="s">
        <v>3316</v>
      </c>
      <c r="I1222" t="s">
        <v>5643</v>
      </c>
      <c r="K1222">
        <v>8800</v>
      </c>
      <c r="L1222" t="s">
        <v>3555</v>
      </c>
    </row>
    <row r="1223" spans="1:12" ht="15" customHeight="1" x14ac:dyDescent="0.25">
      <c r="A1223">
        <v>42531</v>
      </c>
      <c r="B1223" t="s">
        <v>3891</v>
      </c>
      <c r="C1223" t="s">
        <v>2398</v>
      </c>
      <c r="D1223">
        <v>7</v>
      </c>
      <c r="E1223" s="88" t="str">
        <f t="shared" si="38"/>
        <v>4253188707</v>
      </c>
      <c r="F1223" s="88" t="str">
        <f t="shared" si="39"/>
        <v>425317</v>
      </c>
      <c r="G1223">
        <v>6</v>
      </c>
      <c r="H1223" t="s">
        <v>3034</v>
      </c>
      <c r="I1223" t="s">
        <v>5625</v>
      </c>
      <c r="K1223">
        <v>8870</v>
      </c>
      <c r="L1223" t="s">
        <v>3729</v>
      </c>
    </row>
    <row r="1224" spans="1:12" ht="15" customHeight="1" x14ac:dyDescent="0.25">
      <c r="A1224">
        <v>42556</v>
      </c>
      <c r="B1224" t="s">
        <v>3194</v>
      </c>
      <c r="C1224" t="s">
        <v>2399</v>
      </c>
      <c r="D1224">
        <v>1</v>
      </c>
      <c r="E1224" s="88" t="str">
        <f t="shared" si="38"/>
        <v>4255689301</v>
      </c>
      <c r="F1224" s="88" t="str">
        <f t="shared" si="39"/>
        <v>425561</v>
      </c>
      <c r="G1224">
        <v>1</v>
      </c>
      <c r="H1224" t="s">
        <v>3195</v>
      </c>
      <c r="I1224" t="s">
        <v>5642</v>
      </c>
      <c r="K1224">
        <v>8930</v>
      </c>
      <c r="L1224" t="s">
        <v>3742</v>
      </c>
    </row>
    <row r="1225" spans="1:12" ht="15" customHeight="1" x14ac:dyDescent="0.25">
      <c r="A1225">
        <v>42556</v>
      </c>
      <c r="B1225" t="s">
        <v>3194</v>
      </c>
      <c r="C1225" t="s">
        <v>2399</v>
      </c>
      <c r="D1225">
        <v>2</v>
      </c>
      <c r="E1225" s="88" t="str">
        <f t="shared" si="38"/>
        <v>4255689402</v>
      </c>
      <c r="F1225" s="88" t="str">
        <f t="shared" si="39"/>
        <v>425562</v>
      </c>
      <c r="G1225">
        <v>2</v>
      </c>
      <c r="H1225" t="s">
        <v>3465</v>
      </c>
      <c r="I1225" t="s">
        <v>5520</v>
      </c>
      <c r="K1225">
        <v>8940</v>
      </c>
      <c r="L1225" t="s">
        <v>3892</v>
      </c>
    </row>
    <row r="1226" spans="1:12" ht="15" customHeight="1" x14ac:dyDescent="0.25">
      <c r="A1226">
        <v>42556</v>
      </c>
      <c r="B1226" t="s">
        <v>3194</v>
      </c>
      <c r="C1226" t="s">
        <v>2399</v>
      </c>
      <c r="D1226">
        <v>6</v>
      </c>
      <c r="E1226" s="88" t="str">
        <f t="shared" si="38"/>
        <v>4255685606</v>
      </c>
      <c r="F1226" s="88" t="str">
        <f t="shared" si="39"/>
        <v>425566</v>
      </c>
      <c r="G1226">
        <v>999</v>
      </c>
      <c r="H1226" t="s">
        <v>3045</v>
      </c>
      <c r="I1226" t="s">
        <v>5533</v>
      </c>
      <c r="K1226">
        <v>8560</v>
      </c>
      <c r="L1226" t="s">
        <v>3723</v>
      </c>
    </row>
    <row r="1227" spans="1:12" ht="15" customHeight="1" x14ac:dyDescent="0.25">
      <c r="A1227">
        <v>42581</v>
      </c>
      <c r="B1227" t="s">
        <v>3893</v>
      </c>
      <c r="C1227" t="s">
        <v>3893</v>
      </c>
      <c r="D1227">
        <v>1</v>
      </c>
      <c r="E1227" s="88" t="str">
        <f t="shared" si="38"/>
        <v>4258186201</v>
      </c>
      <c r="F1227" s="88" t="str">
        <f t="shared" si="39"/>
        <v>425811</v>
      </c>
      <c r="G1227">
        <v>1</v>
      </c>
      <c r="H1227" t="s">
        <v>3228</v>
      </c>
      <c r="I1227" t="s">
        <v>5550</v>
      </c>
      <c r="K1227">
        <v>8620</v>
      </c>
      <c r="L1227" t="s">
        <v>3610</v>
      </c>
    </row>
    <row r="1228" spans="1:12" ht="15" customHeight="1" x14ac:dyDescent="0.25">
      <c r="A1228">
        <v>42581</v>
      </c>
      <c r="B1228" t="s">
        <v>3893</v>
      </c>
      <c r="C1228" t="s">
        <v>3893</v>
      </c>
      <c r="D1228">
        <v>3</v>
      </c>
      <c r="E1228" s="88" t="str">
        <f t="shared" si="38"/>
        <v>4258186603</v>
      </c>
      <c r="F1228" s="88" t="str">
        <f t="shared" si="39"/>
        <v>425813</v>
      </c>
      <c r="G1228">
        <v>999</v>
      </c>
      <c r="H1228" t="s">
        <v>2828</v>
      </c>
      <c r="I1228" t="s">
        <v>5537</v>
      </c>
      <c r="K1228">
        <v>8660</v>
      </c>
      <c r="L1228" t="s">
        <v>3749</v>
      </c>
    </row>
    <row r="1229" spans="1:12" ht="15" customHeight="1" x14ac:dyDescent="0.25">
      <c r="A1229">
        <v>42581</v>
      </c>
      <c r="B1229" t="s">
        <v>3893</v>
      </c>
      <c r="C1229" t="s">
        <v>3893</v>
      </c>
      <c r="D1229">
        <v>6</v>
      </c>
      <c r="E1229" s="88" t="str">
        <f t="shared" si="38"/>
        <v>4258186006</v>
      </c>
      <c r="F1229" s="88" t="str">
        <f t="shared" si="39"/>
        <v>425816</v>
      </c>
      <c r="G1229">
        <v>3</v>
      </c>
      <c r="H1229" t="s">
        <v>3878</v>
      </c>
      <c r="I1229" t="s">
        <v>5492</v>
      </c>
      <c r="K1229">
        <v>8600</v>
      </c>
      <c r="L1229" t="s">
        <v>3721</v>
      </c>
    </row>
    <row r="1230" spans="1:12" ht="15" customHeight="1" x14ac:dyDescent="0.25">
      <c r="A1230">
        <v>42622</v>
      </c>
      <c r="B1230" t="s">
        <v>2792</v>
      </c>
      <c r="C1230" t="s">
        <v>2108</v>
      </c>
      <c r="D1230">
        <v>1</v>
      </c>
      <c r="E1230" s="88" t="str">
        <f t="shared" si="38"/>
        <v>4262284001</v>
      </c>
      <c r="F1230" s="88" t="str">
        <f t="shared" si="39"/>
        <v>426221</v>
      </c>
      <c r="G1230">
        <v>1</v>
      </c>
      <c r="H1230" t="s">
        <v>3256</v>
      </c>
      <c r="I1230" t="s">
        <v>5514</v>
      </c>
      <c r="K1230">
        <v>8400</v>
      </c>
      <c r="L1230" t="s">
        <v>3552</v>
      </c>
    </row>
    <row r="1231" spans="1:12" ht="15" customHeight="1" x14ac:dyDescent="0.25">
      <c r="A1231">
        <v>42622</v>
      </c>
      <c r="B1231" t="s">
        <v>2792</v>
      </c>
      <c r="C1231" t="s">
        <v>2108</v>
      </c>
      <c r="D1231">
        <v>2</v>
      </c>
      <c r="E1231" s="88" t="str">
        <f t="shared" si="38"/>
        <v>4262296002</v>
      </c>
      <c r="F1231" s="88" t="str">
        <f t="shared" si="39"/>
        <v>426222</v>
      </c>
      <c r="G1231">
        <v>3</v>
      </c>
      <c r="H1231" t="s">
        <v>3894</v>
      </c>
      <c r="I1231" t="s">
        <v>5718</v>
      </c>
      <c r="K1231">
        <v>9600</v>
      </c>
      <c r="L1231" t="s">
        <v>3895</v>
      </c>
    </row>
    <row r="1232" spans="1:12" ht="15" customHeight="1" x14ac:dyDescent="0.25">
      <c r="A1232">
        <v>42622</v>
      </c>
      <c r="B1232" t="s">
        <v>2792</v>
      </c>
      <c r="C1232" t="s">
        <v>2108</v>
      </c>
      <c r="D1232">
        <v>3</v>
      </c>
      <c r="E1232" s="88" t="str">
        <f t="shared" si="38"/>
        <v>4262290003</v>
      </c>
      <c r="F1232" s="88" t="str">
        <f t="shared" si="39"/>
        <v>426223</v>
      </c>
      <c r="G1232">
        <v>2</v>
      </c>
      <c r="H1232" t="s">
        <v>3896</v>
      </c>
      <c r="I1232" t="s">
        <v>5687</v>
      </c>
      <c r="K1232">
        <v>9000</v>
      </c>
      <c r="L1232" t="s">
        <v>3557</v>
      </c>
    </row>
    <row r="1233" spans="1:12" ht="15" customHeight="1" x14ac:dyDescent="0.25">
      <c r="A1233">
        <v>42622</v>
      </c>
      <c r="B1233" t="s">
        <v>2792</v>
      </c>
      <c r="C1233" t="s">
        <v>2108</v>
      </c>
      <c r="D1233">
        <v>4</v>
      </c>
      <c r="E1233" s="88" t="str">
        <f t="shared" si="38"/>
        <v>4262282004</v>
      </c>
      <c r="F1233" s="88" t="str">
        <f t="shared" si="39"/>
        <v>426224</v>
      </c>
      <c r="G1233">
        <v>4</v>
      </c>
      <c r="H1233" t="s">
        <v>3371</v>
      </c>
      <c r="I1233" t="s">
        <v>5537</v>
      </c>
      <c r="K1233">
        <v>8200</v>
      </c>
      <c r="L1233" t="s">
        <v>3550</v>
      </c>
    </row>
    <row r="1234" spans="1:12" ht="15" customHeight="1" x14ac:dyDescent="0.25">
      <c r="A1234">
        <v>42622</v>
      </c>
      <c r="B1234" t="s">
        <v>2792</v>
      </c>
      <c r="C1234" t="s">
        <v>2108</v>
      </c>
      <c r="D1234">
        <v>10</v>
      </c>
      <c r="E1234" s="88" t="str">
        <f t="shared" si="38"/>
        <v>42622910010</v>
      </c>
      <c r="F1234" s="88" t="str">
        <f t="shared" si="39"/>
        <v>4262210</v>
      </c>
      <c r="G1234">
        <v>6</v>
      </c>
      <c r="H1234" t="s">
        <v>2837</v>
      </c>
      <c r="I1234" t="s">
        <v>5484</v>
      </c>
      <c r="K1234">
        <v>9100</v>
      </c>
      <c r="L1234" t="s">
        <v>3544</v>
      </c>
    </row>
    <row r="1235" spans="1:12" ht="15" customHeight="1" x14ac:dyDescent="0.25">
      <c r="A1235">
        <v>42622</v>
      </c>
      <c r="B1235" t="s">
        <v>2792</v>
      </c>
      <c r="C1235" t="s">
        <v>2108</v>
      </c>
      <c r="D1235">
        <v>13</v>
      </c>
      <c r="E1235" s="88" t="str">
        <f t="shared" si="38"/>
        <v>42622980013</v>
      </c>
      <c r="F1235" s="88" t="str">
        <f t="shared" si="39"/>
        <v>4262213</v>
      </c>
      <c r="G1235">
        <v>9</v>
      </c>
      <c r="H1235" t="s">
        <v>2833</v>
      </c>
      <c r="I1235" t="s">
        <v>5557</v>
      </c>
      <c r="K1235">
        <v>9800</v>
      </c>
      <c r="L1235" t="s">
        <v>3624</v>
      </c>
    </row>
    <row r="1236" spans="1:12" ht="15" customHeight="1" x14ac:dyDescent="0.25">
      <c r="A1236">
        <v>42622</v>
      </c>
      <c r="B1236" t="s">
        <v>2792</v>
      </c>
      <c r="C1236" t="s">
        <v>2108</v>
      </c>
      <c r="D1236">
        <v>18</v>
      </c>
      <c r="E1236" s="88" t="str">
        <f t="shared" si="38"/>
        <v>42622930018</v>
      </c>
      <c r="F1236" s="88" t="str">
        <f t="shared" si="39"/>
        <v>4262218</v>
      </c>
      <c r="G1236">
        <v>11</v>
      </c>
      <c r="H1236" t="s">
        <v>3897</v>
      </c>
      <c r="I1236" t="s">
        <v>5510</v>
      </c>
      <c r="K1236">
        <v>9300</v>
      </c>
      <c r="L1236" t="s">
        <v>3559</v>
      </c>
    </row>
    <row r="1237" spans="1:12" ht="15" customHeight="1" x14ac:dyDescent="0.25">
      <c r="A1237">
        <v>42622</v>
      </c>
      <c r="B1237" t="s">
        <v>2792</v>
      </c>
      <c r="C1237" t="s">
        <v>2108</v>
      </c>
      <c r="D1237">
        <v>19</v>
      </c>
      <c r="E1237" s="88" t="str">
        <f t="shared" si="38"/>
        <v>42622988019</v>
      </c>
      <c r="F1237" s="88" t="str">
        <f t="shared" si="39"/>
        <v>4262219</v>
      </c>
      <c r="G1237">
        <v>12</v>
      </c>
      <c r="H1237" t="s">
        <v>2641</v>
      </c>
      <c r="I1237" t="s">
        <v>5686</v>
      </c>
      <c r="K1237">
        <v>9880</v>
      </c>
      <c r="L1237" t="s">
        <v>3618</v>
      </c>
    </row>
    <row r="1238" spans="1:12" ht="15" customHeight="1" x14ac:dyDescent="0.25">
      <c r="A1238">
        <v>42622</v>
      </c>
      <c r="B1238" t="s">
        <v>2792</v>
      </c>
      <c r="C1238" t="s">
        <v>2108</v>
      </c>
      <c r="D1238">
        <v>23</v>
      </c>
      <c r="E1238" s="88" t="str">
        <f t="shared" si="38"/>
        <v>42622840023</v>
      </c>
      <c r="F1238" s="88" t="str">
        <f t="shared" si="39"/>
        <v>4262223</v>
      </c>
      <c r="G1238">
        <v>16</v>
      </c>
      <c r="H1238" t="s">
        <v>3251</v>
      </c>
      <c r="I1238" t="s">
        <v>5701</v>
      </c>
      <c r="K1238">
        <v>8400</v>
      </c>
      <c r="L1238" t="s">
        <v>3552</v>
      </c>
    </row>
    <row r="1239" spans="1:12" ht="15" customHeight="1" x14ac:dyDescent="0.25">
      <c r="A1239">
        <v>42622</v>
      </c>
      <c r="B1239" t="s">
        <v>2792</v>
      </c>
      <c r="C1239" t="s">
        <v>2108</v>
      </c>
      <c r="D1239">
        <v>24</v>
      </c>
      <c r="E1239" s="88" t="str">
        <f t="shared" si="38"/>
        <v>42622850024</v>
      </c>
      <c r="F1239" s="88" t="str">
        <f t="shared" si="39"/>
        <v>4262224</v>
      </c>
      <c r="G1239">
        <v>17</v>
      </c>
      <c r="H1239" t="s">
        <v>3898</v>
      </c>
      <c r="I1239" t="s">
        <v>5719</v>
      </c>
      <c r="K1239">
        <v>8500</v>
      </c>
      <c r="L1239" t="s">
        <v>3554</v>
      </c>
    </row>
    <row r="1240" spans="1:12" ht="15" customHeight="1" x14ac:dyDescent="0.25">
      <c r="A1240">
        <v>42622</v>
      </c>
      <c r="B1240" t="s">
        <v>2792</v>
      </c>
      <c r="C1240" t="s">
        <v>2108</v>
      </c>
      <c r="D1240">
        <v>25</v>
      </c>
      <c r="E1240" s="88" t="str">
        <f t="shared" si="38"/>
        <v>42622845025</v>
      </c>
      <c r="F1240" s="88" t="str">
        <f t="shared" si="39"/>
        <v>4262225</v>
      </c>
      <c r="G1240">
        <v>18</v>
      </c>
      <c r="H1240" t="s">
        <v>4986</v>
      </c>
      <c r="I1240" t="s">
        <v>5497</v>
      </c>
      <c r="K1240">
        <v>8450</v>
      </c>
      <c r="L1240" t="s">
        <v>3745</v>
      </c>
    </row>
    <row r="1241" spans="1:12" ht="15" customHeight="1" x14ac:dyDescent="0.25">
      <c r="A1241">
        <v>42648</v>
      </c>
      <c r="B1241" t="s">
        <v>2109</v>
      </c>
      <c r="C1241" t="s">
        <v>2109</v>
      </c>
      <c r="D1241">
        <v>1</v>
      </c>
      <c r="E1241" s="88" t="str">
        <f t="shared" si="38"/>
        <v>4264884001</v>
      </c>
      <c r="F1241" s="88" t="str">
        <f t="shared" si="39"/>
        <v>426481</v>
      </c>
      <c r="G1241">
        <v>1</v>
      </c>
      <c r="H1241" t="s">
        <v>3247</v>
      </c>
      <c r="I1241" t="s">
        <v>5720</v>
      </c>
      <c r="K1241">
        <v>8400</v>
      </c>
      <c r="L1241" t="s">
        <v>3552</v>
      </c>
    </row>
    <row r="1242" spans="1:12" ht="15" customHeight="1" x14ac:dyDescent="0.25">
      <c r="A1242">
        <v>42648</v>
      </c>
      <c r="B1242" t="s">
        <v>2109</v>
      </c>
      <c r="C1242" t="s">
        <v>2109</v>
      </c>
      <c r="D1242">
        <v>2</v>
      </c>
      <c r="E1242" s="88" t="str">
        <f t="shared" si="38"/>
        <v>4264884002</v>
      </c>
      <c r="F1242" s="88" t="str">
        <f t="shared" si="39"/>
        <v>426482</v>
      </c>
      <c r="G1242">
        <v>2</v>
      </c>
      <c r="H1242" t="s">
        <v>3257</v>
      </c>
      <c r="I1242" t="s">
        <v>5485</v>
      </c>
      <c r="K1242">
        <v>8400</v>
      </c>
      <c r="L1242" t="s">
        <v>3552</v>
      </c>
    </row>
    <row r="1243" spans="1:12" ht="15" customHeight="1" x14ac:dyDescent="0.25">
      <c r="A1243">
        <v>42648</v>
      </c>
      <c r="B1243" t="s">
        <v>2109</v>
      </c>
      <c r="C1243" t="s">
        <v>2109</v>
      </c>
      <c r="D1243">
        <v>3</v>
      </c>
      <c r="E1243" s="88" t="str">
        <f t="shared" si="38"/>
        <v>4264886803</v>
      </c>
      <c r="F1243" s="88" t="str">
        <f t="shared" si="39"/>
        <v>426483</v>
      </c>
      <c r="G1243">
        <v>999</v>
      </c>
      <c r="H1243" t="s">
        <v>3062</v>
      </c>
      <c r="I1243" t="s">
        <v>5550</v>
      </c>
      <c r="K1243">
        <v>8680</v>
      </c>
      <c r="L1243" t="s">
        <v>3734</v>
      </c>
    </row>
    <row r="1244" spans="1:12" ht="15" customHeight="1" x14ac:dyDescent="0.25">
      <c r="A1244">
        <v>42648</v>
      </c>
      <c r="B1244" t="s">
        <v>2109</v>
      </c>
      <c r="C1244" t="s">
        <v>2109</v>
      </c>
      <c r="D1244">
        <v>4</v>
      </c>
      <c r="E1244" s="88" t="str">
        <f t="shared" si="38"/>
        <v>4264884504</v>
      </c>
      <c r="F1244" s="88" t="str">
        <f t="shared" si="39"/>
        <v>426484</v>
      </c>
      <c r="G1244">
        <v>4</v>
      </c>
      <c r="H1244" t="s">
        <v>2793</v>
      </c>
      <c r="I1244" t="s">
        <v>5018</v>
      </c>
      <c r="K1244">
        <v>8450</v>
      </c>
      <c r="L1244" t="s">
        <v>3745</v>
      </c>
    </row>
    <row r="1245" spans="1:12" ht="15" customHeight="1" x14ac:dyDescent="0.25">
      <c r="A1245">
        <v>42648</v>
      </c>
      <c r="B1245" t="s">
        <v>2109</v>
      </c>
      <c r="C1245" t="s">
        <v>2109</v>
      </c>
      <c r="D1245">
        <v>5</v>
      </c>
      <c r="E1245" s="88" t="str">
        <f t="shared" si="38"/>
        <v>4264884005</v>
      </c>
      <c r="F1245" s="88" t="str">
        <f t="shared" si="39"/>
        <v>426485</v>
      </c>
      <c r="G1245">
        <v>5</v>
      </c>
      <c r="H1245" t="s">
        <v>3125</v>
      </c>
      <c r="I1245" t="s">
        <v>5636</v>
      </c>
      <c r="K1245">
        <v>8400</v>
      </c>
      <c r="L1245" t="s">
        <v>3552</v>
      </c>
    </row>
    <row r="1246" spans="1:12" ht="15" customHeight="1" x14ac:dyDescent="0.25">
      <c r="A1246">
        <v>42689</v>
      </c>
      <c r="B1246" t="s">
        <v>3899</v>
      </c>
      <c r="C1246" t="s">
        <v>2110</v>
      </c>
      <c r="D1246">
        <v>1</v>
      </c>
      <c r="E1246" s="88" t="str">
        <f t="shared" si="38"/>
        <v>4268986601</v>
      </c>
      <c r="F1246" s="88" t="str">
        <f t="shared" si="39"/>
        <v>426891</v>
      </c>
      <c r="G1246">
        <v>1</v>
      </c>
      <c r="H1246" t="s">
        <v>2828</v>
      </c>
      <c r="I1246" t="s">
        <v>5537</v>
      </c>
      <c r="K1246">
        <v>8660</v>
      </c>
      <c r="L1246" t="s">
        <v>3749</v>
      </c>
    </row>
    <row r="1247" spans="1:12" ht="15" customHeight="1" x14ac:dyDescent="0.25">
      <c r="A1247">
        <v>42689</v>
      </c>
      <c r="B1247" t="s">
        <v>3899</v>
      </c>
      <c r="C1247" t="s">
        <v>2110</v>
      </c>
      <c r="D1247">
        <v>2</v>
      </c>
      <c r="E1247" s="88" t="str">
        <f t="shared" si="38"/>
        <v>4268986202</v>
      </c>
      <c r="F1247" s="88" t="str">
        <f t="shared" si="39"/>
        <v>426892</v>
      </c>
      <c r="G1247">
        <v>2</v>
      </c>
      <c r="H1247" t="s">
        <v>3228</v>
      </c>
      <c r="I1247" t="s">
        <v>5492</v>
      </c>
      <c r="K1247">
        <v>8620</v>
      </c>
      <c r="L1247" t="s">
        <v>3610</v>
      </c>
    </row>
    <row r="1248" spans="1:12" ht="15" customHeight="1" x14ac:dyDescent="0.25">
      <c r="A1248">
        <v>42689</v>
      </c>
      <c r="B1248" t="s">
        <v>3899</v>
      </c>
      <c r="C1248" t="s">
        <v>2110</v>
      </c>
      <c r="D1248">
        <v>8</v>
      </c>
      <c r="E1248" s="88" t="str">
        <f t="shared" si="38"/>
        <v>4268989008</v>
      </c>
      <c r="F1248" s="88" t="str">
        <f t="shared" si="39"/>
        <v>426898</v>
      </c>
      <c r="G1248">
        <v>6</v>
      </c>
      <c r="H1248" t="s">
        <v>3879</v>
      </c>
      <c r="K1248">
        <v>8900</v>
      </c>
      <c r="L1248" t="s">
        <v>3725</v>
      </c>
    </row>
    <row r="1249" spans="1:12" ht="15" customHeight="1" x14ac:dyDescent="0.25">
      <c r="A1249">
        <v>42689</v>
      </c>
      <c r="B1249" t="s">
        <v>3899</v>
      </c>
      <c r="C1249" t="s">
        <v>2110</v>
      </c>
      <c r="D1249">
        <v>9</v>
      </c>
      <c r="E1249" s="88" t="str">
        <f t="shared" si="38"/>
        <v>4268989009</v>
      </c>
      <c r="F1249" s="88" t="str">
        <f t="shared" si="39"/>
        <v>426899</v>
      </c>
      <c r="G1249">
        <v>7</v>
      </c>
      <c r="H1249" t="s">
        <v>3030</v>
      </c>
      <c r="I1249" t="s">
        <v>5502</v>
      </c>
      <c r="K1249">
        <v>8900</v>
      </c>
      <c r="L1249" t="s">
        <v>3725</v>
      </c>
    </row>
    <row r="1250" spans="1:12" ht="15" customHeight="1" x14ac:dyDescent="0.25">
      <c r="A1250">
        <v>42739</v>
      </c>
      <c r="B1250" t="s">
        <v>1817</v>
      </c>
      <c r="C1250" t="s">
        <v>2111</v>
      </c>
      <c r="D1250">
        <v>1</v>
      </c>
      <c r="E1250" s="88" t="str">
        <f t="shared" si="38"/>
        <v>4273988001</v>
      </c>
      <c r="F1250" s="88" t="str">
        <f t="shared" si="39"/>
        <v>427391</v>
      </c>
      <c r="G1250">
        <v>1</v>
      </c>
      <c r="H1250" t="s">
        <v>3316</v>
      </c>
      <c r="I1250" t="s">
        <v>5643</v>
      </c>
      <c r="K1250">
        <v>8800</v>
      </c>
      <c r="L1250" t="s">
        <v>3555</v>
      </c>
    </row>
    <row r="1251" spans="1:12" ht="15" customHeight="1" x14ac:dyDescent="0.25">
      <c r="A1251">
        <v>42739</v>
      </c>
      <c r="B1251" t="s">
        <v>1817</v>
      </c>
      <c r="C1251" t="s">
        <v>2111</v>
      </c>
      <c r="D1251">
        <v>4</v>
      </c>
      <c r="E1251" s="88" t="str">
        <f t="shared" si="38"/>
        <v>4273988004</v>
      </c>
      <c r="F1251" s="88" t="str">
        <f t="shared" si="39"/>
        <v>427394</v>
      </c>
      <c r="G1251">
        <v>2</v>
      </c>
      <c r="H1251" t="s">
        <v>3315</v>
      </c>
      <c r="I1251" t="s">
        <v>5698</v>
      </c>
      <c r="K1251">
        <v>8800</v>
      </c>
      <c r="L1251" t="s">
        <v>3555</v>
      </c>
    </row>
    <row r="1252" spans="1:12" ht="15" customHeight="1" x14ac:dyDescent="0.25">
      <c r="A1252">
        <v>42739</v>
      </c>
      <c r="B1252" t="s">
        <v>1817</v>
      </c>
      <c r="C1252" t="s">
        <v>2111</v>
      </c>
      <c r="D1252">
        <v>8</v>
      </c>
      <c r="E1252" s="88" t="str">
        <f t="shared" si="38"/>
        <v>4273988708</v>
      </c>
      <c r="F1252" s="88" t="str">
        <f t="shared" si="39"/>
        <v>427398</v>
      </c>
      <c r="G1252">
        <v>3</v>
      </c>
      <c r="H1252" t="s">
        <v>3034</v>
      </c>
      <c r="I1252" t="s">
        <v>5625</v>
      </c>
      <c r="K1252">
        <v>8870</v>
      </c>
      <c r="L1252" t="s">
        <v>3729</v>
      </c>
    </row>
    <row r="1253" spans="1:12" ht="15" customHeight="1" x14ac:dyDescent="0.25">
      <c r="A1253">
        <v>42739</v>
      </c>
      <c r="B1253" t="s">
        <v>1817</v>
      </c>
      <c r="C1253" t="s">
        <v>2111</v>
      </c>
      <c r="D1253">
        <v>10</v>
      </c>
      <c r="E1253" s="88" t="str">
        <f t="shared" si="38"/>
        <v>42739893010</v>
      </c>
      <c r="F1253" s="88" t="str">
        <f t="shared" si="39"/>
        <v>4273910</v>
      </c>
      <c r="G1253">
        <v>4</v>
      </c>
      <c r="H1253" t="s">
        <v>3195</v>
      </c>
      <c r="I1253" t="s">
        <v>5642</v>
      </c>
      <c r="K1253">
        <v>8930</v>
      </c>
      <c r="L1253" t="s">
        <v>3742</v>
      </c>
    </row>
    <row r="1254" spans="1:12" ht="15" customHeight="1" x14ac:dyDescent="0.25">
      <c r="A1254">
        <v>42739</v>
      </c>
      <c r="B1254" t="s">
        <v>1817</v>
      </c>
      <c r="C1254" t="s">
        <v>2111</v>
      </c>
      <c r="D1254">
        <v>13</v>
      </c>
      <c r="E1254" s="88" t="str">
        <f t="shared" si="38"/>
        <v>42739886013</v>
      </c>
      <c r="F1254" s="88" t="str">
        <f t="shared" si="39"/>
        <v>4273913</v>
      </c>
      <c r="G1254">
        <v>6</v>
      </c>
      <c r="H1254" t="s">
        <v>3881</v>
      </c>
      <c r="I1254" t="s">
        <v>5483</v>
      </c>
      <c r="K1254">
        <v>8860</v>
      </c>
      <c r="L1254" t="s">
        <v>3740</v>
      </c>
    </row>
    <row r="1255" spans="1:12" ht="15" customHeight="1" x14ac:dyDescent="0.25">
      <c r="A1255">
        <v>42739</v>
      </c>
      <c r="B1255" t="s">
        <v>1817</v>
      </c>
      <c r="C1255" t="s">
        <v>2111</v>
      </c>
      <c r="D1255">
        <v>14</v>
      </c>
      <c r="E1255" s="88" t="str">
        <f t="shared" si="38"/>
        <v>42739893014</v>
      </c>
      <c r="F1255" s="88" t="str">
        <f t="shared" si="39"/>
        <v>4273914</v>
      </c>
      <c r="G1255">
        <v>7</v>
      </c>
      <c r="H1255" t="s">
        <v>3900</v>
      </c>
      <c r="I1255" t="s">
        <v>5572</v>
      </c>
      <c r="K1255">
        <v>8930</v>
      </c>
      <c r="L1255" t="s">
        <v>3742</v>
      </c>
    </row>
    <row r="1256" spans="1:12" ht="15" customHeight="1" x14ac:dyDescent="0.25">
      <c r="A1256">
        <v>42754</v>
      </c>
      <c r="B1256" t="s">
        <v>1817</v>
      </c>
      <c r="C1256" t="s">
        <v>1817</v>
      </c>
      <c r="D1256">
        <v>1</v>
      </c>
      <c r="E1256" s="88" t="str">
        <f t="shared" si="38"/>
        <v>4275488001</v>
      </c>
      <c r="F1256" s="88" t="str">
        <f t="shared" si="39"/>
        <v>427541</v>
      </c>
      <c r="G1256">
        <v>1</v>
      </c>
      <c r="H1256" t="s">
        <v>3315</v>
      </c>
      <c r="I1256" t="s">
        <v>5698</v>
      </c>
      <c r="K1256">
        <v>8800</v>
      </c>
      <c r="L1256" t="s">
        <v>3555</v>
      </c>
    </row>
    <row r="1257" spans="1:12" ht="15" customHeight="1" x14ac:dyDescent="0.25">
      <c r="A1257">
        <v>42754</v>
      </c>
      <c r="B1257" t="s">
        <v>1817</v>
      </c>
      <c r="C1257" t="s">
        <v>1817</v>
      </c>
      <c r="D1257">
        <v>4</v>
      </c>
      <c r="E1257" s="88" t="str">
        <f t="shared" si="38"/>
        <v>4275488004</v>
      </c>
      <c r="F1257" s="88" t="str">
        <f t="shared" si="39"/>
        <v>427544</v>
      </c>
      <c r="G1257">
        <v>2</v>
      </c>
      <c r="H1257" t="s">
        <v>3316</v>
      </c>
      <c r="I1257" t="s">
        <v>5643</v>
      </c>
      <c r="K1257">
        <v>8800</v>
      </c>
      <c r="L1257" t="s">
        <v>3555</v>
      </c>
    </row>
    <row r="1258" spans="1:12" ht="15" customHeight="1" x14ac:dyDescent="0.25">
      <c r="A1258">
        <v>42754</v>
      </c>
      <c r="B1258" t="s">
        <v>1817</v>
      </c>
      <c r="C1258" t="s">
        <v>1817</v>
      </c>
      <c r="D1258">
        <v>5</v>
      </c>
      <c r="E1258" s="88" t="str">
        <f t="shared" si="38"/>
        <v>4275486605</v>
      </c>
      <c r="F1258" s="88" t="str">
        <f t="shared" si="39"/>
        <v>427545</v>
      </c>
      <c r="G1258">
        <v>3</v>
      </c>
      <c r="H1258" t="s">
        <v>2828</v>
      </c>
      <c r="I1258" t="s">
        <v>5537</v>
      </c>
      <c r="K1258">
        <v>8660</v>
      </c>
      <c r="L1258" t="s">
        <v>3749</v>
      </c>
    </row>
    <row r="1259" spans="1:12" ht="15" customHeight="1" x14ac:dyDescent="0.25">
      <c r="A1259">
        <v>42754</v>
      </c>
      <c r="B1259" t="s">
        <v>1817</v>
      </c>
      <c r="C1259" t="s">
        <v>1817</v>
      </c>
      <c r="D1259">
        <v>6</v>
      </c>
      <c r="E1259" s="88" t="str">
        <f t="shared" si="38"/>
        <v>4275488006</v>
      </c>
      <c r="F1259" s="88" t="str">
        <f t="shared" si="39"/>
        <v>427546</v>
      </c>
      <c r="G1259">
        <v>4</v>
      </c>
      <c r="H1259" t="s">
        <v>3901</v>
      </c>
      <c r="I1259" t="s">
        <v>5521</v>
      </c>
      <c r="K1259">
        <v>8800</v>
      </c>
      <c r="L1259" t="s">
        <v>3555</v>
      </c>
    </row>
    <row r="1260" spans="1:12" ht="15" customHeight="1" x14ac:dyDescent="0.25">
      <c r="A1260">
        <v>42762</v>
      </c>
      <c r="B1260" t="s">
        <v>3414</v>
      </c>
      <c r="C1260" t="s">
        <v>2112</v>
      </c>
      <c r="D1260">
        <v>1</v>
      </c>
      <c r="E1260" s="88" t="str">
        <f t="shared" si="38"/>
        <v>4276287001</v>
      </c>
      <c r="F1260" s="88" t="str">
        <f t="shared" si="39"/>
        <v>427621</v>
      </c>
      <c r="G1260">
        <v>1</v>
      </c>
      <c r="H1260" t="s">
        <v>3415</v>
      </c>
      <c r="I1260" t="s">
        <v>5581</v>
      </c>
      <c r="K1260">
        <v>8700</v>
      </c>
      <c r="L1260" t="s">
        <v>3614</v>
      </c>
    </row>
    <row r="1261" spans="1:12" ht="15" customHeight="1" x14ac:dyDescent="0.25">
      <c r="A1261">
        <v>42762</v>
      </c>
      <c r="B1261" t="s">
        <v>3414</v>
      </c>
      <c r="C1261" t="s">
        <v>2112</v>
      </c>
      <c r="D1261">
        <v>4</v>
      </c>
      <c r="E1261" s="88" t="str">
        <f t="shared" si="38"/>
        <v>4276287904</v>
      </c>
      <c r="F1261" s="88" t="str">
        <f t="shared" si="39"/>
        <v>427624</v>
      </c>
      <c r="G1261">
        <v>2</v>
      </c>
      <c r="H1261" t="s">
        <v>3886</v>
      </c>
      <c r="I1261" t="s">
        <v>5674</v>
      </c>
      <c r="K1261">
        <v>8790</v>
      </c>
      <c r="L1261" t="s">
        <v>3611</v>
      </c>
    </row>
    <row r="1262" spans="1:12" ht="15" customHeight="1" x14ac:dyDescent="0.25">
      <c r="A1262">
        <v>42762</v>
      </c>
      <c r="B1262" t="s">
        <v>3414</v>
      </c>
      <c r="C1262" t="s">
        <v>2112</v>
      </c>
      <c r="D1262">
        <v>10</v>
      </c>
      <c r="E1262" s="88" t="str">
        <f t="shared" si="38"/>
        <v>42762980010</v>
      </c>
      <c r="F1262" s="88" t="str">
        <f t="shared" si="39"/>
        <v>4276210</v>
      </c>
      <c r="G1262">
        <v>5</v>
      </c>
      <c r="H1262" t="s">
        <v>2834</v>
      </c>
      <c r="I1262" t="s">
        <v>5522</v>
      </c>
      <c r="K1262">
        <v>9800</v>
      </c>
      <c r="L1262" t="s">
        <v>3624</v>
      </c>
    </row>
    <row r="1263" spans="1:12" ht="15" customHeight="1" x14ac:dyDescent="0.25">
      <c r="A1263">
        <v>42796</v>
      </c>
      <c r="B1263" t="s">
        <v>1748</v>
      </c>
      <c r="C1263" t="s">
        <v>1748</v>
      </c>
      <c r="D1263">
        <v>1</v>
      </c>
      <c r="E1263" s="88" t="str">
        <f t="shared" si="38"/>
        <v>4279688201</v>
      </c>
      <c r="F1263" s="88" t="str">
        <f t="shared" si="39"/>
        <v>427961</v>
      </c>
      <c r="G1263">
        <v>1</v>
      </c>
      <c r="H1263" t="s">
        <v>3373</v>
      </c>
      <c r="I1263" t="s">
        <v>5555</v>
      </c>
      <c r="K1263">
        <v>8820</v>
      </c>
      <c r="L1263" t="s">
        <v>3605</v>
      </c>
    </row>
    <row r="1264" spans="1:12" ht="15" customHeight="1" x14ac:dyDescent="0.25">
      <c r="A1264">
        <v>42796</v>
      </c>
      <c r="B1264" t="s">
        <v>1748</v>
      </c>
      <c r="C1264" t="s">
        <v>1748</v>
      </c>
      <c r="D1264">
        <v>5</v>
      </c>
      <c r="E1264" s="88" t="str">
        <f t="shared" si="38"/>
        <v>4279683005</v>
      </c>
      <c r="F1264" s="88" t="str">
        <f t="shared" si="39"/>
        <v>427965</v>
      </c>
      <c r="G1264">
        <v>5</v>
      </c>
      <c r="H1264" t="s">
        <v>3060</v>
      </c>
      <c r="I1264" t="s">
        <v>5496</v>
      </c>
      <c r="K1264">
        <v>8300</v>
      </c>
      <c r="L1264" t="s">
        <v>3733</v>
      </c>
    </row>
    <row r="1265" spans="1:12" ht="15" customHeight="1" x14ac:dyDescent="0.25">
      <c r="A1265">
        <v>42796</v>
      </c>
      <c r="B1265" t="s">
        <v>1748</v>
      </c>
      <c r="C1265" t="s">
        <v>1748</v>
      </c>
      <c r="D1265">
        <v>10</v>
      </c>
      <c r="E1265" s="88" t="str">
        <f t="shared" si="38"/>
        <v>42796837010</v>
      </c>
      <c r="F1265" s="88" t="str">
        <f t="shared" si="39"/>
        <v>4279610</v>
      </c>
      <c r="G1265">
        <v>10</v>
      </c>
      <c r="H1265" t="s">
        <v>2762</v>
      </c>
      <c r="I1265" t="s">
        <v>5514</v>
      </c>
      <c r="K1265">
        <v>8370</v>
      </c>
      <c r="L1265" t="s">
        <v>3716</v>
      </c>
    </row>
    <row r="1266" spans="1:12" ht="15" customHeight="1" x14ac:dyDescent="0.25">
      <c r="A1266">
        <v>42812</v>
      </c>
      <c r="B1266" t="s">
        <v>1062</v>
      </c>
      <c r="C1266" t="s">
        <v>1062</v>
      </c>
      <c r="D1266">
        <v>1</v>
      </c>
      <c r="E1266" s="88" t="str">
        <f t="shared" si="38"/>
        <v>4281286301</v>
      </c>
      <c r="F1266" s="88" t="str">
        <f t="shared" si="39"/>
        <v>428121</v>
      </c>
      <c r="G1266">
        <v>1</v>
      </c>
      <c r="H1266" t="s">
        <v>3445</v>
      </c>
      <c r="I1266" t="s">
        <v>5488</v>
      </c>
      <c r="K1266">
        <v>8630</v>
      </c>
      <c r="L1266" t="s">
        <v>3758</v>
      </c>
    </row>
    <row r="1267" spans="1:12" ht="15" customHeight="1" x14ac:dyDescent="0.25">
      <c r="A1267">
        <v>42846</v>
      </c>
      <c r="B1267" t="s">
        <v>2113</v>
      </c>
      <c r="C1267" t="s">
        <v>2113</v>
      </c>
      <c r="D1267">
        <v>1</v>
      </c>
      <c r="E1267" s="88" t="str">
        <f t="shared" si="38"/>
        <v>4284687901</v>
      </c>
      <c r="F1267" s="88" t="str">
        <f t="shared" si="39"/>
        <v>428461</v>
      </c>
      <c r="G1267">
        <v>1</v>
      </c>
      <c r="H1267" t="s">
        <v>3462</v>
      </c>
      <c r="I1267" t="s">
        <v>5652</v>
      </c>
      <c r="K1267">
        <v>8790</v>
      </c>
      <c r="L1267" t="s">
        <v>3611</v>
      </c>
    </row>
    <row r="1268" spans="1:12" ht="15" customHeight="1" x14ac:dyDescent="0.25">
      <c r="A1268">
        <v>42853</v>
      </c>
      <c r="B1268" t="s">
        <v>2114</v>
      </c>
      <c r="C1268" t="s">
        <v>2114</v>
      </c>
      <c r="D1268">
        <v>1</v>
      </c>
      <c r="E1268" s="88" t="str">
        <f t="shared" si="38"/>
        <v>4285387901</v>
      </c>
      <c r="F1268" s="88" t="str">
        <f t="shared" si="39"/>
        <v>428531</v>
      </c>
      <c r="G1268">
        <v>1</v>
      </c>
      <c r="H1268" t="s">
        <v>3886</v>
      </c>
      <c r="I1268" t="s">
        <v>5674</v>
      </c>
      <c r="K1268">
        <v>8790</v>
      </c>
      <c r="L1268" t="s">
        <v>3611</v>
      </c>
    </row>
    <row r="1269" spans="1:12" ht="15" customHeight="1" x14ac:dyDescent="0.25">
      <c r="A1269">
        <v>42853</v>
      </c>
      <c r="B1269" t="s">
        <v>2114</v>
      </c>
      <c r="C1269" t="s">
        <v>2114</v>
      </c>
      <c r="D1269">
        <v>4</v>
      </c>
      <c r="E1269" s="88" t="str">
        <f t="shared" si="38"/>
        <v>4285398004</v>
      </c>
      <c r="F1269" s="88" t="str">
        <f t="shared" si="39"/>
        <v>428534</v>
      </c>
      <c r="G1269">
        <v>4</v>
      </c>
      <c r="H1269" t="s">
        <v>2834</v>
      </c>
      <c r="I1269" t="s">
        <v>5522</v>
      </c>
      <c r="K1269">
        <v>9800</v>
      </c>
      <c r="L1269" t="s">
        <v>3624</v>
      </c>
    </row>
    <row r="1270" spans="1:12" ht="15" customHeight="1" x14ac:dyDescent="0.25">
      <c r="A1270">
        <v>42853</v>
      </c>
      <c r="B1270" t="s">
        <v>2114</v>
      </c>
      <c r="C1270" t="s">
        <v>2114</v>
      </c>
      <c r="D1270">
        <v>5</v>
      </c>
      <c r="E1270" s="88" t="str">
        <f t="shared" si="38"/>
        <v>4285398805</v>
      </c>
      <c r="F1270" s="88" t="str">
        <f t="shared" si="39"/>
        <v>428535</v>
      </c>
      <c r="G1270">
        <v>5</v>
      </c>
      <c r="H1270" t="s">
        <v>2641</v>
      </c>
      <c r="I1270" t="s">
        <v>5686</v>
      </c>
      <c r="K1270">
        <v>9880</v>
      </c>
      <c r="L1270" t="s">
        <v>3618</v>
      </c>
    </row>
    <row r="1271" spans="1:12" ht="15" customHeight="1" x14ac:dyDescent="0.25">
      <c r="A1271">
        <v>42853</v>
      </c>
      <c r="B1271" t="s">
        <v>2114</v>
      </c>
      <c r="C1271" t="s">
        <v>2114</v>
      </c>
      <c r="D1271">
        <v>6</v>
      </c>
      <c r="E1271" s="88" t="str">
        <f t="shared" si="38"/>
        <v>4285398006</v>
      </c>
      <c r="F1271" s="88" t="str">
        <f t="shared" si="39"/>
        <v>428536</v>
      </c>
      <c r="G1271">
        <v>6</v>
      </c>
      <c r="H1271" t="s">
        <v>2833</v>
      </c>
      <c r="I1271" t="s">
        <v>5557</v>
      </c>
      <c r="K1271">
        <v>9800</v>
      </c>
      <c r="L1271" t="s">
        <v>3624</v>
      </c>
    </row>
    <row r="1272" spans="1:12" ht="15" customHeight="1" x14ac:dyDescent="0.25">
      <c r="A1272">
        <v>42929</v>
      </c>
      <c r="B1272" t="s">
        <v>1749</v>
      </c>
      <c r="C1272" t="s">
        <v>1749</v>
      </c>
      <c r="D1272">
        <v>1</v>
      </c>
      <c r="E1272" s="88" t="str">
        <f t="shared" si="38"/>
        <v>4292993001</v>
      </c>
      <c r="F1272" s="88" t="str">
        <f t="shared" si="39"/>
        <v>429291</v>
      </c>
      <c r="G1272">
        <v>1</v>
      </c>
      <c r="H1272" t="s">
        <v>2629</v>
      </c>
      <c r="I1272" t="s">
        <v>5510</v>
      </c>
      <c r="K1272">
        <v>9300</v>
      </c>
      <c r="L1272" t="s">
        <v>3559</v>
      </c>
    </row>
    <row r="1273" spans="1:12" ht="15" customHeight="1" x14ac:dyDescent="0.25">
      <c r="A1273">
        <v>42929</v>
      </c>
      <c r="B1273" t="s">
        <v>1749</v>
      </c>
      <c r="C1273" t="s">
        <v>1749</v>
      </c>
      <c r="D1273">
        <v>2</v>
      </c>
      <c r="E1273" s="88" t="str">
        <f t="shared" si="38"/>
        <v>4292993002</v>
      </c>
      <c r="F1273" s="88" t="str">
        <f t="shared" si="39"/>
        <v>429292</v>
      </c>
      <c r="G1273">
        <v>2</v>
      </c>
      <c r="H1273" t="s">
        <v>3902</v>
      </c>
      <c r="I1273" t="s">
        <v>5494</v>
      </c>
      <c r="K1273">
        <v>9300</v>
      </c>
      <c r="L1273" t="s">
        <v>3559</v>
      </c>
    </row>
    <row r="1274" spans="1:12" ht="15" customHeight="1" x14ac:dyDescent="0.25">
      <c r="A1274">
        <v>42952</v>
      </c>
      <c r="B1274" t="s">
        <v>1067</v>
      </c>
      <c r="C1274" t="s">
        <v>1067</v>
      </c>
      <c r="D1274">
        <v>1</v>
      </c>
      <c r="E1274" s="88" t="str">
        <f t="shared" si="38"/>
        <v>4295293001</v>
      </c>
      <c r="F1274" s="88" t="str">
        <f t="shared" si="39"/>
        <v>429521</v>
      </c>
      <c r="G1274">
        <v>1</v>
      </c>
      <c r="H1274" t="s">
        <v>2632</v>
      </c>
      <c r="I1274" t="s">
        <v>5672</v>
      </c>
      <c r="K1274">
        <v>9300</v>
      </c>
      <c r="L1274" t="s">
        <v>3559</v>
      </c>
    </row>
    <row r="1275" spans="1:12" ht="15" customHeight="1" x14ac:dyDescent="0.25">
      <c r="A1275">
        <v>42961</v>
      </c>
      <c r="B1275" t="s">
        <v>3903</v>
      </c>
      <c r="C1275" t="s">
        <v>2405</v>
      </c>
      <c r="D1275">
        <v>1</v>
      </c>
      <c r="E1275" s="88" t="str">
        <f t="shared" si="38"/>
        <v>4296193001</v>
      </c>
      <c r="F1275" s="88" t="str">
        <f t="shared" si="39"/>
        <v>429611</v>
      </c>
      <c r="G1275">
        <v>1</v>
      </c>
      <c r="H1275" t="s">
        <v>2637</v>
      </c>
      <c r="I1275" t="s">
        <v>5511</v>
      </c>
      <c r="K1275">
        <v>9300</v>
      </c>
      <c r="L1275" t="s">
        <v>3559</v>
      </c>
    </row>
    <row r="1276" spans="1:12" ht="15" customHeight="1" x14ac:dyDescent="0.25">
      <c r="A1276">
        <v>42961</v>
      </c>
      <c r="B1276" t="s">
        <v>3903</v>
      </c>
      <c r="C1276" t="s">
        <v>2405</v>
      </c>
      <c r="D1276">
        <v>3</v>
      </c>
      <c r="E1276" s="88" t="str">
        <f t="shared" si="38"/>
        <v>4296193003</v>
      </c>
      <c r="F1276" s="88" t="str">
        <f t="shared" si="39"/>
        <v>429613</v>
      </c>
      <c r="G1276">
        <v>3</v>
      </c>
      <c r="H1276" t="s">
        <v>2630</v>
      </c>
      <c r="I1276" t="s">
        <v>5515</v>
      </c>
      <c r="K1276">
        <v>9300</v>
      </c>
      <c r="L1276" t="s">
        <v>3559</v>
      </c>
    </row>
    <row r="1277" spans="1:12" ht="15" customHeight="1" x14ac:dyDescent="0.25">
      <c r="A1277">
        <v>42994</v>
      </c>
      <c r="B1277" t="s">
        <v>2115</v>
      </c>
      <c r="C1277" t="s">
        <v>2115</v>
      </c>
      <c r="D1277">
        <v>1</v>
      </c>
      <c r="E1277" s="88" t="str">
        <f t="shared" si="38"/>
        <v>4299493001</v>
      </c>
      <c r="F1277" s="88" t="str">
        <f t="shared" si="39"/>
        <v>429941</v>
      </c>
      <c r="G1277">
        <v>1</v>
      </c>
      <c r="H1277" t="s">
        <v>3904</v>
      </c>
      <c r="I1277" t="s">
        <v>5721</v>
      </c>
      <c r="K1277">
        <v>9300</v>
      </c>
      <c r="L1277" t="s">
        <v>3559</v>
      </c>
    </row>
    <row r="1278" spans="1:12" ht="15" customHeight="1" x14ac:dyDescent="0.25">
      <c r="A1278">
        <v>42994</v>
      </c>
      <c r="B1278" t="s">
        <v>2115</v>
      </c>
      <c r="C1278" t="s">
        <v>2115</v>
      </c>
      <c r="D1278">
        <v>5</v>
      </c>
      <c r="E1278" s="88" t="str">
        <f t="shared" si="38"/>
        <v>4299493005</v>
      </c>
      <c r="F1278" s="88" t="str">
        <f t="shared" si="39"/>
        <v>429945</v>
      </c>
      <c r="G1278">
        <v>3</v>
      </c>
      <c r="H1278" t="s">
        <v>2630</v>
      </c>
      <c r="I1278" t="s">
        <v>5515</v>
      </c>
      <c r="K1278">
        <v>9300</v>
      </c>
      <c r="L1278" t="s">
        <v>3559</v>
      </c>
    </row>
    <row r="1279" spans="1:12" ht="15" customHeight="1" x14ac:dyDescent="0.25">
      <c r="A1279">
        <v>43018</v>
      </c>
      <c r="B1279" t="s">
        <v>1750</v>
      </c>
      <c r="C1279" t="s">
        <v>1750</v>
      </c>
      <c r="D1279">
        <v>1</v>
      </c>
      <c r="E1279" s="88" t="str">
        <f t="shared" si="38"/>
        <v>4301893001</v>
      </c>
      <c r="F1279" s="88" t="str">
        <f t="shared" si="39"/>
        <v>430181</v>
      </c>
      <c r="G1279">
        <v>1</v>
      </c>
      <c r="H1279" t="s">
        <v>2630</v>
      </c>
      <c r="I1279" t="s">
        <v>5515</v>
      </c>
      <c r="K1279">
        <v>9300</v>
      </c>
      <c r="L1279" t="s">
        <v>3559</v>
      </c>
    </row>
    <row r="1280" spans="1:12" ht="15" customHeight="1" x14ac:dyDescent="0.25">
      <c r="A1280">
        <v>43026</v>
      </c>
      <c r="B1280" t="s">
        <v>2116</v>
      </c>
      <c r="C1280" t="s">
        <v>2116</v>
      </c>
      <c r="D1280">
        <v>1</v>
      </c>
      <c r="E1280" s="88" t="str">
        <f t="shared" si="38"/>
        <v>4302693001</v>
      </c>
      <c r="F1280" s="88" t="str">
        <f t="shared" si="39"/>
        <v>430261</v>
      </c>
      <c r="G1280">
        <v>1</v>
      </c>
      <c r="H1280" t="s">
        <v>2630</v>
      </c>
      <c r="I1280" t="s">
        <v>5515</v>
      </c>
      <c r="K1280">
        <v>9300</v>
      </c>
      <c r="L1280" t="s">
        <v>3559</v>
      </c>
    </row>
    <row r="1281" spans="1:12" ht="15" customHeight="1" x14ac:dyDescent="0.25">
      <c r="A1281">
        <v>43026</v>
      </c>
      <c r="B1281" t="s">
        <v>2116</v>
      </c>
      <c r="C1281" t="s">
        <v>2116</v>
      </c>
      <c r="D1281">
        <v>5</v>
      </c>
      <c r="E1281" s="88" t="str">
        <f t="shared" si="38"/>
        <v>4302693005</v>
      </c>
      <c r="F1281" s="88" t="str">
        <f t="shared" si="39"/>
        <v>430265</v>
      </c>
      <c r="G1281">
        <v>3</v>
      </c>
      <c r="H1281" t="s">
        <v>3904</v>
      </c>
      <c r="I1281" t="s">
        <v>5512</v>
      </c>
      <c r="K1281">
        <v>9300</v>
      </c>
      <c r="L1281" t="s">
        <v>3559</v>
      </c>
    </row>
    <row r="1282" spans="1:12" ht="15" customHeight="1" x14ac:dyDescent="0.25">
      <c r="A1282">
        <v>43026</v>
      </c>
      <c r="B1282" t="s">
        <v>2116</v>
      </c>
      <c r="C1282" t="s">
        <v>2116</v>
      </c>
      <c r="D1282">
        <v>6</v>
      </c>
      <c r="E1282" s="88" t="str">
        <f t="shared" si="38"/>
        <v>4302691206</v>
      </c>
      <c r="F1282" s="88" t="str">
        <f t="shared" si="39"/>
        <v>430266</v>
      </c>
      <c r="G1282">
        <v>4</v>
      </c>
      <c r="H1282" t="s">
        <v>2754</v>
      </c>
      <c r="I1282" t="s">
        <v>5574</v>
      </c>
      <c r="K1282">
        <v>9120</v>
      </c>
      <c r="L1282" t="s">
        <v>3766</v>
      </c>
    </row>
    <row r="1283" spans="1:12" ht="15" customHeight="1" x14ac:dyDescent="0.25">
      <c r="A1283">
        <v>43026</v>
      </c>
      <c r="B1283" t="s">
        <v>2116</v>
      </c>
      <c r="C1283" t="s">
        <v>2116</v>
      </c>
      <c r="D1283">
        <v>7</v>
      </c>
      <c r="E1283" s="88" t="str">
        <f t="shared" ref="E1283:E1346" si="40">A1283&amp;K1283&amp;D1283</f>
        <v>4302693007</v>
      </c>
      <c r="F1283" s="88" t="str">
        <f t="shared" ref="F1283:F1346" si="41">A1283&amp;D1283</f>
        <v>430267</v>
      </c>
      <c r="G1283">
        <v>5</v>
      </c>
      <c r="H1283" t="s">
        <v>2637</v>
      </c>
      <c r="I1283" t="s">
        <v>5511</v>
      </c>
      <c r="K1283">
        <v>9300</v>
      </c>
      <c r="L1283" t="s">
        <v>3559</v>
      </c>
    </row>
    <row r="1284" spans="1:12" ht="15" customHeight="1" x14ac:dyDescent="0.25">
      <c r="A1284">
        <v>43042</v>
      </c>
      <c r="B1284" t="s">
        <v>1818</v>
      </c>
      <c r="C1284" t="s">
        <v>1818</v>
      </c>
      <c r="D1284">
        <v>1</v>
      </c>
      <c r="E1284" s="88" t="str">
        <f t="shared" si="40"/>
        <v>4304298801</v>
      </c>
      <c r="F1284" s="88" t="str">
        <f t="shared" si="41"/>
        <v>430421</v>
      </c>
      <c r="G1284">
        <v>1</v>
      </c>
      <c r="H1284" t="s">
        <v>2641</v>
      </c>
      <c r="I1284" t="s">
        <v>5686</v>
      </c>
      <c r="K1284">
        <v>9880</v>
      </c>
      <c r="L1284" t="s">
        <v>3618</v>
      </c>
    </row>
    <row r="1285" spans="1:12" ht="15" customHeight="1" x14ac:dyDescent="0.25">
      <c r="A1285">
        <v>43042</v>
      </c>
      <c r="B1285" t="s">
        <v>1818</v>
      </c>
      <c r="C1285" t="s">
        <v>1818</v>
      </c>
      <c r="D1285">
        <v>3</v>
      </c>
      <c r="E1285" s="88" t="str">
        <f t="shared" si="40"/>
        <v>4304287903</v>
      </c>
      <c r="F1285" s="88" t="str">
        <f t="shared" si="41"/>
        <v>430423</v>
      </c>
      <c r="G1285">
        <v>2</v>
      </c>
      <c r="H1285" t="s">
        <v>3886</v>
      </c>
      <c r="I1285" t="s">
        <v>5674</v>
      </c>
      <c r="K1285">
        <v>8790</v>
      </c>
      <c r="L1285" t="s">
        <v>3611</v>
      </c>
    </row>
    <row r="1286" spans="1:12" ht="15" customHeight="1" x14ac:dyDescent="0.25">
      <c r="A1286">
        <v>43042</v>
      </c>
      <c r="B1286" t="s">
        <v>1818</v>
      </c>
      <c r="C1286" t="s">
        <v>1818</v>
      </c>
      <c r="D1286">
        <v>4</v>
      </c>
      <c r="E1286" s="88" t="str">
        <f t="shared" si="40"/>
        <v>4304298004</v>
      </c>
      <c r="F1286" s="88" t="str">
        <f t="shared" si="41"/>
        <v>430424</v>
      </c>
      <c r="G1286">
        <v>3</v>
      </c>
      <c r="H1286" t="s">
        <v>2834</v>
      </c>
      <c r="I1286" t="s">
        <v>5522</v>
      </c>
      <c r="K1286">
        <v>9800</v>
      </c>
      <c r="L1286" t="s">
        <v>3624</v>
      </c>
    </row>
    <row r="1287" spans="1:12" ht="15" customHeight="1" x14ac:dyDescent="0.25">
      <c r="A1287">
        <v>43117</v>
      </c>
      <c r="B1287" t="s">
        <v>1072</v>
      </c>
      <c r="C1287" t="s">
        <v>1072</v>
      </c>
      <c r="D1287">
        <v>1</v>
      </c>
      <c r="E1287" s="88" t="str">
        <f t="shared" si="40"/>
        <v>4311794701</v>
      </c>
      <c r="F1287" s="88" t="str">
        <f t="shared" si="41"/>
        <v>431171</v>
      </c>
      <c r="G1287">
        <v>1</v>
      </c>
      <c r="H1287" t="s">
        <v>3905</v>
      </c>
      <c r="I1287" t="s">
        <v>5550</v>
      </c>
      <c r="K1287">
        <v>9470</v>
      </c>
      <c r="L1287" t="s">
        <v>3906</v>
      </c>
    </row>
    <row r="1288" spans="1:12" ht="15" customHeight="1" x14ac:dyDescent="0.25">
      <c r="A1288">
        <v>43117</v>
      </c>
      <c r="B1288" t="s">
        <v>1072</v>
      </c>
      <c r="C1288" t="s">
        <v>1072</v>
      </c>
      <c r="D1288">
        <v>2</v>
      </c>
      <c r="E1288" s="88" t="str">
        <f t="shared" si="40"/>
        <v>4311717702</v>
      </c>
      <c r="F1288" s="88" t="str">
        <f t="shared" si="41"/>
        <v>431172</v>
      </c>
      <c r="G1288">
        <v>2</v>
      </c>
      <c r="H1288" t="s">
        <v>3129</v>
      </c>
      <c r="I1288" t="s">
        <v>5550</v>
      </c>
      <c r="K1288">
        <v>1770</v>
      </c>
      <c r="L1288" t="s">
        <v>3869</v>
      </c>
    </row>
    <row r="1289" spans="1:12" ht="15" customHeight="1" x14ac:dyDescent="0.25">
      <c r="A1289">
        <v>43117</v>
      </c>
      <c r="B1289" t="s">
        <v>1072</v>
      </c>
      <c r="C1289" t="s">
        <v>1072</v>
      </c>
      <c r="D1289">
        <v>4</v>
      </c>
      <c r="E1289" s="88" t="str">
        <f t="shared" si="40"/>
        <v>4311794704</v>
      </c>
      <c r="F1289" s="88" t="str">
        <f t="shared" si="41"/>
        <v>431174</v>
      </c>
      <c r="G1289">
        <v>3</v>
      </c>
      <c r="H1289" t="s">
        <v>2835</v>
      </c>
      <c r="I1289" t="s">
        <v>5722</v>
      </c>
      <c r="K1289">
        <v>9470</v>
      </c>
      <c r="L1289" t="s">
        <v>3906</v>
      </c>
    </row>
    <row r="1290" spans="1:12" ht="15" customHeight="1" x14ac:dyDescent="0.25">
      <c r="A1290">
        <v>43141</v>
      </c>
      <c r="B1290" t="s">
        <v>1075</v>
      </c>
      <c r="C1290" t="s">
        <v>1075</v>
      </c>
      <c r="D1290">
        <v>1</v>
      </c>
      <c r="E1290" s="88" t="str">
        <f t="shared" si="40"/>
        <v>4314192001</v>
      </c>
      <c r="F1290" s="88" t="str">
        <f t="shared" si="41"/>
        <v>431411</v>
      </c>
      <c r="G1290">
        <v>1</v>
      </c>
      <c r="H1290" t="s">
        <v>2839</v>
      </c>
      <c r="I1290" t="s">
        <v>5488</v>
      </c>
      <c r="K1290">
        <v>9200</v>
      </c>
      <c r="L1290" t="s">
        <v>3767</v>
      </c>
    </row>
    <row r="1291" spans="1:12" ht="15" customHeight="1" x14ac:dyDescent="0.25">
      <c r="A1291">
        <v>43141</v>
      </c>
      <c r="B1291" t="s">
        <v>1075</v>
      </c>
      <c r="C1291" t="s">
        <v>1075</v>
      </c>
      <c r="D1291">
        <v>2</v>
      </c>
      <c r="E1291" s="88" t="str">
        <f t="shared" si="40"/>
        <v>4314192202</v>
      </c>
      <c r="F1291" s="88" t="str">
        <f t="shared" si="41"/>
        <v>431412</v>
      </c>
      <c r="G1291">
        <v>2</v>
      </c>
      <c r="H1291" t="s">
        <v>2970</v>
      </c>
      <c r="I1291" t="s">
        <v>5512</v>
      </c>
      <c r="K1291">
        <v>9220</v>
      </c>
      <c r="L1291" t="s">
        <v>3776</v>
      </c>
    </row>
    <row r="1292" spans="1:12" ht="15" customHeight="1" x14ac:dyDescent="0.25">
      <c r="A1292">
        <v>43141</v>
      </c>
      <c r="B1292" t="s">
        <v>1075</v>
      </c>
      <c r="C1292" t="s">
        <v>1075</v>
      </c>
      <c r="D1292">
        <v>3</v>
      </c>
      <c r="E1292" s="88" t="str">
        <f t="shared" si="40"/>
        <v>4314191603</v>
      </c>
      <c r="F1292" s="88" t="str">
        <f t="shared" si="41"/>
        <v>431413</v>
      </c>
      <c r="G1292">
        <v>3</v>
      </c>
      <c r="H1292" t="s">
        <v>3139</v>
      </c>
      <c r="I1292" t="s">
        <v>5497</v>
      </c>
      <c r="K1292">
        <v>9160</v>
      </c>
      <c r="L1292" t="s">
        <v>3616</v>
      </c>
    </row>
    <row r="1293" spans="1:12" ht="15" customHeight="1" x14ac:dyDescent="0.25">
      <c r="A1293">
        <v>43141</v>
      </c>
      <c r="B1293" t="s">
        <v>1075</v>
      </c>
      <c r="C1293" t="s">
        <v>1075</v>
      </c>
      <c r="D1293">
        <v>4</v>
      </c>
      <c r="E1293" s="88" t="str">
        <f t="shared" si="40"/>
        <v>4314191804</v>
      </c>
      <c r="F1293" s="88" t="str">
        <f t="shared" si="41"/>
        <v>431414</v>
      </c>
      <c r="G1293">
        <v>4</v>
      </c>
      <c r="H1293" t="s">
        <v>3213</v>
      </c>
      <c r="I1293" t="s">
        <v>5552</v>
      </c>
      <c r="K1293">
        <v>9180</v>
      </c>
      <c r="L1293" t="s">
        <v>3907</v>
      </c>
    </row>
    <row r="1294" spans="1:12" ht="15" customHeight="1" x14ac:dyDescent="0.25">
      <c r="A1294">
        <v>43141</v>
      </c>
      <c r="B1294" t="s">
        <v>1075</v>
      </c>
      <c r="C1294" t="s">
        <v>1075</v>
      </c>
      <c r="D1294">
        <v>5</v>
      </c>
      <c r="E1294" s="88" t="str">
        <f t="shared" si="40"/>
        <v>4314192305</v>
      </c>
      <c r="F1294" s="88" t="str">
        <f t="shared" si="41"/>
        <v>431415</v>
      </c>
      <c r="G1294">
        <v>5</v>
      </c>
      <c r="H1294" t="s">
        <v>2837</v>
      </c>
      <c r="I1294" t="s">
        <v>5557</v>
      </c>
      <c r="K1294">
        <v>9230</v>
      </c>
      <c r="L1294" t="s">
        <v>3617</v>
      </c>
    </row>
    <row r="1295" spans="1:12" ht="15" customHeight="1" x14ac:dyDescent="0.25">
      <c r="A1295">
        <v>43141</v>
      </c>
      <c r="B1295" t="s">
        <v>1075</v>
      </c>
      <c r="C1295" t="s">
        <v>1075</v>
      </c>
      <c r="D1295">
        <v>6</v>
      </c>
      <c r="E1295" s="88" t="str">
        <f t="shared" si="40"/>
        <v>4314191606</v>
      </c>
      <c r="F1295" s="88" t="str">
        <f t="shared" si="41"/>
        <v>431416</v>
      </c>
      <c r="G1295">
        <v>6</v>
      </c>
      <c r="H1295" t="s">
        <v>3139</v>
      </c>
      <c r="I1295" t="s">
        <v>5507</v>
      </c>
      <c r="K1295">
        <v>9160</v>
      </c>
      <c r="L1295" t="s">
        <v>3616</v>
      </c>
    </row>
    <row r="1296" spans="1:12" ht="15" customHeight="1" x14ac:dyDescent="0.25">
      <c r="A1296">
        <v>43141</v>
      </c>
      <c r="B1296" t="s">
        <v>1075</v>
      </c>
      <c r="C1296" t="s">
        <v>1075</v>
      </c>
      <c r="D1296">
        <v>7</v>
      </c>
      <c r="E1296" s="88" t="str">
        <f t="shared" si="40"/>
        <v>4314192007</v>
      </c>
      <c r="F1296" s="88" t="str">
        <f t="shared" si="41"/>
        <v>431417</v>
      </c>
      <c r="G1296">
        <v>7</v>
      </c>
      <c r="H1296" t="s">
        <v>2841</v>
      </c>
      <c r="I1296" t="s">
        <v>5514</v>
      </c>
      <c r="K1296">
        <v>9200</v>
      </c>
      <c r="L1296" t="s">
        <v>3767</v>
      </c>
    </row>
    <row r="1297" spans="1:12" ht="15" customHeight="1" x14ac:dyDescent="0.25">
      <c r="A1297">
        <v>43141</v>
      </c>
      <c r="B1297" t="s">
        <v>1075</v>
      </c>
      <c r="C1297" t="s">
        <v>1075</v>
      </c>
      <c r="D1297">
        <v>8</v>
      </c>
      <c r="E1297" s="88" t="str">
        <f t="shared" si="40"/>
        <v>4314192008</v>
      </c>
      <c r="F1297" s="88" t="str">
        <f t="shared" si="41"/>
        <v>431418</v>
      </c>
      <c r="G1297">
        <v>8</v>
      </c>
      <c r="H1297" t="s">
        <v>3908</v>
      </c>
      <c r="I1297" t="s">
        <v>5522</v>
      </c>
      <c r="K1297">
        <v>9200</v>
      </c>
      <c r="L1297" t="s">
        <v>3767</v>
      </c>
    </row>
    <row r="1298" spans="1:12" ht="15" customHeight="1" x14ac:dyDescent="0.25">
      <c r="A1298">
        <v>43141</v>
      </c>
      <c r="B1298" t="s">
        <v>1075</v>
      </c>
      <c r="C1298" t="s">
        <v>1075</v>
      </c>
      <c r="D1298">
        <v>9</v>
      </c>
      <c r="E1298" s="88" t="str">
        <f t="shared" si="40"/>
        <v>4314192009</v>
      </c>
      <c r="F1298" s="88" t="str">
        <f t="shared" si="41"/>
        <v>431419</v>
      </c>
      <c r="G1298">
        <v>9</v>
      </c>
      <c r="H1298" t="s">
        <v>3909</v>
      </c>
      <c r="I1298" t="s">
        <v>5552</v>
      </c>
      <c r="K1298">
        <v>9200</v>
      </c>
      <c r="L1298" t="s">
        <v>3767</v>
      </c>
    </row>
    <row r="1299" spans="1:12" ht="15" customHeight="1" x14ac:dyDescent="0.25">
      <c r="A1299">
        <v>43141</v>
      </c>
      <c r="B1299" t="s">
        <v>1075</v>
      </c>
      <c r="C1299" t="s">
        <v>1075</v>
      </c>
      <c r="D1299">
        <v>10</v>
      </c>
      <c r="E1299" s="88" t="str">
        <f t="shared" si="40"/>
        <v>43141920010</v>
      </c>
      <c r="F1299" s="88" t="str">
        <f t="shared" si="41"/>
        <v>4314110</v>
      </c>
      <c r="G1299">
        <v>10</v>
      </c>
      <c r="H1299" t="s">
        <v>3910</v>
      </c>
      <c r="I1299" t="s">
        <v>5595</v>
      </c>
      <c r="K1299">
        <v>9200</v>
      </c>
      <c r="L1299" t="s">
        <v>3767</v>
      </c>
    </row>
    <row r="1300" spans="1:12" ht="15" customHeight="1" x14ac:dyDescent="0.25">
      <c r="A1300">
        <v>43141</v>
      </c>
      <c r="B1300" t="s">
        <v>1075</v>
      </c>
      <c r="C1300" t="s">
        <v>1075</v>
      </c>
      <c r="D1300">
        <v>11</v>
      </c>
      <c r="E1300" s="88" t="str">
        <f t="shared" si="40"/>
        <v>43141920011</v>
      </c>
      <c r="F1300" s="88" t="str">
        <f t="shared" si="41"/>
        <v>4314111</v>
      </c>
      <c r="G1300">
        <v>11</v>
      </c>
      <c r="H1300" t="s">
        <v>3911</v>
      </c>
      <c r="I1300" t="s">
        <v>5574</v>
      </c>
      <c r="K1300">
        <v>9200</v>
      </c>
      <c r="L1300" t="s">
        <v>3767</v>
      </c>
    </row>
    <row r="1301" spans="1:12" ht="15" customHeight="1" x14ac:dyDescent="0.25">
      <c r="A1301">
        <v>43166</v>
      </c>
      <c r="B1301" t="s">
        <v>2118</v>
      </c>
      <c r="C1301" t="s">
        <v>2118</v>
      </c>
      <c r="D1301">
        <v>2</v>
      </c>
      <c r="E1301" s="88" t="str">
        <f t="shared" si="40"/>
        <v>4316692002</v>
      </c>
      <c r="F1301" s="88" t="str">
        <f t="shared" si="41"/>
        <v>431662</v>
      </c>
      <c r="G1301">
        <v>1</v>
      </c>
      <c r="H1301" t="s">
        <v>2841</v>
      </c>
      <c r="I1301" t="s">
        <v>5514</v>
      </c>
      <c r="K1301">
        <v>9200</v>
      </c>
      <c r="L1301" t="s">
        <v>3767</v>
      </c>
    </row>
    <row r="1302" spans="1:12" ht="15" customHeight="1" x14ac:dyDescent="0.25">
      <c r="A1302">
        <v>43166</v>
      </c>
      <c r="B1302" t="s">
        <v>2118</v>
      </c>
      <c r="C1302" t="s">
        <v>2118</v>
      </c>
      <c r="D1302">
        <v>3</v>
      </c>
      <c r="E1302" s="88" t="str">
        <f t="shared" si="40"/>
        <v>4316692003</v>
      </c>
      <c r="F1302" s="88" t="str">
        <f t="shared" si="41"/>
        <v>431663</v>
      </c>
      <c r="G1302">
        <v>2</v>
      </c>
      <c r="H1302" t="s">
        <v>3910</v>
      </c>
      <c r="I1302" t="s">
        <v>5595</v>
      </c>
      <c r="K1302">
        <v>9200</v>
      </c>
      <c r="L1302" t="s">
        <v>3767</v>
      </c>
    </row>
    <row r="1303" spans="1:12" ht="15" customHeight="1" x14ac:dyDescent="0.25">
      <c r="A1303">
        <v>43166</v>
      </c>
      <c r="B1303" t="s">
        <v>2118</v>
      </c>
      <c r="C1303" t="s">
        <v>2118</v>
      </c>
      <c r="D1303">
        <v>7</v>
      </c>
      <c r="E1303" s="88" t="str">
        <f t="shared" si="40"/>
        <v>4316692007</v>
      </c>
      <c r="F1303" s="88" t="str">
        <f t="shared" si="41"/>
        <v>431667</v>
      </c>
      <c r="G1303">
        <v>3</v>
      </c>
      <c r="H1303" t="s">
        <v>3912</v>
      </c>
      <c r="I1303" t="s">
        <v>5552</v>
      </c>
      <c r="K1303">
        <v>9200</v>
      </c>
      <c r="L1303" t="s">
        <v>3767</v>
      </c>
    </row>
    <row r="1304" spans="1:12" ht="15" customHeight="1" x14ac:dyDescent="0.25">
      <c r="A1304">
        <v>43166</v>
      </c>
      <c r="B1304" t="s">
        <v>2118</v>
      </c>
      <c r="C1304" t="s">
        <v>2118</v>
      </c>
      <c r="D1304">
        <v>8</v>
      </c>
      <c r="E1304" s="88" t="str">
        <f t="shared" si="40"/>
        <v>4316692408</v>
      </c>
      <c r="F1304" s="88" t="str">
        <f t="shared" si="41"/>
        <v>431668</v>
      </c>
      <c r="G1304">
        <v>4</v>
      </c>
      <c r="H1304" t="s">
        <v>3913</v>
      </c>
      <c r="I1304" t="s">
        <v>5533</v>
      </c>
      <c r="K1304">
        <v>9240</v>
      </c>
      <c r="L1304" t="s">
        <v>3810</v>
      </c>
    </row>
    <row r="1305" spans="1:12" ht="15" customHeight="1" x14ac:dyDescent="0.25">
      <c r="A1305">
        <v>43166</v>
      </c>
      <c r="B1305" t="s">
        <v>2118</v>
      </c>
      <c r="C1305" t="s">
        <v>2118</v>
      </c>
      <c r="D1305">
        <v>12</v>
      </c>
      <c r="E1305" s="88" t="str">
        <f t="shared" si="40"/>
        <v>43166916012</v>
      </c>
      <c r="F1305" s="88" t="str">
        <f t="shared" si="41"/>
        <v>4316612</v>
      </c>
      <c r="G1305">
        <v>5</v>
      </c>
      <c r="H1305" t="s">
        <v>3139</v>
      </c>
      <c r="I1305" t="s">
        <v>5507</v>
      </c>
      <c r="K1305">
        <v>9160</v>
      </c>
      <c r="L1305" t="s">
        <v>3616</v>
      </c>
    </row>
    <row r="1306" spans="1:12" ht="15" customHeight="1" x14ac:dyDescent="0.25">
      <c r="A1306">
        <v>43166</v>
      </c>
      <c r="B1306" t="s">
        <v>2118</v>
      </c>
      <c r="C1306" t="s">
        <v>2118</v>
      </c>
      <c r="D1306">
        <v>13</v>
      </c>
      <c r="E1306" s="88" t="str">
        <f t="shared" si="40"/>
        <v>43166923013</v>
      </c>
      <c r="F1306" s="88" t="str">
        <f t="shared" si="41"/>
        <v>4316613</v>
      </c>
      <c r="G1306">
        <v>6</v>
      </c>
      <c r="H1306" t="s">
        <v>2837</v>
      </c>
      <c r="I1306" t="s">
        <v>5557</v>
      </c>
      <c r="K1306">
        <v>9230</v>
      </c>
      <c r="L1306" t="s">
        <v>3617</v>
      </c>
    </row>
    <row r="1307" spans="1:12" ht="15" customHeight="1" x14ac:dyDescent="0.25">
      <c r="A1307">
        <v>43166</v>
      </c>
      <c r="B1307" t="s">
        <v>2118</v>
      </c>
      <c r="C1307" t="s">
        <v>2118</v>
      </c>
      <c r="D1307">
        <v>18</v>
      </c>
      <c r="E1307" s="88" t="str">
        <f t="shared" si="40"/>
        <v>43166922018</v>
      </c>
      <c r="F1307" s="88" t="str">
        <f t="shared" si="41"/>
        <v>4316618</v>
      </c>
      <c r="G1307">
        <v>7</v>
      </c>
      <c r="H1307" t="s">
        <v>2970</v>
      </c>
      <c r="I1307" t="s">
        <v>5512</v>
      </c>
      <c r="K1307">
        <v>9220</v>
      </c>
      <c r="L1307" t="s">
        <v>3776</v>
      </c>
    </row>
    <row r="1308" spans="1:12" ht="15" customHeight="1" x14ac:dyDescent="0.25">
      <c r="A1308">
        <v>43166</v>
      </c>
      <c r="B1308" t="s">
        <v>2118</v>
      </c>
      <c r="C1308" t="s">
        <v>2118</v>
      </c>
      <c r="D1308">
        <v>19</v>
      </c>
      <c r="E1308" s="88" t="str">
        <f t="shared" si="40"/>
        <v>43166918019</v>
      </c>
      <c r="F1308" s="88" t="str">
        <f t="shared" si="41"/>
        <v>4316619</v>
      </c>
      <c r="G1308">
        <v>8</v>
      </c>
      <c r="H1308" t="s">
        <v>3213</v>
      </c>
      <c r="I1308" t="s">
        <v>5552</v>
      </c>
      <c r="K1308">
        <v>9180</v>
      </c>
      <c r="L1308" t="s">
        <v>3907</v>
      </c>
    </row>
    <row r="1309" spans="1:12" ht="15" customHeight="1" x14ac:dyDescent="0.25">
      <c r="A1309">
        <v>43166</v>
      </c>
      <c r="B1309" t="s">
        <v>2118</v>
      </c>
      <c r="C1309" t="s">
        <v>2118</v>
      </c>
      <c r="D1309">
        <v>20</v>
      </c>
      <c r="E1309" s="88" t="str">
        <f t="shared" si="40"/>
        <v>43166916020</v>
      </c>
      <c r="F1309" s="88" t="str">
        <f t="shared" si="41"/>
        <v>4316620</v>
      </c>
      <c r="G1309">
        <v>9</v>
      </c>
      <c r="H1309" t="s">
        <v>3139</v>
      </c>
      <c r="I1309" t="s">
        <v>5497</v>
      </c>
      <c r="K1309">
        <v>9160</v>
      </c>
      <c r="L1309" t="s">
        <v>3616</v>
      </c>
    </row>
    <row r="1310" spans="1:12" ht="15" customHeight="1" x14ac:dyDescent="0.25">
      <c r="A1310">
        <v>43166</v>
      </c>
      <c r="B1310" t="s">
        <v>2118</v>
      </c>
      <c r="C1310" t="s">
        <v>2118</v>
      </c>
      <c r="D1310">
        <v>21</v>
      </c>
      <c r="E1310" s="88" t="str">
        <f t="shared" si="40"/>
        <v>43166920021</v>
      </c>
      <c r="F1310" s="88" t="str">
        <f t="shared" si="41"/>
        <v>4316621</v>
      </c>
      <c r="G1310">
        <v>10</v>
      </c>
      <c r="H1310" t="s">
        <v>3911</v>
      </c>
      <c r="I1310" t="s">
        <v>5574</v>
      </c>
      <c r="K1310">
        <v>9200</v>
      </c>
      <c r="L1310" t="s">
        <v>3767</v>
      </c>
    </row>
    <row r="1311" spans="1:12" ht="15" customHeight="1" x14ac:dyDescent="0.25">
      <c r="A1311">
        <v>43174</v>
      </c>
      <c r="B1311" t="s">
        <v>2838</v>
      </c>
      <c r="C1311" t="s">
        <v>2120</v>
      </c>
      <c r="D1311">
        <v>1</v>
      </c>
      <c r="E1311" s="88" t="str">
        <f t="shared" si="40"/>
        <v>4317492001</v>
      </c>
      <c r="F1311" s="88" t="str">
        <f t="shared" si="41"/>
        <v>431741</v>
      </c>
      <c r="G1311">
        <v>1</v>
      </c>
      <c r="H1311" t="s">
        <v>2839</v>
      </c>
      <c r="I1311" t="s">
        <v>5488</v>
      </c>
      <c r="K1311">
        <v>9200</v>
      </c>
      <c r="L1311" t="s">
        <v>3767</v>
      </c>
    </row>
    <row r="1312" spans="1:12" ht="15" customHeight="1" x14ac:dyDescent="0.25">
      <c r="A1312">
        <v>43174</v>
      </c>
      <c r="B1312" t="s">
        <v>2838</v>
      </c>
      <c r="C1312" t="s">
        <v>2120</v>
      </c>
      <c r="D1312">
        <v>2</v>
      </c>
      <c r="E1312" s="88" t="str">
        <f t="shared" si="40"/>
        <v>4317492002</v>
      </c>
      <c r="F1312" s="88" t="str">
        <f t="shared" si="41"/>
        <v>431742</v>
      </c>
      <c r="G1312">
        <v>2</v>
      </c>
      <c r="H1312" t="s">
        <v>2841</v>
      </c>
      <c r="I1312" t="s">
        <v>5514</v>
      </c>
      <c r="K1312">
        <v>9200</v>
      </c>
      <c r="L1312" t="s">
        <v>3767</v>
      </c>
    </row>
    <row r="1313" spans="1:12" ht="15" customHeight="1" x14ac:dyDescent="0.25">
      <c r="A1313">
        <v>43174</v>
      </c>
      <c r="B1313" t="s">
        <v>2838</v>
      </c>
      <c r="C1313" t="s">
        <v>2120</v>
      </c>
      <c r="D1313">
        <v>3</v>
      </c>
      <c r="E1313" s="88" t="str">
        <f t="shared" si="40"/>
        <v>4317492203</v>
      </c>
      <c r="F1313" s="88" t="str">
        <f t="shared" si="41"/>
        <v>431743</v>
      </c>
      <c r="G1313">
        <v>3</v>
      </c>
      <c r="H1313" t="s">
        <v>2970</v>
      </c>
      <c r="I1313" t="s">
        <v>5512</v>
      </c>
      <c r="K1313">
        <v>9220</v>
      </c>
      <c r="L1313" t="s">
        <v>3776</v>
      </c>
    </row>
    <row r="1314" spans="1:12" ht="15" customHeight="1" x14ac:dyDescent="0.25">
      <c r="A1314">
        <v>43174</v>
      </c>
      <c r="B1314" t="s">
        <v>2838</v>
      </c>
      <c r="C1314" t="s">
        <v>2120</v>
      </c>
      <c r="D1314">
        <v>4</v>
      </c>
      <c r="E1314" s="88" t="str">
        <f t="shared" si="40"/>
        <v>4317492004</v>
      </c>
      <c r="F1314" s="88" t="str">
        <f t="shared" si="41"/>
        <v>431744</v>
      </c>
      <c r="G1314">
        <v>4</v>
      </c>
      <c r="H1314" t="s">
        <v>3908</v>
      </c>
      <c r="I1314" t="s">
        <v>5522</v>
      </c>
      <c r="K1314">
        <v>9200</v>
      </c>
      <c r="L1314" t="s">
        <v>3767</v>
      </c>
    </row>
    <row r="1315" spans="1:12" ht="15" customHeight="1" x14ac:dyDescent="0.25">
      <c r="A1315">
        <v>43174</v>
      </c>
      <c r="B1315" t="s">
        <v>2838</v>
      </c>
      <c r="C1315" t="s">
        <v>2120</v>
      </c>
      <c r="D1315">
        <v>5</v>
      </c>
      <c r="E1315" s="88" t="str">
        <f t="shared" si="40"/>
        <v>4317492005</v>
      </c>
      <c r="F1315" s="88" t="str">
        <f t="shared" si="41"/>
        <v>431745</v>
      </c>
      <c r="G1315">
        <v>5</v>
      </c>
      <c r="H1315" t="s">
        <v>3910</v>
      </c>
      <c r="I1315" t="s">
        <v>5595</v>
      </c>
      <c r="K1315">
        <v>9200</v>
      </c>
      <c r="L1315" t="s">
        <v>3767</v>
      </c>
    </row>
    <row r="1316" spans="1:12" ht="15" customHeight="1" x14ac:dyDescent="0.25">
      <c r="A1316">
        <v>43174</v>
      </c>
      <c r="B1316" t="s">
        <v>2838</v>
      </c>
      <c r="C1316" t="s">
        <v>2120</v>
      </c>
      <c r="D1316">
        <v>6</v>
      </c>
      <c r="E1316" s="88" t="str">
        <f t="shared" si="40"/>
        <v>4317492006</v>
      </c>
      <c r="F1316" s="88" t="str">
        <f t="shared" si="41"/>
        <v>431746</v>
      </c>
      <c r="G1316">
        <v>6</v>
      </c>
      <c r="H1316" t="s">
        <v>3909</v>
      </c>
      <c r="I1316" t="s">
        <v>5552</v>
      </c>
      <c r="K1316">
        <v>9200</v>
      </c>
      <c r="L1316" t="s">
        <v>3767</v>
      </c>
    </row>
    <row r="1317" spans="1:12" ht="15" customHeight="1" x14ac:dyDescent="0.25">
      <c r="A1317">
        <v>43174</v>
      </c>
      <c r="B1317" t="s">
        <v>2838</v>
      </c>
      <c r="C1317" t="s">
        <v>2120</v>
      </c>
      <c r="D1317">
        <v>7</v>
      </c>
      <c r="E1317" s="88" t="str">
        <f t="shared" si="40"/>
        <v>4317492007</v>
      </c>
      <c r="F1317" s="88" t="str">
        <f t="shared" si="41"/>
        <v>431747</v>
      </c>
      <c r="G1317">
        <v>7</v>
      </c>
      <c r="H1317" t="s">
        <v>3911</v>
      </c>
      <c r="I1317" t="s">
        <v>5574</v>
      </c>
      <c r="K1317">
        <v>9200</v>
      </c>
      <c r="L1317" t="s">
        <v>3767</v>
      </c>
    </row>
    <row r="1318" spans="1:12" ht="15" customHeight="1" x14ac:dyDescent="0.25">
      <c r="A1318">
        <v>43182</v>
      </c>
      <c r="B1318" t="s">
        <v>2840</v>
      </c>
      <c r="C1318" t="s">
        <v>2121</v>
      </c>
      <c r="D1318">
        <v>1</v>
      </c>
      <c r="E1318" s="88" t="str">
        <f t="shared" si="40"/>
        <v>4318292001</v>
      </c>
      <c r="F1318" s="88" t="str">
        <f t="shared" si="41"/>
        <v>431821</v>
      </c>
      <c r="G1318">
        <v>1</v>
      </c>
      <c r="H1318" t="s">
        <v>2841</v>
      </c>
      <c r="I1318" t="s">
        <v>5514</v>
      </c>
      <c r="K1318">
        <v>9200</v>
      </c>
      <c r="L1318" t="s">
        <v>3767</v>
      </c>
    </row>
    <row r="1319" spans="1:12" ht="15" customHeight="1" x14ac:dyDescent="0.25">
      <c r="A1319">
        <v>43182</v>
      </c>
      <c r="B1319" t="s">
        <v>2840</v>
      </c>
      <c r="C1319" t="s">
        <v>2121</v>
      </c>
      <c r="D1319">
        <v>3</v>
      </c>
      <c r="E1319" s="88" t="str">
        <f t="shared" si="40"/>
        <v>4318292003</v>
      </c>
      <c r="F1319" s="88" t="str">
        <f t="shared" si="41"/>
        <v>431823</v>
      </c>
      <c r="G1319">
        <v>3</v>
      </c>
      <c r="H1319" t="s">
        <v>2839</v>
      </c>
      <c r="I1319" t="s">
        <v>5488</v>
      </c>
      <c r="K1319">
        <v>9200</v>
      </c>
      <c r="L1319" t="s">
        <v>3767</v>
      </c>
    </row>
    <row r="1320" spans="1:12" ht="15" customHeight="1" x14ac:dyDescent="0.25">
      <c r="A1320">
        <v>43182</v>
      </c>
      <c r="B1320" t="s">
        <v>2840</v>
      </c>
      <c r="C1320" t="s">
        <v>2121</v>
      </c>
      <c r="D1320">
        <v>4</v>
      </c>
      <c r="E1320" s="88" t="str">
        <f t="shared" si="40"/>
        <v>4318292004</v>
      </c>
      <c r="F1320" s="88" t="str">
        <f t="shared" si="41"/>
        <v>431824</v>
      </c>
      <c r="G1320">
        <v>4</v>
      </c>
      <c r="H1320" t="s">
        <v>3910</v>
      </c>
      <c r="I1320" t="s">
        <v>5595</v>
      </c>
      <c r="K1320">
        <v>9200</v>
      </c>
      <c r="L1320" t="s">
        <v>3767</v>
      </c>
    </row>
    <row r="1321" spans="1:12" ht="15" customHeight="1" x14ac:dyDescent="0.25">
      <c r="A1321">
        <v>43182</v>
      </c>
      <c r="B1321" t="s">
        <v>2840</v>
      </c>
      <c r="C1321" t="s">
        <v>2121</v>
      </c>
      <c r="D1321">
        <v>5</v>
      </c>
      <c r="E1321" s="88" t="str">
        <f t="shared" si="40"/>
        <v>4318292005</v>
      </c>
      <c r="F1321" s="88" t="str">
        <f t="shared" si="41"/>
        <v>431825</v>
      </c>
      <c r="G1321">
        <v>5</v>
      </c>
      <c r="H1321" t="s">
        <v>3908</v>
      </c>
      <c r="I1321" t="s">
        <v>5522</v>
      </c>
      <c r="K1321">
        <v>9200</v>
      </c>
      <c r="L1321" t="s">
        <v>3767</v>
      </c>
    </row>
    <row r="1322" spans="1:12" ht="15" customHeight="1" x14ac:dyDescent="0.25">
      <c r="A1322">
        <v>43182</v>
      </c>
      <c r="B1322" t="s">
        <v>2840</v>
      </c>
      <c r="C1322" t="s">
        <v>2121</v>
      </c>
      <c r="D1322">
        <v>6</v>
      </c>
      <c r="E1322" s="88" t="str">
        <f t="shared" si="40"/>
        <v>4318292206</v>
      </c>
      <c r="F1322" s="88" t="str">
        <f t="shared" si="41"/>
        <v>431826</v>
      </c>
      <c r="G1322">
        <v>6</v>
      </c>
      <c r="H1322" t="s">
        <v>2970</v>
      </c>
      <c r="I1322" t="s">
        <v>5512</v>
      </c>
      <c r="K1322">
        <v>9220</v>
      </c>
      <c r="L1322" t="s">
        <v>3776</v>
      </c>
    </row>
    <row r="1323" spans="1:12" ht="15" customHeight="1" x14ac:dyDescent="0.25">
      <c r="A1323">
        <v>43182</v>
      </c>
      <c r="B1323" t="s">
        <v>2840</v>
      </c>
      <c r="C1323" t="s">
        <v>2121</v>
      </c>
      <c r="D1323">
        <v>7</v>
      </c>
      <c r="E1323" s="88" t="str">
        <f t="shared" si="40"/>
        <v>4318292007</v>
      </c>
      <c r="F1323" s="88" t="str">
        <f t="shared" si="41"/>
        <v>431827</v>
      </c>
      <c r="G1323">
        <v>7</v>
      </c>
      <c r="H1323" t="s">
        <v>3909</v>
      </c>
      <c r="I1323" t="s">
        <v>5552</v>
      </c>
      <c r="K1323">
        <v>9200</v>
      </c>
      <c r="L1323" t="s">
        <v>3767</v>
      </c>
    </row>
    <row r="1324" spans="1:12" ht="15" customHeight="1" x14ac:dyDescent="0.25">
      <c r="A1324">
        <v>43182</v>
      </c>
      <c r="B1324" t="s">
        <v>2840</v>
      </c>
      <c r="C1324" t="s">
        <v>2121</v>
      </c>
      <c r="D1324">
        <v>8</v>
      </c>
      <c r="E1324" s="88" t="str">
        <f t="shared" si="40"/>
        <v>4318292008</v>
      </c>
      <c r="F1324" s="88" t="str">
        <f t="shared" si="41"/>
        <v>431828</v>
      </c>
      <c r="G1324">
        <v>8</v>
      </c>
      <c r="H1324" t="s">
        <v>3911</v>
      </c>
      <c r="I1324" t="s">
        <v>5574</v>
      </c>
      <c r="K1324">
        <v>9200</v>
      </c>
      <c r="L1324" t="s">
        <v>3767</v>
      </c>
    </row>
    <row r="1325" spans="1:12" ht="15" customHeight="1" x14ac:dyDescent="0.25">
      <c r="A1325">
        <v>43216</v>
      </c>
      <c r="B1325" t="s">
        <v>2890</v>
      </c>
      <c r="C1325" t="s">
        <v>2122</v>
      </c>
      <c r="D1325">
        <v>1</v>
      </c>
      <c r="E1325" s="88" t="str">
        <f t="shared" si="40"/>
        <v>4321699401</v>
      </c>
      <c r="F1325" s="88" t="str">
        <f t="shared" si="41"/>
        <v>432161</v>
      </c>
      <c r="G1325">
        <v>1</v>
      </c>
      <c r="H1325" t="s">
        <v>2891</v>
      </c>
      <c r="I1325" t="s">
        <v>5507</v>
      </c>
      <c r="K1325">
        <v>9940</v>
      </c>
      <c r="L1325" t="s">
        <v>3558</v>
      </c>
    </row>
    <row r="1326" spans="1:12" ht="15" customHeight="1" x14ac:dyDescent="0.25">
      <c r="A1326">
        <v>43216</v>
      </c>
      <c r="B1326" t="s">
        <v>2890</v>
      </c>
      <c r="C1326" t="s">
        <v>2122</v>
      </c>
      <c r="D1326">
        <v>2</v>
      </c>
      <c r="E1326" s="88" t="str">
        <f t="shared" si="40"/>
        <v>4321690412</v>
      </c>
      <c r="F1326" s="88" t="str">
        <f t="shared" si="41"/>
        <v>432162</v>
      </c>
      <c r="G1326">
        <v>2</v>
      </c>
      <c r="H1326" t="s">
        <v>3242</v>
      </c>
      <c r="I1326" t="s">
        <v>5699</v>
      </c>
      <c r="K1326">
        <v>9041</v>
      </c>
      <c r="L1326" t="s">
        <v>3557</v>
      </c>
    </row>
    <row r="1327" spans="1:12" ht="15" customHeight="1" x14ac:dyDescent="0.25">
      <c r="A1327">
        <v>43241</v>
      </c>
      <c r="B1327" t="s">
        <v>1078</v>
      </c>
      <c r="C1327" t="s">
        <v>1078</v>
      </c>
      <c r="D1327">
        <v>1</v>
      </c>
      <c r="E1327" s="88" t="str">
        <f t="shared" si="40"/>
        <v>4324195001</v>
      </c>
      <c r="F1327" s="88" t="str">
        <f t="shared" si="41"/>
        <v>432411</v>
      </c>
      <c r="G1327">
        <v>1</v>
      </c>
      <c r="H1327" t="s">
        <v>3914</v>
      </c>
      <c r="I1327" t="s">
        <v>5723</v>
      </c>
      <c r="K1327">
        <v>9500</v>
      </c>
      <c r="L1327" t="s">
        <v>3781</v>
      </c>
    </row>
    <row r="1328" spans="1:12" ht="15" customHeight="1" x14ac:dyDescent="0.25">
      <c r="A1328">
        <v>43257</v>
      </c>
      <c r="B1328" t="s">
        <v>1079</v>
      </c>
      <c r="C1328" t="s">
        <v>1079</v>
      </c>
      <c r="D1328">
        <v>1</v>
      </c>
      <c r="E1328" s="88" t="str">
        <f t="shared" si="40"/>
        <v>4325795001</v>
      </c>
      <c r="F1328" s="88" t="str">
        <f t="shared" si="41"/>
        <v>432571</v>
      </c>
      <c r="G1328">
        <v>1</v>
      </c>
      <c r="H1328" t="s">
        <v>2955</v>
      </c>
      <c r="I1328" t="s">
        <v>5483</v>
      </c>
      <c r="K1328">
        <v>9500</v>
      </c>
      <c r="L1328" t="s">
        <v>3781</v>
      </c>
    </row>
    <row r="1329" spans="1:12" ht="15" customHeight="1" x14ac:dyDescent="0.25">
      <c r="A1329">
        <v>43273</v>
      </c>
      <c r="B1329" t="s">
        <v>3915</v>
      </c>
      <c r="C1329" t="s">
        <v>2123</v>
      </c>
      <c r="D1329">
        <v>1</v>
      </c>
      <c r="E1329" s="88" t="str">
        <f t="shared" si="40"/>
        <v>4327390001</v>
      </c>
      <c r="F1329" s="88" t="str">
        <f t="shared" si="41"/>
        <v>432731</v>
      </c>
      <c r="G1329">
        <v>1</v>
      </c>
      <c r="H1329" t="s">
        <v>2918</v>
      </c>
      <c r="I1329" t="s">
        <v>5584</v>
      </c>
      <c r="K1329">
        <v>9000</v>
      </c>
      <c r="L1329" t="s">
        <v>3557</v>
      </c>
    </row>
    <row r="1330" spans="1:12" ht="15" customHeight="1" x14ac:dyDescent="0.25">
      <c r="A1330">
        <v>43273</v>
      </c>
      <c r="B1330" t="s">
        <v>3915</v>
      </c>
      <c r="C1330" t="s">
        <v>2123</v>
      </c>
      <c r="D1330">
        <v>3</v>
      </c>
      <c r="E1330" s="88" t="str">
        <f t="shared" si="40"/>
        <v>4327390003</v>
      </c>
      <c r="F1330" s="88" t="str">
        <f t="shared" si="41"/>
        <v>432733</v>
      </c>
      <c r="G1330">
        <v>3</v>
      </c>
      <c r="H1330" t="s">
        <v>3916</v>
      </c>
      <c r="I1330" t="s">
        <v>5510</v>
      </c>
      <c r="K1330">
        <v>9000</v>
      </c>
      <c r="L1330" t="s">
        <v>3557</v>
      </c>
    </row>
    <row r="1331" spans="1:12" ht="15" customHeight="1" x14ac:dyDescent="0.25">
      <c r="A1331">
        <v>43273</v>
      </c>
      <c r="B1331" t="s">
        <v>3915</v>
      </c>
      <c r="C1331" t="s">
        <v>2123</v>
      </c>
      <c r="D1331">
        <v>4</v>
      </c>
      <c r="E1331" s="88" t="str">
        <f t="shared" si="40"/>
        <v>4327398204</v>
      </c>
      <c r="F1331" s="88" t="str">
        <f t="shared" si="41"/>
        <v>432734</v>
      </c>
      <c r="G1331">
        <v>4</v>
      </c>
      <c r="H1331" t="s">
        <v>3796</v>
      </c>
      <c r="I1331" t="s">
        <v>5676</v>
      </c>
      <c r="K1331">
        <v>9820</v>
      </c>
      <c r="L1331" t="s">
        <v>3797</v>
      </c>
    </row>
    <row r="1332" spans="1:12" ht="15" customHeight="1" x14ac:dyDescent="0.25">
      <c r="A1332">
        <v>43299</v>
      </c>
      <c r="B1332" t="s">
        <v>1083</v>
      </c>
      <c r="C1332" t="s">
        <v>1083</v>
      </c>
      <c r="D1332">
        <v>1</v>
      </c>
      <c r="E1332" s="88" t="str">
        <f t="shared" si="40"/>
        <v>4329990001</v>
      </c>
      <c r="F1332" s="88" t="str">
        <f t="shared" si="41"/>
        <v>432991</v>
      </c>
      <c r="G1332">
        <v>1</v>
      </c>
      <c r="H1332" t="s">
        <v>2913</v>
      </c>
      <c r="I1332" t="s">
        <v>5493</v>
      </c>
      <c r="K1332">
        <v>9000</v>
      </c>
      <c r="L1332" t="s">
        <v>3557</v>
      </c>
    </row>
    <row r="1333" spans="1:12" ht="15" customHeight="1" x14ac:dyDescent="0.25">
      <c r="A1333">
        <v>43299</v>
      </c>
      <c r="B1333" t="s">
        <v>1083</v>
      </c>
      <c r="C1333" t="s">
        <v>1083</v>
      </c>
      <c r="D1333">
        <v>3</v>
      </c>
      <c r="E1333" s="88" t="str">
        <f t="shared" si="40"/>
        <v>4329990003</v>
      </c>
      <c r="F1333" s="88" t="str">
        <f t="shared" si="41"/>
        <v>432993</v>
      </c>
      <c r="G1333">
        <v>2</v>
      </c>
      <c r="H1333" t="s">
        <v>2921</v>
      </c>
      <c r="I1333" t="s">
        <v>5569</v>
      </c>
      <c r="K1333">
        <v>9000</v>
      </c>
      <c r="L1333" t="s">
        <v>3557</v>
      </c>
    </row>
    <row r="1334" spans="1:12" ht="15" customHeight="1" x14ac:dyDescent="0.25">
      <c r="A1334">
        <v>43299</v>
      </c>
      <c r="B1334" t="s">
        <v>1083</v>
      </c>
      <c r="C1334" t="s">
        <v>1083</v>
      </c>
      <c r="D1334">
        <v>4</v>
      </c>
      <c r="E1334" s="88" t="str">
        <f t="shared" si="40"/>
        <v>4329998204</v>
      </c>
      <c r="F1334" s="88" t="str">
        <f t="shared" si="41"/>
        <v>432994</v>
      </c>
      <c r="G1334">
        <v>999</v>
      </c>
      <c r="H1334" t="s">
        <v>3917</v>
      </c>
      <c r="I1334" t="s">
        <v>5569</v>
      </c>
      <c r="K1334">
        <v>9820</v>
      </c>
      <c r="L1334" t="s">
        <v>3797</v>
      </c>
    </row>
    <row r="1335" spans="1:12" ht="15" customHeight="1" x14ac:dyDescent="0.25">
      <c r="A1335">
        <v>43307</v>
      </c>
      <c r="B1335" t="s">
        <v>5099</v>
      </c>
      <c r="C1335" t="s">
        <v>5099</v>
      </c>
      <c r="D1335">
        <v>1</v>
      </c>
      <c r="E1335" s="88" t="str">
        <f t="shared" si="40"/>
        <v>4330790001</v>
      </c>
      <c r="F1335" s="88" t="str">
        <f t="shared" si="41"/>
        <v>433071</v>
      </c>
      <c r="G1335">
        <v>1</v>
      </c>
      <c r="H1335" t="s">
        <v>4998</v>
      </c>
      <c r="I1335" t="s">
        <v>5724</v>
      </c>
      <c r="K1335">
        <v>9000</v>
      </c>
      <c r="L1335" t="s">
        <v>3557</v>
      </c>
    </row>
    <row r="1336" spans="1:12" ht="15" customHeight="1" x14ac:dyDescent="0.25">
      <c r="A1336">
        <v>43307</v>
      </c>
      <c r="B1336" t="s">
        <v>5099</v>
      </c>
      <c r="C1336" t="s">
        <v>5099</v>
      </c>
      <c r="D1336">
        <v>5</v>
      </c>
      <c r="E1336" s="88" t="str">
        <f t="shared" si="40"/>
        <v>4330790315</v>
      </c>
      <c r="F1336" s="88" t="str">
        <f t="shared" si="41"/>
        <v>433075</v>
      </c>
      <c r="G1336">
        <v>2</v>
      </c>
      <c r="H1336" t="s">
        <v>3918</v>
      </c>
      <c r="I1336" t="s">
        <v>5725</v>
      </c>
      <c r="K1336">
        <v>9031</v>
      </c>
      <c r="L1336" t="s">
        <v>3557</v>
      </c>
    </row>
    <row r="1337" spans="1:12" ht="15" customHeight="1" x14ac:dyDescent="0.25">
      <c r="A1337">
        <v>43356</v>
      </c>
      <c r="B1337" t="s">
        <v>2125</v>
      </c>
      <c r="C1337" t="s">
        <v>2125</v>
      </c>
      <c r="D1337">
        <v>1</v>
      </c>
      <c r="E1337" s="88" t="str">
        <f t="shared" si="40"/>
        <v>4335690001</v>
      </c>
      <c r="F1337" s="88" t="str">
        <f t="shared" si="41"/>
        <v>433561</v>
      </c>
      <c r="G1337">
        <v>1</v>
      </c>
      <c r="H1337" t="s">
        <v>2913</v>
      </c>
      <c r="I1337" t="s">
        <v>5484</v>
      </c>
      <c r="K1337">
        <v>9000</v>
      </c>
      <c r="L1337" t="s">
        <v>3557</v>
      </c>
    </row>
    <row r="1338" spans="1:12" ht="15" customHeight="1" x14ac:dyDescent="0.25">
      <c r="A1338">
        <v>43356</v>
      </c>
      <c r="B1338" t="s">
        <v>2125</v>
      </c>
      <c r="C1338" t="s">
        <v>2125</v>
      </c>
      <c r="D1338">
        <v>2</v>
      </c>
      <c r="E1338" s="88" t="str">
        <f t="shared" si="40"/>
        <v>4335690002</v>
      </c>
      <c r="F1338" s="88" t="str">
        <f t="shared" si="41"/>
        <v>433562</v>
      </c>
      <c r="G1338">
        <v>2</v>
      </c>
      <c r="H1338" t="s">
        <v>2921</v>
      </c>
      <c r="I1338" t="s">
        <v>5569</v>
      </c>
      <c r="K1338">
        <v>9000</v>
      </c>
      <c r="L1338" t="s">
        <v>3557</v>
      </c>
    </row>
    <row r="1339" spans="1:12" ht="15" customHeight="1" x14ac:dyDescent="0.25">
      <c r="A1339">
        <v>43406</v>
      </c>
      <c r="B1339" t="s">
        <v>2969</v>
      </c>
      <c r="C1339" t="s">
        <v>1821</v>
      </c>
      <c r="D1339">
        <v>1</v>
      </c>
      <c r="E1339" s="88" t="str">
        <f t="shared" si="40"/>
        <v>4340692201</v>
      </c>
      <c r="F1339" s="88" t="str">
        <f t="shared" si="41"/>
        <v>434061</v>
      </c>
      <c r="G1339">
        <v>1</v>
      </c>
      <c r="H1339" t="s">
        <v>2970</v>
      </c>
      <c r="I1339" t="s">
        <v>5512</v>
      </c>
      <c r="K1339">
        <v>9220</v>
      </c>
      <c r="L1339" t="s">
        <v>3776</v>
      </c>
    </row>
    <row r="1340" spans="1:12" ht="15" customHeight="1" x14ac:dyDescent="0.25">
      <c r="A1340">
        <v>43406</v>
      </c>
      <c r="B1340" t="s">
        <v>2969</v>
      </c>
      <c r="C1340" t="s">
        <v>1821</v>
      </c>
      <c r="D1340">
        <v>2</v>
      </c>
      <c r="E1340" s="88" t="str">
        <f t="shared" si="40"/>
        <v>4340691602</v>
      </c>
      <c r="F1340" s="88" t="str">
        <f t="shared" si="41"/>
        <v>434062</v>
      </c>
      <c r="G1340">
        <v>2</v>
      </c>
      <c r="H1340" t="s">
        <v>3139</v>
      </c>
      <c r="I1340" t="s">
        <v>5497</v>
      </c>
      <c r="K1340">
        <v>9160</v>
      </c>
      <c r="L1340" t="s">
        <v>3616</v>
      </c>
    </row>
    <row r="1341" spans="1:12" ht="15" customHeight="1" x14ac:dyDescent="0.25">
      <c r="A1341">
        <v>43406</v>
      </c>
      <c r="B1341" t="s">
        <v>2969</v>
      </c>
      <c r="C1341" t="s">
        <v>1821</v>
      </c>
      <c r="D1341">
        <v>3</v>
      </c>
      <c r="E1341" s="88" t="str">
        <f t="shared" si="40"/>
        <v>4340692303</v>
      </c>
      <c r="F1341" s="88" t="str">
        <f t="shared" si="41"/>
        <v>434063</v>
      </c>
      <c r="G1341">
        <v>3</v>
      </c>
      <c r="H1341" t="s">
        <v>2837</v>
      </c>
      <c r="I1341" t="s">
        <v>5557</v>
      </c>
      <c r="K1341">
        <v>9230</v>
      </c>
      <c r="L1341" t="s">
        <v>3617</v>
      </c>
    </row>
    <row r="1342" spans="1:12" ht="15" customHeight="1" x14ac:dyDescent="0.25">
      <c r="A1342">
        <v>43406</v>
      </c>
      <c r="B1342" t="s">
        <v>2969</v>
      </c>
      <c r="C1342" t="s">
        <v>1821</v>
      </c>
      <c r="D1342">
        <v>4</v>
      </c>
      <c r="E1342" s="88" t="str">
        <f t="shared" si="40"/>
        <v>4340692004</v>
      </c>
      <c r="F1342" s="88" t="str">
        <f t="shared" si="41"/>
        <v>434064</v>
      </c>
      <c r="G1342">
        <v>4</v>
      </c>
      <c r="H1342" t="s">
        <v>2839</v>
      </c>
      <c r="I1342" t="s">
        <v>5488</v>
      </c>
      <c r="K1342">
        <v>9200</v>
      </c>
      <c r="L1342" t="s">
        <v>3767</v>
      </c>
    </row>
    <row r="1343" spans="1:12" ht="15" customHeight="1" x14ac:dyDescent="0.25">
      <c r="A1343">
        <v>43406</v>
      </c>
      <c r="B1343" t="s">
        <v>2969</v>
      </c>
      <c r="C1343" t="s">
        <v>1821</v>
      </c>
      <c r="D1343">
        <v>5</v>
      </c>
      <c r="E1343" s="88" t="str">
        <f t="shared" si="40"/>
        <v>4340691605</v>
      </c>
      <c r="F1343" s="88" t="str">
        <f t="shared" si="41"/>
        <v>434065</v>
      </c>
      <c r="G1343">
        <v>5</v>
      </c>
      <c r="H1343" t="s">
        <v>3139</v>
      </c>
      <c r="I1343" t="s">
        <v>5507</v>
      </c>
      <c r="K1343">
        <v>9160</v>
      </c>
      <c r="L1343" t="s">
        <v>3616</v>
      </c>
    </row>
    <row r="1344" spans="1:12" ht="15" customHeight="1" x14ac:dyDescent="0.25">
      <c r="A1344">
        <v>43406</v>
      </c>
      <c r="B1344" t="s">
        <v>2969</v>
      </c>
      <c r="C1344" t="s">
        <v>1821</v>
      </c>
      <c r="D1344">
        <v>6</v>
      </c>
      <c r="E1344" s="88" t="str">
        <f t="shared" si="40"/>
        <v>4340692006</v>
      </c>
      <c r="F1344" s="88" t="str">
        <f t="shared" si="41"/>
        <v>434066</v>
      </c>
      <c r="G1344">
        <v>6</v>
      </c>
      <c r="H1344" t="s">
        <v>2841</v>
      </c>
      <c r="I1344" t="s">
        <v>5514</v>
      </c>
      <c r="K1344">
        <v>9200</v>
      </c>
      <c r="L1344" t="s">
        <v>3767</v>
      </c>
    </row>
    <row r="1345" spans="1:12" ht="15" customHeight="1" x14ac:dyDescent="0.25">
      <c r="A1345">
        <v>43406</v>
      </c>
      <c r="B1345" t="s">
        <v>2969</v>
      </c>
      <c r="C1345" t="s">
        <v>1821</v>
      </c>
      <c r="D1345">
        <v>7</v>
      </c>
      <c r="E1345" s="88" t="str">
        <f t="shared" si="40"/>
        <v>4340691807</v>
      </c>
      <c r="F1345" s="88" t="str">
        <f t="shared" si="41"/>
        <v>434067</v>
      </c>
      <c r="G1345">
        <v>7</v>
      </c>
      <c r="H1345" t="s">
        <v>3213</v>
      </c>
      <c r="I1345" t="s">
        <v>5552</v>
      </c>
      <c r="K1345">
        <v>9180</v>
      </c>
      <c r="L1345" t="s">
        <v>3907</v>
      </c>
    </row>
    <row r="1346" spans="1:12" ht="15" customHeight="1" x14ac:dyDescent="0.25">
      <c r="A1346">
        <v>43406</v>
      </c>
      <c r="B1346" t="s">
        <v>2969</v>
      </c>
      <c r="C1346" t="s">
        <v>1821</v>
      </c>
      <c r="D1346">
        <v>8</v>
      </c>
      <c r="E1346" s="88" t="str">
        <f t="shared" si="40"/>
        <v>4340692008</v>
      </c>
      <c r="F1346" s="88" t="str">
        <f t="shared" si="41"/>
        <v>434068</v>
      </c>
      <c r="G1346">
        <v>8</v>
      </c>
      <c r="H1346" t="s">
        <v>3910</v>
      </c>
      <c r="I1346" t="s">
        <v>5595</v>
      </c>
      <c r="K1346">
        <v>9200</v>
      </c>
      <c r="L1346" t="s">
        <v>3767</v>
      </c>
    </row>
    <row r="1347" spans="1:12" ht="15" customHeight="1" x14ac:dyDescent="0.25">
      <c r="A1347">
        <v>43406</v>
      </c>
      <c r="B1347" t="s">
        <v>2969</v>
      </c>
      <c r="C1347" t="s">
        <v>1821</v>
      </c>
      <c r="D1347">
        <v>9</v>
      </c>
      <c r="E1347" s="88" t="str">
        <f t="shared" ref="E1347:E1410" si="42">A1347&amp;K1347&amp;D1347</f>
        <v>4340692009</v>
      </c>
      <c r="F1347" s="88" t="str">
        <f t="shared" ref="F1347:F1410" si="43">A1347&amp;D1347</f>
        <v>434069</v>
      </c>
      <c r="G1347">
        <v>9</v>
      </c>
      <c r="H1347" t="s">
        <v>3908</v>
      </c>
      <c r="I1347" t="s">
        <v>5522</v>
      </c>
      <c r="K1347">
        <v>9200</v>
      </c>
      <c r="L1347" t="s">
        <v>3767</v>
      </c>
    </row>
    <row r="1348" spans="1:12" ht="15" customHeight="1" x14ac:dyDescent="0.25">
      <c r="A1348">
        <v>43406</v>
      </c>
      <c r="B1348" t="s">
        <v>2969</v>
      </c>
      <c r="C1348" t="s">
        <v>1821</v>
      </c>
      <c r="D1348">
        <v>10</v>
      </c>
      <c r="E1348" s="88" t="str">
        <f t="shared" si="42"/>
        <v>43406920010</v>
      </c>
      <c r="F1348" s="88" t="str">
        <f t="shared" si="43"/>
        <v>4340610</v>
      </c>
      <c r="G1348">
        <v>10</v>
      </c>
      <c r="H1348" t="s">
        <v>3909</v>
      </c>
      <c r="I1348" t="s">
        <v>5552</v>
      </c>
      <c r="K1348">
        <v>9200</v>
      </c>
      <c r="L1348" t="s">
        <v>3767</v>
      </c>
    </row>
    <row r="1349" spans="1:12" ht="15" customHeight="1" x14ac:dyDescent="0.25">
      <c r="A1349">
        <v>43513</v>
      </c>
      <c r="B1349" t="s">
        <v>1751</v>
      </c>
      <c r="C1349" t="s">
        <v>1751</v>
      </c>
      <c r="D1349">
        <v>1</v>
      </c>
      <c r="E1349" s="88" t="str">
        <f t="shared" si="42"/>
        <v>4351391601</v>
      </c>
      <c r="F1349" s="88" t="str">
        <f t="shared" si="43"/>
        <v>435131</v>
      </c>
      <c r="G1349">
        <v>1</v>
      </c>
      <c r="H1349" t="s">
        <v>3139</v>
      </c>
      <c r="I1349" t="s">
        <v>5507</v>
      </c>
      <c r="K1349">
        <v>9160</v>
      </c>
      <c r="L1349" t="s">
        <v>3616</v>
      </c>
    </row>
    <row r="1350" spans="1:12" ht="15" customHeight="1" x14ac:dyDescent="0.25">
      <c r="A1350">
        <v>43513</v>
      </c>
      <c r="B1350" t="s">
        <v>1751</v>
      </c>
      <c r="C1350" t="s">
        <v>1751</v>
      </c>
      <c r="D1350">
        <v>3</v>
      </c>
      <c r="E1350" s="88" t="str">
        <f t="shared" si="42"/>
        <v>4351392303</v>
      </c>
      <c r="F1350" s="88" t="str">
        <f t="shared" si="43"/>
        <v>435133</v>
      </c>
      <c r="G1350">
        <v>2</v>
      </c>
      <c r="H1350" t="s">
        <v>2837</v>
      </c>
      <c r="I1350" t="s">
        <v>5557</v>
      </c>
      <c r="K1350">
        <v>9230</v>
      </c>
      <c r="L1350" t="s">
        <v>3617</v>
      </c>
    </row>
    <row r="1351" spans="1:12" ht="15" customHeight="1" x14ac:dyDescent="0.25">
      <c r="A1351">
        <v>43513</v>
      </c>
      <c r="B1351" t="s">
        <v>1751</v>
      </c>
      <c r="C1351" t="s">
        <v>1751</v>
      </c>
      <c r="D1351">
        <v>4</v>
      </c>
      <c r="E1351" s="88" t="str">
        <f t="shared" si="42"/>
        <v>4351392004</v>
      </c>
      <c r="F1351" s="88" t="str">
        <f t="shared" si="43"/>
        <v>435134</v>
      </c>
      <c r="G1351">
        <v>3</v>
      </c>
      <c r="H1351" t="s">
        <v>3908</v>
      </c>
      <c r="I1351" t="s">
        <v>5522</v>
      </c>
      <c r="K1351">
        <v>9200</v>
      </c>
      <c r="L1351" t="s">
        <v>3767</v>
      </c>
    </row>
    <row r="1352" spans="1:12" ht="15" customHeight="1" x14ac:dyDescent="0.25">
      <c r="A1352">
        <v>43513</v>
      </c>
      <c r="B1352" t="s">
        <v>1751</v>
      </c>
      <c r="C1352" t="s">
        <v>1751</v>
      </c>
      <c r="D1352">
        <v>5</v>
      </c>
      <c r="E1352" s="88" t="str">
        <f t="shared" si="42"/>
        <v>4351391605</v>
      </c>
      <c r="F1352" s="88" t="str">
        <f t="shared" si="43"/>
        <v>435135</v>
      </c>
      <c r="G1352">
        <v>4</v>
      </c>
      <c r="H1352" t="s">
        <v>3139</v>
      </c>
      <c r="I1352" t="s">
        <v>5497</v>
      </c>
      <c r="K1352">
        <v>9160</v>
      </c>
      <c r="L1352" t="s">
        <v>3616</v>
      </c>
    </row>
    <row r="1353" spans="1:12" ht="15" customHeight="1" x14ac:dyDescent="0.25">
      <c r="A1353">
        <v>43513</v>
      </c>
      <c r="B1353" t="s">
        <v>1751</v>
      </c>
      <c r="C1353" t="s">
        <v>1751</v>
      </c>
      <c r="D1353">
        <v>6</v>
      </c>
      <c r="E1353" s="88" t="str">
        <f t="shared" si="42"/>
        <v>4351392206</v>
      </c>
      <c r="F1353" s="88" t="str">
        <f t="shared" si="43"/>
        <v>435136</v>
      </c>
      <c r="G1353">
        <v>5</v>
      </c>
      <c r="H1353" t="s">
        <v>2970</v>
      </c>
      <c r="I1353" t="s">
        <v>5512</v>
      </c>
      <c r="K1353">
        <v>9220</v>
      </c>
      <c r="L1353" t="s">
        <v>3776</v>
      </c>
    </row>
    <row r="1354" spans="1:12" ht="15" customHeight="1" x14ac:dyDescent="0.25">
      <c r="A1354">
        <v>43513</v>
      </c>
      <c r="B1354" t="s">
        <v>1751</v>
      </c>
      <c r="C1354" t="s">
        <v>1751</v>
      </c>
      <c r="D1354">
        <v>7</v>
      </c>
      <c r="E1354" s="88" t="str">
        <f t="shared" si="42"/>
        <v>4351392007</v>
      </c>
      <c r="F1354" s="88" t="str">
        <f t="shared" si="43"/>
        <v>435137</v>
      </c>
      <c r="G1354">
        <v>6</v>
      </c>
      <c r="H1354" t="s">
        <v>2839</v>
      </c>
      <c r="I1354" t="s">
        <v>5488</v>
      </c>
      <c r="K1354">
        <v>9200</v>
      </c>
      <c r="L1354" t="s">
        <v>3767</v>
      </c>
    </row>
    <row r="1355" spans="1:12" ht="15" customHeight="1" x14ac:dyDescent="0.25">
      <c r="A1355">
        <v>43513</v>
      </c>
      <c r="B1355" t="s">
        <v>1751</v>
      </c>
      <c r="C1355" t="s">
        <v>1751</v>
      </c>
      <c r="D1355">
        <v>8</v>
      </c>
      <c r="E1355" s="88" t="str">
        <f t="shared" si="42"/>
        <v>4351392008</v>
      </c>
      <c r="F1355" s="88" t="str">
        <f t="shared" si="43"/>
        <v>435138</v>
      </c>
      <c r="G1355">
        <v>7</v>
      </c>
      <c r="H1355" t="s">
        <v>3910</v>
      </c>
      <c r="I1355" t="s">
        <v>5595</v>
      </c>
      <c r="K1355">
        <v>9200</v>
      </c>
      <c r="L1355" t="s">
        <v>3767</v>
      </c>
    </row>
    <row r="1356" spans="1:12" ht="15" customHeight="1" x14ac:dyDescent="0.25">
      <c r="A1356">
        <v>43513</v>
      </c>
      <c r="B1356" t="s">
        <v>1751</v>
      </c>
      <c r="C1356" t="s">
        <v>1751</v>
      </c>
      <c r="D1356">
        <v>9</v>
      </c>
      <c r="E1356" s="88" t="str">
        <f t="shared" si="42"/>
        <v>4351391809</v>
      </c>
      <c r="F1356" s="88" t="str">
        <f t="shared" si="43"/>
        <v>435139</v>
      </c>
      <c r="G1356">
        <v>8</v>
      </c>
      <c r="H1356" t="s">
        <v>3213</v>
      </c>
      <c r="I1356" t="s">
        <v>5552</v>
      </c>
      <c r="K1356">
        <v>9180</v>
      </c>
      <c r="L1356" t="s">
        <v>3907</v>
      </c>
    </row>
    <row r="1357" spans="1:12" ht="15" customHeight="1" x14ac:dyDescent="0.25">
      <c r="A1357">
        <v>43513</v>
      </c>
      <c r="B1357" t="s">
        <v>1751</v>
      </c>
      <c r="C1357" t="s">
        <v>1751</v>
      </c>
      <c r="D1357">
        <v>11</v>
      </c>
      <c r="E1357" s="88" t="str">
        <f t="shared" si="42"/>
        <v>43513920011</v>
      </c>
      <c r="F1357" s="88" t="str">
        <f t="shared" si="43"/>
        <v>4351311</v>
      </c>
      <c r="G1357">
        <v>10</v>
      </c>
      <c r="H1357" t="s">
        <v>3909</v>
      </c>
      <c r="I1357" t="s">
        <v>5552</v>
      </c>
      <c r="K1357">
        <v>9200</v>
      </c>
      <c r="L1357" t="s">
        <v>3767</v>
      </c>
    </row>
    <row r="1358" spans="1:12" ht="15" customHeight="1" x14ac:dyDescent="0.25">
      <c r="A1358">
        <v>43521</v>
      </c>
      <c r="B1358" t="s">
        <v>3166</v>
      </c>
      <c r="C1358" t="s">
        <v>2126</v>
      </c>
      <c r="D1358">
        <v>1</v>
      </c>
      <c r="E1358" s="88" t="str">
        <f t="shared" si="42"/>
        <v>4352199901</v>
      </c>
      <c r="F1358" s="88" t="str">
        <f t="shared" si="43"/>
        <v>435211</v>
      </c>
      <c r="G1358">
        <v>1</v>
      </c>
      <c r="H1358" t="s">
        <v>3167</v>
      </c>
      <c r="I1358" t="s">
        <v>5687</v>
      </c>
      <c r="K1358">
        <v>9990</v>
      </c>
      <c r="L1358" t="s">
        <v>3793</v>
      </c>
    </row>
    <row r="1359" spans="1:12" ht="15" customHeight="1" x14ac:dyDescent="0.25">
      <c r="A1359">
        <v>43539</v>
      </c>
      <c r="B1359" t="s">
        <v>2127</v>
      </c>
      <c r="C1359" t="s">
        <v>2127</v>
      </c>
      <c r="D1359">
        <v>1</v>
      </c>
      <c r="E1359" s="88" t="str">
        <f t="shared" si="42"/>
        <v>4353999901</v>
      </c>
      <c r="F1359" s="88" t="str">
        <f t="shared" si="43"/>
        <v>435391</v>
      </c>
      <c r="G1359">
        <v>1</v>
      </c>
      <c r="H1359" t="s">
        <v>3167</v>
      </c>
      <c r="I1359" t="s">
        <v>5687</v>
      </c>
      <c r="K1359">
        <v>9990</v>
      </c>
      <c r="L1359" t="s">
        <v>3793</v>
      </c>
    </row>
    <row r="1360" spans="1:12" ht="15" customHeight="1" x14ac:dyDescent="0.25">
      <c r="A1360">
        <v>43539</v>
      </c>
      <c r="B1360" t="s">
        <v>2127</v>
      </c>
      <c r="C1360" t="s">
        <v>2127</v>
      </c>
      <c r="D1360">
        <v>3</v>
      </c>
      <c r="E1360" s="88" t="str">
        <f t="shared" si="42"/>
        <v>4353990603</v>
      </c>
      <c r="F1360" s="88" t="str">
        <f t="shared" si="43"/>
        <v>435393</v>
      </c>
      <c r="G1360">
        <v>3</v>
      </c>
      <c r="H1360" t="s">
        <v>3491</v>
      </c>
      <c r="I1360" t="s">
        <v>5726</v>
      </c>
      <c r="K1360">
        <v>9060</v>
      </c>
      <c r="L1360" t="s">
        <v>3919</v>
      </c>
    </row>
    <row r="1361" spans="1:12" ht="15" customHeight="1" x14ac:dyDescent="0.25">
      <c r="A1361">
        <v>43554</v>
      </c>
      <c r="B1361" t="s">
        <v>1091</v>
      </c>
      <c r="C1361" t="s">
        <v>1091</v>
      </c>
      <c r="D1361">
        <v>1</v>
      </c>
      <c r="E1361" s="88" t="str">
        <f t="shared" si="42"/>
        <v>4355490301</v>
      </c>
      <c r="F1361" s="88" t="str">
        <f t="shared" si="43"/>
        <v>435541</v>
      </c>
      <c r="G1361">
        <v>1</v>
      </c>
      <c r="H1361" t="s">
        <v>3173</v>
      </c>
      <c r="I1361" t="s">
        <v>5502</v>
      </c>
      <c r="K1361">
        <v>9030</v>
      </c>
      <c r="L1361" t="s">
        <v>3557</v>
      </c>
    </row>
    <row r="1362" spans="1:12" ht="15" customHeight="1" x14ac:dyDescent="0.25">
      <c r="A1362">
        <v>43562</v>
      </c>
      <c r="B1362" t="s">
        <v>5101</v>
      </c>
      <c r="C1362" t="s">
        <v>5101</v>
      </c>
      <c r="D1362">
        <v>1</v>
      </c>
      <c r="E1362" s="88" t="str">
        <f t="shared" si="42"/>
        <v>4356290901</v>
      </c>
      <c r="F1362" s="88" t="str">
        <f t="shared" si="43"/>
        <v>435621</v>
      </c>
      <c r="G1362">
        <v>1</v>
      </c>
      <c r="H1362" t="s">
        <v>2652</v>
      </c>
      <c r="I1362" t="s">
        <v>5727</v>
      </c>
      <c r="K1362">
        <v>9090</v>
      </c>
      <c r="L1362" t="s">
        <v>3794</v>
      </c>
    </row>
    <row r="1363" spans="1:12" ht="15" customHeight="1" x14ac:dyDescent="0.25">
      <c r="A1363">
        <v>43562</v>
      </c>
      <c r="B1363" t="s">
        <v>5101</v>
      </c>
      <c r="C1363" t="s">
        <v>5101</v>
      </c>
      <c r="D1363">
        <v>3</v>
      </c>
      <c r="E1363" s="88" t="str">
        <f t="shared" si="42"/>
        <v>4356290903</v>
      </c>
      <c r="F1363" s="88" t="str">
        <f t="shared" si="43"/>
        <v>435623</v>
      </c>
      <c r="G1363">
        <v>3</v>
      </c>
      <c r="H1363" t="s">
        <v>5237</v>
      </c>
      <c r="I1363" t="s">
        <v>5507</v>
      </c>
      <c r="K1363">
        <v>9090</v>
      </c>
      <c r="L1363" t="s">
        <v>3794</v>
      </c>
    </row>
    <row r="1364" spans="1:12" ht="15" customHeight="1" x14ac:dyDescent="0.25">
      <c r="A1364">
        <v>43588</v>
      </c>
      <c r="B1364" t="s">
        <v>3212</v>
      </c>
      <c r="C1364" t="s">
        <v>2128</v>
      </c>
      <c r="D1364">
        <v>1</v>
      </c>
      <c r="E1364" s="88" t="str">
        <f t="shared" si="42"/>
        <v>4358891801</v>
      </c>
      <c r="F1364" s="88" t="str">
        <f t="shared" si="43"/>
        <v>435881</v>
      </c>
      <c r="G1364">
        <v>1</v>
      </c>
      <c r="H1364" t="s">
        <v>3213</v>
      </c>
      <c r="I1364" t="s">
        <v>5552</v>
      </c>
      <c r="K1364">
        <v>9180</v>
      </c>
      <c r="L1364" t="s">
        <v>3907</v>
      </c>
    </row>
    <row r="1365" spans="1:12" ht="15" customHeight="1" x14ac:dyDescent="0.25">
      <c r="A1365">
        <v>43588</v>
      </c>
      <c r="B1365" t="s">
        <v>3212</v>
      </c>
      <c r="C1365" t="s">
        <v>2128</v>
      </c>
      <c r="D1365">
        <v>3</v>
      </c>
      <c r="E1365" s="88" t="str">
        <f t="shared" si="42"/>
        <v>4358891603</v>
      </c>
      <c r="F1365" s="88" t="str">
        <f t="shared" si="43"/>
        <v>435883</v>
      </c>
      <c r="G1365">
        <v>3</v>
      </c>
      <c r="H1365" t="s">
        <v>3139</v>
      </c>
      <c r="I1365" t="s">
        <v>5497</v>
      </c>
      <c r="K1365">
        <v>9160</v>
      </c>
      <c r="L1365" t="s">
        <v>3616</v>
      </c>
    </row>
    <row r="1366" spans="1:12" ht="15" customHeight="1" x14ac:dyDescent="0.25">
      <c r="A1366">
        <v>43588</v>
      </c>
      <c r="B1366" t="s">
        <v>3212</v>
      </c>
      <c r="C1366" t="s">
        <v>2128</v>
      </c>
      <c r="D1366">
        <v>4</v>
      </c>
      <c r="E1366" s="88" t="str">
        <f t="shared" si="42"/>
        <v>4358892304</v>
      </c>
      <c r="F1366" s="88" t="str">
        <f t="shared" si="43"/>
        <v>435884</v>
      </c>
      <c r="G1366">
        <v>4</v>
      </c>
      <c r="H1366" t="s">
        <v>2837</v>
      </c>
      <c r="I1366" t="s">
        <v>5557</v>
      </c>
      <c r="K1366">
        <v>9230</v>
      </c>
      <c r="L1366" t="s">
        <v>3617</v>
      </c>
    </row>
    <row r="1367" spans="1:12" ht="15" customHeight="1" x14ac:dyDescent="0.25">
      <c r="A1367">
        <v>43588</v>
      </c>
      <c r="B1367" t="s">
        <v>3212</v>
      </c>
      <c r="C1367" t="s">
        <v>2128</v>
      </c>
      <c r="D1367">
        <v>5</v>
      </c>
      <c r="E1367" s="88" t="str">
        <f t="shared" si="42"/>
        <v>4358892005</v>
      </c>
      <c r="F1367" s="88" t="str">
        <f t="shared" si="43"/>
        <v>435885</v>
      </c>
      <c r="G1367">
        <v>5</v>
      </c>
      <c r="H1367" t="s">
        <v>2839</v>
      </c>
      <c r="I1367" t="s">
        <v>5488</v>
      </c>
      <c r="K1367">
        <v>9200</v>
      </c>
      <c r="L1367" t="s">
        <v>3767</v>
      </c>
    </row>
    <row r="1368" spans="1:12" ht="15" customHeight="1" x14ac:dyDescent="0.25">
      <c r="A1368">
        <v>43588</v>
      </c>
      <c r="B1368" t="s">
        <v>3212</v>
      </c>
      <c r="C1368" t="s">
        <v>2128</v>
      </c>
      <c r="D1368">
        <v>6</v>
      </c>
      <c r="E1368" s="88" t="str">
        <f t="shared" si="42"/>
        <v>4358892206</v>
      </c>
      <c r="F1368" s="88" t="str">
        <f t="shared" si="43"/>
        <v>435886</v>
      </c>
      <c r="G1368">
        <v>6</v>
      </c>
      <c r="H1368" t="s">
        <v>2970</v>
      </c>
      <c r="I1368" t="s">
        <v>5512</v>
      </c>
      <c r="K1368">
        <v>9220</v>
      </c>
      <c r="L1368" t="s">
        <v>3776</v>
      </c>
    </row>
    <row r="1369" spans="1:12" ht="15" customHeight="1" x14ac:dyDescent="0.25">
      <c r="A1369">
        <v>43588</v>
      </c>
      <c r="B1369" t="s">
        <v>3212</v>
      </c>
      <c r="C1369" t="s">
        <v>2128</v>
      </c>
      <c r="D1369">
        <v>7</v>
      </c>
      <c r="E1369" s="88" t="str">
        <f t="shared" si="42"/>
        <v>4358891607</v>
      </c>
      <c r="F1369" s="88" t="str">
        <f t="shared" si="43"/>
        <v>435887</v>
      </c>
      <c r="G1369">
        <v>7</v>
      </c>
      <c r="H1369" t="s">
        <v>3139</v>
      </c>
      <c r="I1369" t="s">
        <v>5507</v>
      </c>
      <c r="K1369">
        <v>9160</v>
      </c>
      <c r="L1369" t="s">
        <v>3616</v>
      </c>
    </row>
    <row r="1370" spans="1:12" ht="15" customHeight="1" x14ac:dyDescent="0.25">
      <c r="A1370">
        <v>43588</v>
      </c>
      <c r="B1370" t="s">
        <v>3212</v>
      </c>
      <c r="C1370" t="s">
        <v>2128</v>
      </c>
      <c r="D1370">
        <v>8</v>
      </c>
      <c r="E1370" s="88" t="str">
        <f t="shared" si="42"/>
        <v>4358892008</v>
      </c>
      <c r="F1370" s="88" t="str">
        <f t="shared" si="43"/>
        <v>435888</v>
      </c>
      <c r="G1370">
        <v>8</v>
      </c>
      <c r="H1370" t="s">
        <v>2841</v>
      </c>
      <c r="I1370" t="s">
        <v>5514</v>
      </c>
      <c r="K1370">
        <v>9200</v>
      </c>
      <c r="L1370" t="s">
        <v>3767</v>
      </c>
    </row>
    <row r="1371" spans="1:12" ht="15" customHeight="1" x14ac:dyDescent="0.25">
      <c r="A1371">
        <v>43588</v>
      </c>
      <c r="B1371" t="s">
        <v>3212</v>
      </c>
      <c r="C1371" t="s">
        <v>2128</v>
      </c>
      <c r="D1371">
        <v>9</v>
      </c>
      <c r="E1371" s="88" t="str">
        <f t="shared" si="42"/>
        <v>4358892009</v>
      </c>
      <c r="F1371" s="88" t="str">
        <f t="shared" si="43"/>
        <v>435889</v>
      </c>
      <c r="G1371">
        <v>9</v>
      </c>
      <c r="H1371" t="s">
        <v>3910</v>
      </c>
      <c r="I1371" t="s">
        <v>5595</v>
      </c>
      <c r="K1371">
        <v>9200</v>
      </c>
      <c r="L1371" t="s">
        <v>3767</v>
      </c>
    </row>
    <row r="1372" spans="1:12" ht="15" customHeight="1" x14ac:dyDescent="0.25">
      <c r="A1372">
        <v>43588</v>
      </c>
      <c r="B1372" t="s">
        <v>3212</v>
      </c>
      <c r="C1372" t="s">
        <v>2128</v>
      </c>
      <c r="D1372">
        <v>10</v>
      </c>
      <c r="E1372" s="88" t="str">
        <f t="shared" si="42"/>
        <v>43588920010</v>
      </c>
      <c r="F1372" s="88" t="str">
        <f t="shared" si="43"/>
        <v>4358810</v>
      </c>
      <c r="G1372">
        <v>10</v>
      </c>
      <c r="H1372" t="s">
        <v>3908</v>
      </c>
      <c r="I1372" t="s">
        <v>5522</v>
      </c>
      <c r="K1372">
        <v>9200</v>
      </c>
      <c r="L1372" t="s">
        <v>3767</v>
      </c>
    </row>
    <row r="1373" spans="1:12" ht="15" customHeight="1" x14ac:dyDescent="0.25">
      <c r="A1373">
        <v>43588</v>
      </c>
      <c r="B1373" t="s">
        <v>3212</v>
      </c>
      <c r="C1373" t="s">
        <v>2128</v>
      </c>
      <c r="D1373">
        <v>11</v>
      </c>
      <c r="E1373" s="88" t="str">
        <f t="shared" si="42"/>
        <v>43588920011</v>
      </c>
      <c r="F1373" s="88" t="str">
        <f t="shared" si="43"/>
        <v>4358811</v>
      </c>
      <c r="G1373">
        <v>11</v>
      </c>
      <c r="H1373" t="s">
        <v>3909</v>
      </c>
      <c r="I1373" t="s">
        <v>5552</v>
      </c>
      <c r="K1373">
        <v>9200</v>
      </c>
      <c r="L1373" t="s">
        <v>3767</v>
      </c>
    </row>
    <row r="1374" spans="1:12" ht="15" customHeight="1" x14ac:dyDescent="0.25">
      <c r="A1374">
        <v>43596</v>
      </c>
      <c r="B1374" t="s">
        <v>3920</v>
      </c>
      <c r="C1374" t="s">
        <v>2129</v>
      </c>
      <c r="D1374">
        <v>1</v>
      </c>
      <c r="E1374" s="88" t="str">
        <f t="shared" si="42"/>
        <v>4359694001</v>
      </c>
      <c r="F1374" s="88" t="str">
        <f t="shared" si="43"/>
        <v>435961</v>
      </c>
      <c r="G1374">
        <v>1</v>
      </c>
      <c r="H1374" t="s">
        <v>3240</v>
      </c>
      <c r="I1374" t="s">
        <v>5485</v>
      </c>
      <c r="K1374">
        <v>9400</v>
      </c>
      <c r="L1374" t="s">
        <v>3560</v>
      </c>
    </row>
    <row r="1375" spans="1:12" ht="15" customHeight="1" x14ac:dyDescent="0.25">
      <c r="A1375">
        <v>43604</v>
      </c>
      <c r="B1375" t="s">
        <v>3237</v>
      </c>
      <c r="C1375" t="s">
        <v>2130</v>
      </c>
      <c r="D1375">
        <v>1</v>
      </c>
      <c r="E1375" s="88" t="str">
        <f t="shared" si="42"/>
        <v>4360494001</v>
      </c>
      <c r="F1375" s="88" t="str">
        <f t="shared" si="43"/>
        <v>436041</v>
      </c>
      <c r="G1375">
        <v>1</v>
      </c>
      <c r="H1375" t="s">
        <v>3238</v>
      </c>
      <c r="I1375" t="s">
        <v>5509</v>
      </c>
      <c r="K1375">
        <v>9400</v>
      </c>
      <c r="L1375" t="s">
        <v>3560</v>
      </c>
    </row>
    <row r="1376" spans="1:12" ht="15" customHeight="1" x14ac:dyDescent="0.25">
      <c r="A1376">
        <v>43604</v>
      </c>
      <c r="B1376" t="s">
        <v>3237</v>
      </c>
      <c r="C1376" t="s">
        <v>2130</v>
      </c>
      <c r="D1376">
        <v>3</v>
      </c>
      <c r="E1376" s="88" t="str">
        <f t="shared" si="42"/>
        <v>4360493003</v>
      </c>
      <c r="F1376" s="88" t="str">
        <f t="shared" si="43"/>
        <v>436043</v>
      </c>
      <c r="G1376">
        <v>2</v>
      </c>
      <c r="H1376" t="s">
        <v>3904</v>
      </c>
      <c r="I1376" t="s">
        <v>5512</v>
      </c>
      <c r="K1376">
        <v>9300</v>
      </c>
      <c r="L1376" t="s">
        <v>3559</v>
      </c>
    </row>
    <row r="1377" spans="1:12" ht="15" customHeight="1" x14ac:dyDescent="0.25">
      <c r="A1377">
        <v>43604</v>
      </c>
      <c r="B1377" t="s">
        <v>3237</v>
      </c>
      <c r="C1377" t="s">
        <v>2130</v>
      </c>
      <c r="D1377">
        <v>4</v>
      </c>
      <c r="E1377" s="88" t="str">
        <f t="shared" si="42"/>
        <v>4360417704</v>
      </c>
      <c r="F1377" s="88" t="str">
        <f t="shared" si="43"/>
        <v>436044</v>
      </c>
      <c r="G1377">
        <v>3</v>
      </c>
      <c r="H1377" t="s">
        <v>3129</v>
      </c>
      <c r="I1377" t="s">
        <v>5550</v>
      </c>
      <c r="K1377">
        <v>1770</v>
      </c>
      <c r="L1377" t="s">
        <v>3869</v>
      </c>
    </row>
    <row r="1378" spans="1:12" ht="15" customHeight="1" x14ac:dyDescent="0.25">
      <c r="A1378">
        <v>43729</v>
      </c>
      <c r="B1378" t="s">
        <v>1752</v>
      </c>
      <c r="C1378" t="s">
        <v>1752</v>
      </c>
      <c r="D1378">
        <v>1</v>
      </c>
      <c r="E1378" s="88" t="str">
        <f t="shared" si="42"/>
        <v>4372991001</v>
      </c>
      <c r="F1378" s="88" t="str">
        <f t="shared" si="43"/>
        <v>437291</v>
      </c>
      <c r="G1378">
        <v>1</v>
      </c>
      <c r="H1378" t="s">
        <v>2731</v>
      </c>
      <c r="I1378" t="s">
        <v>5487</v>
      </c>
      <c r="K1378">
        <v>9100</v>
      </c>
      <c r="L1378" t="s">
        <v>3544</v>
      </c>
    </row>
    <row r="1379" spans="1:12" ht="15" customHeight="1" x14ac:dyDescent="0.25">
      <c r="A1379">
        <v>43729</v>
      </c>
      <c r="B1379" t="s">
        <v>1752</v>
      </c>
      <c r="C1379" t="s">
        <v>1752</v>
      </c>
      <c r="D1379">
        <v>2</v>
      </c>
      <c r="E1379" s="88" t="str">
        <f t="shared" si="42"/>
        <v>4372991002</v>
      </c>
      <c r="F1379" s="88" t="str">
        <f t="shared" si="43"/>
        <v>437292</v>
      </c>
      <c r="G1379">
        <v>2</v>
      </c>
      <c r="H1379" t="s">
        <v>3387</v>
      </c>
      <c r="I1379" t="s">
        <v>5728</v>
      </c>
      <c r="K1379">
        <v>9100</v>
      </c>
      <c r="L1379" t="s">
        <v>3544</v>
      </c>
    </row>
    <row r="1380" spans="1:12" ht="15" customHeight="1" x14ac:dyDescent="0.25">
      <c r="A1380">
        <v>43729</v>
      </c>
      <c r="B1380" t="s">
        <v>1752</v>
      </c>
      <c r="C1380" t="s">
        <v>1752</v>
      </c>
      <c r="D1380">
        <v>4</v>
      </c>
      <c r="E1380" s="88" t="str">
        <f t="shared" si="42"/>
        <v>4372991004</v>
      </c>
      <c r="F1380" s="88" t="str">
        <f t="shared" si="43"/>
        <v>437294</v>
      </c>
      <c r="G1380">
        <v>3</v>
      </c>
      <c r="H1380" t="s">
        <v>2837</v>
      </c>
      <c r="I1380" t="s">
        <v>5484</v>
      </c>
      <c r="K1380">
        <v>9100</v>
      </c>
      <c r="L1380" t="s">
        <v>3544</v>
      </c>
    </row>
    <row r="1381" spans="1:12" ht="15" customHeight="1" x14ac:dyDescent="0.25">
      <c r="A1381">
        <v>43729</v>
      </c>
      <c r="B1381" t="s">
        <v>1752</v>
      </c>
      <c r="C1381" t="s">
        <v>1752</v>
      </c>
      <c r="D1381">
        <v>9</v>
      </c>
      <c r="E1381" s="88" t="str">
        <f t="shared" si="42"/>
        <v>4372991409</v>
      </c>
      <c r="F1381" s="88" t="str">
        <f t="shared" si="43"/>
        <v>437299</v>
      </c>
      <c r="G1381">
        <v>5</v>
      </c>
      <c r="H1381" t="s">
        <v>3404</v>
      </c>
      <c r="I1381" t="s">
        <v>5497</v>
      </c>
      <c r="K1381">
        <v>9140</v>
      </c>
      <c r="L1381" t="s">
        <v>3840</v>
      </c>
    </row>
    <row r="1382" spans="1:12" ht="15" customHeight="1" x14ac:dyDescent="0.25">
      <c r="A1382">
        <v>43786</v>
      </c>
      <c r="B1382" t="s">
        <v>4649</v>
      </c>
      <c r="C1382" t="s">
        <v>4649</v>
      </c>
      <c r="D1382">
        <v>1</v>
      </c>
      <c r="E1382" s="88" t="str">
        <f t="shared" si="42"/>
        <v>4378691401</v>
      </c>
      <c r="F1382" s="88" t="str">
        <f t="shared" si="43"/>
        <v>437861</v>
      </c>
      <c r="G1382">
        <v>1</v>
      </c>
      <c r="H1382" t="s">
        <v>3404</v>
      </c>
      <c r="I1382" t="s">
        <v>5497</v>
      </c>
      <c r="K1382">
        <v>9140</v>
      </c>
      <c r="L1382" t="s">
        <v>3840</v>
      </c>
    </row>
    <row r="1383" spans="1:12" ht="15" customHeight="1" x14ac:dyDescent="0.25">
      <c r="A1383">
        <v>43786</v>
      </c>
      <c r="B1383" t="s">
        <v>4649</v>
      </c>
      <c r="C1383" t="s">
        <v>4649</v>
      </c>
      <c r="D1383">
        <v>2</v>
      </c>
      <c r="E1383" s="88" t="str">
        <f t="shared" si="42"/>
        <v>4378691402</v>
      </c>
      <c r="F1383" s="88" t="str">
        <f t="shared" si="43"/>
        <v>437862</v>
      </c>
      <c r="G1383">
        <v>2</v>
      </c>
      <c r="H1383" t="s">
        <v>3139</v>
      </c>
      <c r="I1383" t="s">
        <v>5515</v>
      </c>
      <c r="K1383">
        <v>9140</v>
      </c>
      <c r="L1383" t="s">
        <v>3840</v>
      </c>
    </row>
    <row r="1384" spans="1:12" ht="15" customHeight="1" x14ac:dyDescent="0.25">
      <c r="A1384">
        <v>43786</v>
      </c>
      <c r="B1384" t="s">
        <v>4649</v>
      </c>
      <c r="C1384" t="s">
        <v>4649</v>
      </c>
      <c r="D1384">
        <v>3</v>
      </c>
      <c r="E1384" s="88" t="str">
        <f t="shared" si="42"/>
        <v>4378691003</v>
      </c>
      <c r="F1384" s="88" t="str">
        <f t="shared" si="43"/>
        <v>437863</v>
      </c>
      <c r="G1384">
        <v>3</v>
      </c>
      <c r="H1384" t="s">
        <v>2731</v>
      </c>
      <c r="I1384" t="s">
        <v>5487</v>
      </c>
      <c r="K1384">
        <v>9100</v>
      </c>
      <c r="L1384" t="s">
        <v>3544</v>
      </c>
    </row>
    <row r="1385" spans="1:12" ht="15" customHeight="1" x14ac:dyDescent="0.25">
      <c r="A1385">
        <v>43786</v>
      </c>
      <c r="B1385" t="s">
        <v>4649</v>
      </c>
      <c r="C1385" t="s">
        <v>4649</v>
      </c>
      <c r="D1385">
        <v>4</v>
      </c>
      <c r="E1385" s="88" t="str">
        <f t="shared" si="42"/>
        <v>4378691304</v>
      </c>
      <c r="F1385" s="88" t="str">
        <f t="shared" si="43"/>
        <v>437864</v>
      </c>
      <c r="G1385">
        <v>4</v>
      </c>
      <c r="H1385" t="s">
        <v>2768</v>
      </c>
      <c r="I1385" t="s">
        <v>5553</v>
      </c>
      <c r="K1385">
        <v>9130</v>
      </c>
      <c r="L1385" t="s">
        <v>3766</v>
      </c>
    </row>
    <row r="1386" spans="1:12" ht="15" customHeight="1" x14ac:dyDescent="0.25">
      <c r="A1386">
        <v>43802</v>
      </c>
      <c r="B1386" t="s">
        <v>2132</v>
      </c>
      <c r="C1386" t="s">
        <v>2132</v>
      </c>
      <c r="D1386">
        <v>1</v>
      </c>
      <c r="E1386" s="88" t="str">
        <f t="shared" si="42"/>
        <v>4380292301</v>
      </c>
      <c r="F1386" s="88" t="str">
        <f t="shared" si="43"/>
        <v>438021</v>
      </c>
      <c r="G1386">
        <v>1</v>
      </c>
      <c r="H1386" t="s">
        <v>2837</v>
      </c>
      <c r="I1386" t="s">
        <v>5557</v>
      </c>
      <c r="K1386">
        <v>9230</v>
      </c>
      <c r="L1386" t="s">
        <v>3617</v>
      </c>
    </row>
    <row r="1387" spans="1:12" ht="15" customHeight="1" x14ac:dyDescent="0.25">
      <c r="A1387">
        <v>43802</v>
      </c>
      <c r="B1387" t="s">
        <v>2132</v>
      </c>
      <c r="C1387" t="s">
        <v>2132</v>
      </c>
      <c r="D1387">
        <v>3</v>
      </c>
      <c r="E1387" s="88" t="str">
        <f t="shared" si="42"/>
        <v>4380291603</v>
      </c>
      <c r="F1387" s="88" t="str">
        <f t="shared" si="43"/>
        <v>438023</v>
      </c>
      <c r="G1387">
        <v>3</v>
      </c>
      <c r="H1387" t="s">
        <v>3139</v>
      </c>
      <c r="I1387" t="s">
        <v>5497</v>
      </c>
      <c r="K1387">
        <v>9160</v>
      </c>
      <c r="L1387" t="s">
        <v>3616</v>
      </c>
    </row>
    <row r="1388" spans="1:12" ht="15" customHeight="1" x14ac:dyDescent="0.25">
      <c r="A1388">
        <v>43802</v>
      </c>
      <c r="B1388" t="s">
        <v>2132</v>
      </c>
      <c r="C1388" t="s">
        <v>2132</v>
      </c>
      <c r="D1388">
        <v>4</v>
      </c>
      <c r="E1388" s="88" t="str">
        <f t="shared" si="42"/>
        <v>4380292204</v>
      </c>
      <c r="F1388" s="88" t="str">
        <f t="shared" si="43"/>
        <v>438024</v>
      </c>
      <c r="G1388">
        <v>4</v>
      </c>
      <c r="H1388" t="s">
        <v>2970</v>
      </c>
      <c r="I1388" t="s">
        <v>5512</v>
      </c>
      <c r="K1388">
        <v>9220</v>
      </c>
      <c r="L1388" t="s">
        <v>3776</v>
      </c>
    </row>
    <row r="1389" spans="1:12" ht="15" customHeight="1" x14ac:dyDescent="0.25">
      <c r="A1389">
        <v>43802</v>
      </c>
      <c r="B1389" t="s">
        <v>2132</v>
      </c>
      <c r="C1389" t="s">
        <v>2132</v>
      </c>
      <c r="D1389">
        <v>5</v>
      </c>
      <c r="E1389" s="88" t="str">
        <f t="shared" si="42"/>
        <v>4380292005</v>
      </c>
      <c r="F1389" s="88" t="str">
        <f t="shared" si="43"/>
        <v>438025</v>
      </c>
      <c r="G1389">
        <v>5</v>
      </c>
      <c r="H1389" t="s">
        <v>2839</v>
      </c>
      <c r="I1389" t="s">
        <v>5488</v>
      </c>
      <c r="K1389">
        <v>9200</v>
      </c>
      <c r="L1389" t="s">
        <v>3767</v>
      </c>
    </row>
    <row r="1390" spans="1:12" ht="15" customHeight="1" x14ac:dyDescent="0.25">
      <c r="A1390">
        <v>43802</v>
      </c>
      <c r="B1390" t="s">
        <v>2132</v>
      </c>
      <c r="C1390" t="s">
        <v>2132</v>
      </c>
      <c r="D1390">
        <v>6</v>
      </c>
      <c r="E1390" s="88" t="str">
        <f t="shared" si="42"/>
        <v>4380291606</v>
      </c>
      <c r="F1390" s="88" t="str">
        <f t="shared" si="43"/>
        <v>438026</v>
      </c>
      <c r="G1390">
        <v>6</v>
      </c>
      <c r="H1390" t="s">
        <v>3139</v>
      </c>
      <c r="I1390" t="s">
        <v>5507</v>
      </c>
      <c r="K1390">
        <v>9160</v>
      </c>
      <c r="L1390" t="s">
        <v>3616</v>
      </c>
    </row>
    <row r="1391" spans="1:12" ht="15" customHeight="1" x14ac:dyDescent="0.25">
      <c r="A1391">
        <v>43802</v>
      </c>
      <c r="B1391" t="s">
        <v>2132</v>
      </c>
      <c r="C1391" t="s">
        <v>2132</v>
      </c>
      <c r="D1391">
        <v>7</v>
      </c>
      <c r="E1391" s="88" t="str">
        <f t="shared" si="42"/>
        <v>4380292007</v>
      </c>
      <c r="F1391" s="88" t="str">
        <f t="shared" si="43"/>
        <v>438027</v>
      </c>
      <c r="G1391">
        <v>7</v>
      </c>
      <c r="H1391" t="s">
        <v>2841</v>
      </c>
      <c r="I1391" t="s">
        <v>5514</v>
      </c>
      <c r="K1391">
        <v>9200</v>
      </c>
      <c r="L1391" t="s">
        <v>3767</v>
      </c>
    </row>
    <row r="1392" spans="1:12" ht="15" customHeight="1" x14ac:dyDescent="0.25">
      <c r="A1392">
        <v>43802</v>
      </c>
      <c r="B1392" t="s">
        <v>2132</v>
      </c>
      <c r="C1392" t="s">
        <v>2132</v>
      </c>
      <c r="D1392">
        <v>8</v>
      </c>
      <c r="E1392" s="88" t="str">
        <f t="shared" si="42"/>
        <v>4380291808</v>
      </c>
      <c r="F1392" s="88" t="str">
        <f t="shared" si="43"/>
        <v>438028</v>
      </c>
      <c r="G1392">
        <v>8</v>
      </c>
      <c r="H1392" t="s">
        <v>3213</v>
      </c>
      <c r="I1392" t="s">
        <v>5552</v>
      </c>
      <c r="K1392">
        <v>9180</v>
      </c>
      <c r="L1392" t="s">
        <v>3907</v>
      </c>
    </row>
    <row r="1393" spans="1:12" ht="15" customHeight="1" x14ac:dyDescent="0.25">
      <c r="A1393">
        <v>43802</v>
      </c>
      <c r="B1393" t="s">
        <v>2132</v>
      </c>
      <c r="C1393" t="s">
        <v>2132</v>
      </c>
      <c r="D1393">
        <v>9</v>
      </c>
      <c r="E1393" s="88" t="str">
        <f t="shared" si="42"/>
        <v>4380292009</v>
      </c>
      <c r="F1393" s="88" t="str">
        <f t="shared" si="43"/>
        <v>438029</v>
      </c>
      <c r="G1393">
        <v>9</v>
      </c>
      <c r="H1393" t="s">
        <v>3910</v>
      </c>
      <c r="I1393" t="s">
        <v>5595</v>
      </c>
      <c r="K1393">
        <v>9200</v>
      </c>
      <c r="L1393" t="s">
        <v>3767</v>
      </c>
    </row>
    <row r="1394" spans="1:12" ht="15" customHeight="1" x14ac:dyDescent="0.25">
      <c r="A1394">
        <v>43802</v>
      </c>
      <c r="B1394" t="s">
        <v>2132</v>
      </c>
      <c r="C1394" t="s">
        <v>2132</v>
      </c>
      <c r="D1394">
        <v>10</v>
      </c>
      <c r="E1394" s="88" t="str">
        <f t="shared" si="42"/>
        <v>43802920010</v>
      </c>
      <c r="F1394" s="88" t="str">
        <f t="shared" si="43"/>
        <v>4380210</v>
      </c>
      <c r="G1394">
        <v>10</v>
      </c>
      <c r="H1394" t="s">
        <v>3908</v>
      </c>
      <c r="I1394" t="s">
        <v>5522</v>
      </c>
      <c r="K1394">
        <v>9200</v>
      </c>
      <c r="L1394" t="s">
        <v>3767</v>
      </c>
    </row>
    <row r="1395" spans="1:12" ht="15" customHeight="1" x14ac:dyDescent="0.25">
      <c r="A1395">
        <v>43802</v>
      </c>
      <c r="B1395" t="s">
        <v>2132</v>
      </c>
      <c r="C1395" t="s">
        <v>2132</v>
      </c>
      <c r="D1395">
        <v>11</v>
      </c>
      <c r="E1395" s="88" t="str">
        <f t="shared" si="42"/>
        <v>43802920011</v>
      </c>
      <c r="F1395" s="88" t="str">
        <f t="shared" si="43"/>
        <v>4380211</v>
      </c>
      <c r="G1395">
        <v>11</v>
      </c>
      <c r="H1395" t="s">
        <v>3909</v>
      </c>
      <c r="I1395" t="s">
        <v>5552</v>
      </c>
      <c r="K1395">
        <v>9200</v>
      </c>
      <c r="L1395" t="s">
        <v>3767</v>
      </c>
    </row>
    <row r="1396" spans="1:12" ht="15" customHeight="1" x14ac:dyDescent="0.25">
      <c r="A1396">
        <v>43836</v>
      </c>
      <c r="B1396" t="s">
        <v>3473</v>
      </c>
      <c r="C1396" t="s">
        <v>2133</v>
      </c>
      <c r="D1396">
        <v>1</v>
      </c>
      <c r="E1396" s="88" t="str">
        <f t="shared" si="42"/>
        <v>4383692301</v>
      </c>
      <c r="F1396" s="88" t="str">
        <f t="shared" si="43"/>
        <v>438361</v>
      </c>
      <c r="G1396">
        <v>1</v>
      </c>
      <c r="H1396" t="s">
        <v>2837</v>
      </c>
      <c r="I1396" t="s">
        <v>5557</v>
      </c>
      <c r="K1396">
        <v>9230</v>
      </c>
      <c r="L1396" t="s">
        <v>3617</v>
      </c>
    </row>
    <row r="1397" spans="1:12" ht="15" customHeight="1" x14ac:dyDescent="0.25">
      <c r="A1397">
        <v>43869</v>
      </c>
      <c r="B1397" t="s">
        <v>5356</v>
      </c>
      <c r="C1397" t="s">
        <v>5356</v>
      </c>
      <c r="D1397">
        <v>1</v>
      </c>
      <c r="E1397" s="88" t="str">
        <f t="shared" si="42"/>
        <v>4386990601</v>
      </c>
      <c r="F1397" s="88" t="str">
        <f t="shared" si="43"/>
        <v>438691</v>
      </c>
      <c r="G1397">
        <v>1</v>
      </c>
      <c r="H1397" t="s">
        <v>3491</v>
      </c>
      <c r="I1397" t="s">
        <v>5729</v>
      </c>
      <c r="K1397">
        <v>9060</v>
      </c>
      <c r="L1397" t="s">
        <v>3919</v>
      </c>
    </row>
    <row r="1398" spans="1:12" ht="15" customHeight="1" x14ac:dyDescent="0.25">
      <c r="A1398">
        <v>43869</v>
      </c>
      <c r="B1398" t="s">
        <v>5356</v>
      </c>
      <c r="C1398" t="s">
        <v>5356</v>
      </c>
      <c r="D1398">
        <v>2</v>
      </c>
      <c r="E1398" s="88" t="str">
        <f t="shared" si="42"/>
        <v>4386999002</v>
      </c>
      <c r="F1398" s="88" t="str">
        <f t="shared" si="43"/>
        <v>438692</v>
      </c>
      <c r="G1398">
        <v>2</v>
      </c>
      <c r="H1398" t="s">
        <v>2876</v>
      </c>
      <c r="I1398" t="s">
        <v>5622</v>
      </c>
      <c r="K1398">
        <v>9900</v>
      </c>
      <c r="L1398" t="s">
        <v>3774</v>
      </c>
    </row>
    <row r="1399" spans="1:12" ht="15" customHeight="1" x14ac:dyDescent="0.25">
      <c r="A1399">
        <v>43885</v>
      </c>
      <c r="B1399" t="s">
        <v>5358</v>
      </c>
      <c r="C1399" t="s">
        <v>5358</v>
      </c>
      <c r="D1399">
        <v>1</v>
      </c>
      <c r="E1399" s="88" t="str">
        <f t="shared" si="42"/>
        <v>4388590601</v>
      </c>
      <c r="F1399" s="88" t="str">
        <f t="shared" si="43"/>
        <v>438851</v>
      </c>
      <c r="G1399">
        <v>1</v>
      </c>
      <c r="H1399" t="s">
        <v>3491</v>
      </c>
      <c r="I1399" t="s">
        <v>5730</v>
      </c>
      <c r="K1399">
        <v>9060</v>
      </c>
      <c r="L1399" t="s">
        <v>3919</v>
      </c>
    </row>
    <row r="1400" spans="1:12" ht="15" customHeight="1" x14ac:dyDescent="0.25">
      <c r="A1400">
        <v>43927</v>
      </c>
      <c r="B1400" t="s">
        <v>1754</v>
      </c>
      <c r="C1400" t="s">
        <v>1754</v>
      </c>
      <c r="D1400">
        <v>1</v>
      </c>
      <c r="E1400" s="88" t="str">
        <f t="shared" si="42"/>
        <v>4392796601</v>
      </c>
      <c r="F1400" s="88" t="str">
        <f t="shared" si="43"/>
        <v>439271</v>
      </c>
      <c r="G1400">
        <v>1</v>
      </c>
      <c r="H1400" t="s">
        <v>2779</v>
      </c>
      <c r="I1400" t="s">
        <v>5484</v>
      </c>
      <c r="K1400">
        <v>9660</v>
      </c>
      <c r="L1400" t="s">
        <v>3805</v>
      </c>
    </row>
    <row r="1401" spans="1:12" ht="15" customHeight="1" x14ac:dyDescent="0.25">
      <c r="A1401">
        <v>43968</v>
      </c>
      <c r="B1401" t="s">
        <v>1696</v>
      </c>
      <c r="C1401" t="s">
        <v>1696</v>
      </c>
      <c r="D1401">
        <v>1</v>
      </c>
      <c r="E1401" s="88" t="str">
        <f t="shared" si="42"/>
        <v>4396837401</v>
      </c>
      <c r="F1401" s="88" t="str">
        <f t="shared" si="43"/>
        <v>439681</v>
      </c>
      <c r="G1401">
        <v>1</v>
      </c>
      <c r="H1401" t="s">
        <v>2758</v>
      </c>
      <c r="I1401" t="s">
        <v>5488</v>
      </c>
      <c r="K1401">
        <v>3740</v>
      </c>
      <c r="L1401" t="s">
        <v>3595</v>
      </c>
    </row>
    <row r="1402" spans="1:12" ht="15" customHeight="1" x14ac:dyDescent="0.25">
      <c r="A1402">
        <v>43968</v>
      </c>
      <c r="B1402" t="s">
        <v>1696</v>
      </c>
      <c r="C1402" t="s">
        <v>1696</v>
      </c>
      <c r="D1402">
        <v>2</v>
      </c>
      <c r="E1402" s="88" t="str">
        <f t="shared" si="42"/>
        <v>4396837402</v>
      </c>
      <c r="F1402" s="88" t="str">
        <f t="shared" si="43"/>
        <v>439682</v>
      </c>
      <c r="G1402">
        <v>2</v>
      </c>
      <c r="H1402" t="s">
        <v>3921</v>
      </c>
      <c r="I1402" t="s">
        <v>5497</v>
      </c>
      <c r="K1402">
        <v>3740</v>
      </c>
      <c r="L1402" t="s">
        <v>3595</v>
      </c>
    </row>
    <row r="1403" spans="1:12" ht="15" customHeight="1" x14ac:dyDescent="0.25">
      <c r="A1403">
        <v>43968</v>
      </c>
      <c r="B1403" t="s">
        <v>1696</v>
      </c>
      <c r="C1403" t="s">
        <v>1696</v>
      </c>
      <c r="D1403">
        <v>3</v>
      </c>
      <c r="E1403" s="88" t="str">
        <f t="shared" si="42"/>
        <v>4396837003</v>
      </c>
      <c r="F1403" s="88" t="str">
        <f t="shared" si="43"/>
        <v>439683</v>
      </c>
      <c r="G1403">
        <v>3</v>
      </c>
      <c r="H1403" t="s">
        <v>3922</v>
      </c>
      <c r="I1403" t="s">
        <v>5502</v>
      </c>
      <c r="K1403">
        <v>3700</v>
      </c>
      <c r="L1403" t="s">
        <v>3602</v>
      </c>
    </row>
    <row r="1404" spans="1:12" ht="15" customHeight="1" x14ac:dyDescent="0.25">
      <c r="A1404">
        <v>43992</v>
      </c>
      <c r="B1404" t="s">
        <v>1697</v>
      </c>
      <c r="C1404" t="s">
        <v>1697</v>
      </c>
      <c r="D1404">
        <v>1</v>
      </c>
      <c r="E1404" s="88" t="str">
        <f t="shared" si="42"/>
        <v>4399239601</v>
      </c>
      <c r="F1404" s="88" t="str">
        <f t="shared" si="43"/>
        <v>439921</v>
      </c>
      <c r="G1404">
        <v>1</v>
      </c>
      <c r="H1404" t="s">
        <v>2794</v>
      </c>
      <c r="I1404" t="s">
        <v>5510</v>
      </c>
      <c r="K1404">
        <v>3960</v>
      </c>
      <c r="L1404" t="s">
        <v>3813</v>
      </c>
    </row>
    <row r="1405" spans="1:12" ht="15" customHeight="1" x14ac:dyDescent="0.25">
      <c r="A1405">
        <v>44016</v>
      </c>
      <c r="B1405" t="s">
        <v>2135</v>
      </c>
      <c r="C1405" t="s">
        <v>2135</v>
      </c>
      <c r="D1405">
        <v>2</v>
      </c>
      <c r="E1405" s="88" t="str">
        <f t="shared" si="42"/>
        <v>4401636302</v>
      </c>
      <c r="F1405" s="88" t="str">
        <f t="shared" si="43"/>
        <v>440162</v>
      </c>
      <c r="G1405">
        <v>2</v>
      </c>
      <c r="H1405" t="s">
        <v>3162</v>
      </c>
      <c r="I1405" t="s">
        <v>5537</v>
      </c>
      <c r="K1405">
        <v>3630</v>
      </c>
      <c r="L1405" t="s">
        <v>3829</v>
      </c>
    </row>
    <row r="1406" spans="1:12" ht="15" customHeight="1" x14ac:dyDescent="0.25">
      <c r="A1406">
        <v>44041</v>
      </c>
      <c r="B1406" t="s">
        <v>1108</v>
      </c>
      <c r="C1406" t="s">
        <v>1108</v>
      </c>
      <c r="D1406">
        <v>1</v>
      </c>
      <c r="E1406" s="88" t="str">
        <f t="shared" si="42"/>
        <v>4404136001</v>
      </c>
      <c r="F1406" s="88" t="str">
        <f t="shared" si="43"/>
        <v>440411</v>
      </c>
      <c r="G1406">
        <v>1</v>
      </c>
      <c r="H1406" t="s">
        <v>2905</v>
      </c>
      <c r="I1406" t="s">
        <v>5489</v>
      </c>
      <c r="K1406">
        <v>3600</v>
      </c>
      <c r="L1406" t="s">
        <v>3546</v>
      </c>
    </row>
    <row r="1407" spans="1:12" ht="15" customHeight="1" x14ac:dyDescent="0.25">
      <c r="A1407">
        <v>44041</v>
      </c>
      <c r="B1407" t="s">
        <v>1108</v>
      </c>
      <c r="C1407" t="s">
        <v>1108</v>
      </c>
      <c r="D1407">
        <v>3</v>
      </c>
      <c r="E1407" s="88" t="str">
        <f t="shared" si="42"/>
        <v>4404136003</v>
      </c>
      <c r="F1407" s="88" t="str">
        <f t="shared" si="43"/>
        <v>440413</v>
      </c>
      <c r="G1407">
        <v>2</v>
      </c>
      <c r="H1407" t="s">
        <v>3815</v>
      </c>
      <c r="I1407" t="s">
        <v>5493</v>
      </c>
      <c r="K1407">
        <v>3600</v>
      </c>
      <c r="L1407" t="s">
        <v>3546</v>
      </c>
    </row>
    <row r="1408" spans="1:12" ht="15" customHeight="1" x14ac:dyDescent="0.25">
      <c r="A1408">
        <v>44057</v>
      </c>
      <c r="B1408" t="s">
        <v>2136</v>
      </c>
      <c r="C1408" t="s">
        <v>2136</v>
      </c>
      <c r="D1408">
        <v>1</v>
      </c>
      <c r="E1408" s="88" t="str">
        <f t="shared" si="42"/>
        <v>4405736001</v>
      </c>
      <c r="F1408" s="88" t="str">
        <f t="shared" si="43"/>
        <v>440571</v>
      </c>
      <c r="G1408">
        <v>1</v>
      </c>
      <c r="H1408" t="s">
        <v>3923</v>
      </c>
      <c r="I1408" t="s">
        <v>5502</v>
      </c>
      <c r="K1408">
        <v>3600</v>
      </c>
      <c r="L1408" t="s">
        <v>3546</v>
      </c>
    </row>
    <row r="1409" spans="1:12" ht="15" customHeight="1" x14ac:dyDescent="0.25">
      <c r="A1409">
        <v>44057</v>
      </c>
      <c r="B1409" t="s">
        <v>2136</v>
      </c>
      <c r="C1409" t="s">
        <v>2136</v>
      </c>
      <c r="D1409">
        <v>2</v>
      </c>
      <c r="E1409" s="88" t="str">
        <f t="shared" si="42"/>
        <v>4405736002</v>
      </c>
      <c r="F1409" s="88" t="str">
        <f t="shared" si="43"/>
        <v>440572</v>
      </c>
      <c r="G1409">
        <v>2</v>
      </c>
      <c r="H1409" t="s">
        <v>2905</v>
      </c>
      <c r="I1409" t="s">
        <v>5489</v>
      </c>
      <c r="K1409">
        <v>3600</v>
      </c>
      <c r="L1409" t="s">
        <v>3546</v>
      </c>
    </row>
    <row r="1410" spans="1:12" ht="15" customHeight="1" x14ac:dyDescent="0.25">
      <c r="A1410">
        <v>44057</v>
      </c>
      <c r="B1410" t="s">
        <v>2136</v>
      </c>
      <c r="C1410" t="s">
        <v>2136</v>
      </c>
      <c r="D1410">
        <v>3</v>
      </c>
      <c r="E1410" s="88" t="str">
        <f t="shared" si="42"/>
        <v>4405736803</v>
      </c>
      <c r="F1410" s="88" t="str">
        <f t="shared" si="43"/>
        <v>440573</v>
      </c>
      <c r="G1410">
        <v>3</v>
      </c>
      <c r="H1410" t="s">
        <v>3158</v>
      </c>
      <c r="I1410" t="s">
        <v>5731</v>
      </c>
      <c r="K1410">
        <v>3680</v>
      </c>
      <c r="L1410" t="s">
        <v>3600</v>
      </c>
    </row>
    <row r="1411" spans="1:12" ht="15" customHeight="1" x14ac:dyDescent="0.25">
      <c r="A1411">
        <v>44057</v>
      </c>
      <c r="B1411" t="s">
        <v>2136</v>
      </c>
      <c r="C1411" t="s">
        <v>2136</v>
      </c>
      <c r="D1411">
        <v>4</v>
      </c>
      <c r="E1411" s="88" t="str">
        <f t="shared" ref="E1411:E1474" si="44">A1411&amp;K1411&amp;D1411</f>
        <v>4405736304</v>
      </c>
      <c r="F1411" s="88" t="str">
        <f t="shared" ref="F1411:F1474" si="45">A1411&amp;D1411</f>
        <v>440574</v>
      </c>
      <c r="G1411">
        <v>4</v>
      </c>
      <c r="H1411" t="s">
        <v>2624</v>
      </c>
      <c r="I1411" t="s">
        <v>5522</v>
      </c>
      <c r="K1411">
        <v>3630</v>
      </c>
      <c r="L1411" t="s">
        <v>3829</v>
      </c>
    </row>
    <row r="1412" spans="1:12" ht="15" customHeight="1" x14ac:dyDescent="0.25">
      <c r="A1412">
        <v>44073</v>
      </c>
      <c r="B1412" t="s">
        <v>3924</v>
      </c>
      <c r="C1412" t="s">
        <v>2137</v>
      </c>
      <c r="D1412">
        <v>1</v>
      </c>
      <c r="E1412" s="88" t="str">
        <f t="shared" si="44"/>
        <v>4407336001</v>
      </c>
      <c r="F1412" s="88" t="str">
        <f t="shared" si="45"/>
        <v>440731</v>
      </c>
      <c r="G1412">
        <v>1</v>
      </c>
      <c r="H1412" t="s">
        <v>2905</v>
      </c>
      <c r="I1412" t="s">
        <v>5702</v>
      </c>
      <c r="K1412">
        <v>3600</v>
      </c>
      <c r="L1412" t="s">
        <v>3546</v>
      </c>
    </row>
    <row r="1413" spans="1:12" ht="15" customHeight="1" x14ac:dyDescent="0.25">
      <c r="A1413">
        <v>44081</v>
      </c>
      <c r="B1413" t="s">
        <v>2409</v>
      </c>
      <c r="C1413" t="s">
        <v>2409</v>
      </c>
      <c r="D1413">
        <v>1</v>
      </c>
      <c r="E1413" s="88" t="str">
        <f t="shared" si="44"/>
        <v>4408135001</v>
      </c>
      <c r="F1413" s="88" t="str">
        <f t="shared" si="45"/>
        <v>440811</v>
      </c>
      <c r="G1413">
        <v>1</v>
      </c>
      <c r="H1413" t="s">
        <v>2979</v>
      </c>
      <c r="I1413" t="s">
        <v>5625</v>
      </c>
      <c r="K1413">
        <v>3500</v>
      </c>
      <c r="L1413" t="s">
        <v>3548</v>
      </c>
    </row>
    <row r="1414" spans="1:12" ht="15" customHeight="1" x14ac:dyDescent="0.25">
      <c r="A1414">
        <v>44107</v>
      </c>
      <c r="B1414" t="s">
        <v>2410</v>
      </c>
      <c r="C1414" t="s">
        <v>2410</v>
      </c>
      <c r="D1414">
        <v>3</v>
      </c>
      <c r="E1414" s="88" t="str">
        <f t="shared" si="44"/>
        <v>4410735003</v>
      </c>
      <c r="F1414" s="88" t="str">
        <f t="shared" si="45"/>
        <v>441073</v>
      </c>
      <c r="G1414">
        <v>3</v>
      </c>
      <c r="H1414" t="s">
        <v>2982</v>
      </c>
      <c r="I1414" t="s">
        <v>5510</v>
      </c>
      <c r="K1414">
        <v>3500</v>
      </c>
      <c r="L1414" t="s">
        <v>3548</v>
      </c>
    </row>
    <row r="1415" spans="1:12" ht="15" customHeight="1" x14ac:dyDescent="0.25">
      <c r="A1415">
        <v>44123</v>
      </c>
      <c r="B1415" t="s">
        <v>2411</v>
      </c>
      <c r="C1415" t="s">
        <v>2411</v>
      </c>
      <c r="D1415">
        <v>1</v>
      </c>
      <c r="E1415" s="88" t="str">
        <f t="shared" si="44"/>
        <v>4412335001</v>
      </c>
      <c r="F1415" s="88" t="str">
        <f t="shared" si="45"/>
        <v>441231</v>
      </c>
      <c r="G1415">
        <v>1</v>
      </c>
      <c r="H1415" t="s">
        <v>2980</v>
      </c>
      <c r="I1415" t="s">
        <v>5625</v>
      </c>
      <c r="K1415">
        <v>3500</v>
      </c>
      <c r="L1415" t="s">
        <v>3548</v>
      </c>
    </row>
    <row r="1416" spans="1:12" ht="15" customHeight="1" x14ac:dyDescent="0.25">
      <c r="A1416">
        <v>44156</v>
      </c>
      <c r="B1416" t="s">
        <v>2411</v>
      </c>
      <c r="C1416" t="s">
        <v>2411</v>
      </c>
      <c r="D1416">
        <v>1</v>
      </c>
      <c r="E1416" s="88" t="str">
        <f t="shared" si="44"/>
        <v>4415635001</v>
      </c>
      <c r="F1416" s="88" t="str">
        <f t="shared" si="45"/>
        <v>441561</v>
      </c>
      <c r="G1416">
        <v>1</v>
      </c>
      <c r="H1416" t="s">
        <v>2980</v>
      </c>
      <c r="I1416" t="s">
        <v>5488</v>
      </c>
      <c r="K1416">
        <v>3500</v>
      </c>
      <c r="L1416" t="s">
        <v>3548</v>
      </c>
    </row>
    <row r="1417" spans="1:12" ht="15" customHeight="1" x14ac:dyDescent="0.25">
      <c r="A1417">
        <v>44156</v>
      </c>
      <c r="B1417" t="s">
        <v>2411</v>
      </c>
      <c r="C1417" t="s">
        <v>2411</v>
      </c>
      <c r="D1417">
        <v>6</v>
      </c>
      <c r="E1417" s="88" t="str">
        <f t="shared" si="44"/>
        <v>4415635506</v>
      </c>
      <c r="F1417" s="88" t="str">
        <f t="shared" si="45"/>
        <v>441566</v>
      </c>
      <c r="G1417">
        <v>6</v>
      </c>
      <c r="H1417" t="s">
        <v>3925</v>
      </c>
      <c r="I1417" t="s">
        <v>5511</v>
      </c>
      <c r="K1417">
        <v>3550</v>
      </c>
      <c r="L1417" t="s">
        <v>3828</v>
      </c>
    </row>
    <row r="1418" spans="1:12" ht="15" customHeight="1" x14ac:dyDescent="0.25">
      <c r="A1418">
        <v>44172</v>
      </c>
      <c r="B1418" t="s">
        <v>2413</v>
      </c>
      <c r="C1418" t="s">
        <v>2413</v>
      </c>
      <c r="D1418">
        <v>2</v>
      </c>
      <c r="E1418" s="88" t="str">
        <f t="shared" si="44"/>
        <v>4417235002</v>
      </c>
      <c r="F1418" s="88" t="str">
        <f t="shared" si="45"/>
        <v>441722</v>
      </c>
      <c r="G1418">
        <v>2</v>
      </c>
      <c r="H1418" t="s">
        <v>2982</v>
      </c>
      <c r="I1418" t="s">
        <v>5510</v>
      </c>
      <c r="K1418">
        <v>3500</v>
      </c>
      <c r="L1418" t="s">
        <v>3548</v>
      </c>
    </row>
    <row r="1419" spans="1:12" ht="15" customHeight="1" x14ac:dyDescent="0.25">
      <c r="A1419">
        <v>44181</v>
      </c>
      <c r="B1419" t="s">
        <v>2414</v>
      </c>
      <c r="C1419" t="s">
        <v>2414</v>
      </c>
      <c r="D1419">
        <v>6</v>
      </c>
      <c r="E1419" s="88" t="str">
        <f t="shared" si="44"/>
        <v>4418135006</v>
      </c>
      <c r="F1419" s="88" t="str">
        <f t="shared" si="45"/>
        <v>441816</v>
      </c>
      <c r="G1419">
        <v>5</v>
      </c>
      <c r="H1419" t="s">
        <v>5238</v>
      </c>
      <c r="I1419" t="s">
        <v>5537</v>
      </c>
      <c r="K1419">
        <v>3500</v>
      </c>
      <c r="L1419" t="s">
        <v>3548</v>
      </c>
    </row>
    <row r="1420" spans="1:12" ht="15" customHeight="1" x14ac:dyDescent="0.25">
      <c r="A1420">
        <v>44263</v>
      </c>
      <c r="B1420" t="s">
        <v>5360</v>
      </c>
      <c r="C1420" t="s">
        <v>5360</v>
      </c>
      <c r="D1420">
        <v>1</v>
      </c>
      <c r="E1420" s="88" t="str">
        <f t="shared" si="44"/>
        <v>4426336201</v>
      </c>
      <c r="F1420" s="88" t="str">
        <f t="shared" si="45"/>
        <v>442631</v>
      </c>
      <c r="G1420">
        <v>1</v>
      </c>
      <c r="H1420" t="s">
        <v>2934</v>
      </c>
      <c r="I1420" t="s">
        <v>5653</v>
      </c>
      <c r="K1420">
        <v>3620</v>
      </c>
      <c r="L1420" t="s">
        <v>3822</v>
      </c>
    </row>
    <row r="1421" spans="1:12" ht="15" customHeight="1" x14ac:dyDescent="0.25">
      <c r="A1421">
        <v>44289</v>
      </c>
      <c r="B1421" t="s">
        <v>3926</v>
      </c>
      <c r="C1421" t="s">
        <v>3926</v>
      </c>
      <c r="D1421">
        <v>1</v>
      </c>
      <c r="E1421" s="88" t="str">
        <f t="shared" si="44"/>
        <v>4428939701</v>
      </c>
      <c r="F1421" s="88" t="str">
        <f t="shared" si="45"/>
        <v>442891</v>
      </c>
      <c r="G1421">
        <v>1</v>
      </c>
      <c r="H1421" t="s">
        <v>3110</v>
      </c>
      <c r="I1421" t="s">
        <v>5497</v>
      </c>
      <c r="K1421">
        <v>3970</v>
      </c>
      <c r="L1421" t="s">
        <v>3824</v>
      </c>
    </row>
    <row r="1422" spans="1:12" ht="15" customHeight="1" x14ac:dyDescent="0.25">
      <c r="A1422">
        <v>44289</v>
      </c>
      <c r="B1422" t="s">
        <v>3926</v>
      </c>
      <c r="C1422" t="s">
        <v>3926</v>
      </c>
      <c r="D1422">
        <v>4</v>
      </c>
      <c r="E1422" s="88" t="str">
        <f t="shared" si="44"/>
        <v>4428935814</v>
      </c>
      <c r="F1422" s="88" t="str">
        <f t="shared" si="45"/>
        <v>442894</v>
      </c>
      <c r="G1422">
        <v>4</v>
      </c>
      <c r="H1422" t="s">
        <v>2756</v>
      </c>
      <c r="I1422" t="s">
        <v>5533</v>
      </c>
      <c r="K1422">
        <v>3581</v>
      </c>
      <c r="L1422" t="s">
        <v>3604</v>
      </c>
    </row>
    <row r="1423" spans="1:12" ht="15" customHeight="1" x14ac:dyDescent="0.25">
      <c r="A1423">
        <v>44297</v>
      </c>
      <c r="B1423" t="s">
        <v>2755</v>
      </c>
      <c r="C1423" t="s">
        <v>2755</v>
      </c>
      <c r="D1423">
        <v>1</v>
      </c>
      <c r="E1423" s="88" t="str">
        <f t="shared" si="44"/>
        <v>4429739701</v>
      </c>
      <c r="F1423" s="88" t="str">
        <f t="shared" si="45"/>
        <v>442971</v>
      </c>
      <c r="G1423">
        <v>1</v>
      </c>
      <c r="H1423" t="s">
        <v>3110</v>
      </c>
      <c r="I1423" t="s">
        <v>5497</v>
      </c>
      <c r="K1423">
        <v>3970</v>
      </c>
      <c r="L1423" t="s">
        <v>3824</v>
      </c>
    </row>
    <row r="1424" spans="1:12" ht="15" customHeight="1" x14ac:dyDescent="0.25">
      <c r="A1424">
        <v>44297</v>
      </c>
      <c r="B1424" t="s">
        <v>2755</v>
      </c>
      <c r="C1424" t="s">
        <v>2755</v>
      </c>
      <c r="D1424">
        <v>3</v>
      </c>
      <c r="E1424" s="88" t="str">
        <f t="shared" si="44"/>
        <v>4429735813</v>
      </c>
      <c r="F1424" s="88" t="str">
        <f t="shared" si="45"/>
        <v>442973</v>
      </c>
      <c r="G1424">
        <v>3</v>
      </c>
      <c r="H1424" t="s">
        <v>2756</v>
      </c>
      <c r="I1424" t="s">
        <v>5533</v>
      </c>
      <c r="K1424">
        <v>3581</v>
      </c>
      <c r="L1424" t="s">
        <v>3604</v>
      </c>
    </row>
    <row r="1425" spans="1:12" ht="15" customHeight="1" x14ac:dyDescent="0.25">
      <c r="A1425">
        <v>44313</v>
      </c>
      <c r="B1425" t="s">
        <v>2415</v>
      </c>
      <c r="C1425" t="s">
        <v>2415</v>
      </c>
      <c r="D1425">
        <v>1</v>
      </c>
      <c r="E1425" s="88" t="str">
        <f t="shared" si="44"/>
        <v>4431339201</v>
      </c>
      <c r="F1425" s="88" t="str">
        <f t="shared" si="45"/>
        <v>443131</v>
      </c>
      <c r="G1425">
        <v>1</v>
      </c>
      <c r="H1425" t="s">
        <v>3147</v>
      </c>
      <c r="I1425" t="s">
        <v>5496</v>
      </c>
      <c r="K1425">
        <v>3920</v>
      </c>
      <c r="L1425" t="s">
        <v>3549</v>
      </c>
    </row>
    <row r="1426" spans="1:12" ht="15" customHeight="1" x14ac:dyDescent="0.25">
      <c r="A1426">
        <v>44321</v>
      </c>
      <c r="B1426" t="s">
        <v>2416</v>
      </c>
      <c r="C1426" t="s">
        <v>2416</v>
      </c>
      <c r="D1426">
        <v>1</v>
      </c>
      <c r="E1426" s="88" t="str">
        <f t="shared" si="44"/>
        <v>4432139201</v>
      </c>
      <c r="F1426" s="88" t="str">
        <f t="shared" si="45"/>
        <v>443211</v>
      </c>
      <c r="G1426">
        <v>1</v>
      </c>
      <c r="H1426" t="s">
        <v>3147</v>
      </c>
      <c r="I1426" t="s">
        <v>5496</v>
      </c>
      <c r="K1426">
        <v>3920</v>
      </c>
      <c r="L1426" t="s">
        <v>3549</v>
      </c>
    </row>
    <row r="1427" spans="1:12" ht="15" customHeight="1" x14ac:dyDescent="0.25">
      <c r="A1427">
        <v>44321</v>
      </c>
      <c r="B1427" t="s">
        <v>2416</v>
      </c>
      <c r="C1427" t="s">
        <v>2416</v>
      </c>
      <c r="D1427">
        <v>2</v>
      </c>
      <c r="E1427" s="88" t="str">
        <f t="shared" si="44"/>
        <v>4432139002</v>
      </c>
      <c r="F1427" s="88" t="str">
        <f t="shared" si="45"/>
        <v>443212</v>
      </c>
      <c r="G1427">
        <v>2</v>
      </c>
      <c r="H1427" t="s">
        <v>2628</v>
      </c>
      <c r="I1427" t="s">
        <v>5636</v>
      </c>
      <c r="K1427">
        <v>3900</v>
      </c>
      <c r="L1427" t="s">
        <v>3594</v>
      </c>
    </row>
    <row r="1428" spans="1:12" ht="15" customHeight="1" x14ac:dyDescent="0.25">
      <c r="A1428">
        <v>44347</v>
      </c>
      <c r="B1428" t="s">
        <v>2139</v>
      </c>
      <c r="C1428" t="s">
        <v>2139</v>
      </c>
      <c r="D1428">
        <v>1</v>
      </c>
      <c r="E1428" s="88" t="str">
        <f t="shared" si="44"/>
        <v>4434736801</v>
      </c>
      <c r="F1428" s="88" t="str">
        <f t="shared" si="45"/>
        <v>443471</v>
      </c>
      <c r="G1428">
        <v>1</v>
      </c>
      <c r="H1428" t="s">
        <v>3158</v>
      </c>
      <c r="I1428" t="s">
        <v>5732</v>
      </c>
      <c r="K1428">
        <v>3680</v>
      </c>
      <c r="L1428" t="s">
        <v>3600</v>
      </c>
    </row>
    <row r="1429" spans="1:12" ht="15" customHeight="1" x14ac:dyDescent="0.25">
      <c r="A1429">
        <v>44347</v>
      </c>
      <c r="B1429" t="s">
        <v>2139</v>
      </c>
      <c r="C1429" t="s">
        <v>2139</v>
      </c>
      <c r="D1429">
        <v>2</v>
      </c>
      <c r="E1429" s="88" t="str">
        <f t="shared" si="44"/>
        <v>4434739602</v>
      </c>
      <c r="F1429" s="88" t="str">
        <f t="shared" si="45"/>
        <v>443472</v>
      </c>
      <c r="G1429">
        <v>999</v>
      </c>
      <c r="H1429" t="s">
        <v>2794</v>
      </c>
      <c r="I1429" t="s">
        <v>5510</v>
      </c>
      <c r="K1429">
        <v>3960</v>
      </c>
      <c r="L1429" t="s">
        <v>3813</v>
      </c>
    </row>
    <row r="1430" spans="1:12" ht="15" customHeight="1" x14ac:dyDescent="0.25">
      <c r="A1430">
        <v>44347</v>
      </c>
      <c r="B1430" t="s">
        <v>2139</v>
      </c>
      <c r="C1430" t="s">
        <v>2139</v>
      </c>
      <c r="D1430">
        <v>3</v>
      </c>
      <c r="E1430" s="88" t="str">
        <f t="shared" si="44"/>
        <v>4434736003</v>
      </c>
      <c r="F1430" s="88" t="str">
        <f t="shared" si="45"/>
        <v>443473</v>
      </c>
      <c r="G1430">
        <v>2</v>
      </c>
      <c r="H1430" t="s">
        <v>3923</v>
      </c>
      <c r="I1430" t="s">
        <v>5502</v>
      </c>
      <c r="K1430">
        <v>3600</v>
      </c>
      <c r="L1430" t="s">
        <v>3546</v>
      </c>
    </row>
    <row r="1431" spans="1:12" ht="15" customHeight="1" x14ac:dyDescent="0.25">
      <c r="A1431">
        <v>44362</v>
      </c>
      <c r="B1431" t="s">
        <v>3927</v>
      </c>
      <c r="C1431" t="s">
        <v>2140</v>
      </c>
      <c r="D1431">
        <v>1</v>
      </c>
      <c r="E1431" s="88" t="str">
        <f t="shared" si="44"/>
        <v>4436236801</v>
      </c>
      <c r="F1431" s="88" t="str">
        <f t="shared" si="45"/>
        <v>443621</v>
      </c>
      <c r="G1431">
        <v>1</v>
      </c>
      <c r="H1431" t="s">
        <v>3158</v>
      </c>
      <c r="I1431" t="s">
        <v>5733</v>
      </c>
      <c r="K1431">
        <v>3680</v>
      </c>
      <c r="L1431" t="s">
        <v>3600</v>
      </c>
    </row>
    <row r="1432" spans="1:12" ht="15" customHeight="1" x14ac:dyDescent="0.25">
      <c r="A1432">
        <v>44362</v>
      </c>
      <c r="B1432" t="s">
        <v>3927</v>
      </c>
      <c r="C1432" t="s">
        <v>2140</v>
      </c>
      <c r="D1432">
        <v>2</v>
      </c>
      <c r="E1432" s="88" t="str">
        <f t="shared" si="44"/>
        <v>4436239602</v>
      </c>
      <c r="F1432" s="88" t="str">
        <f t="shared" si="45"/>
        <v>443622</v>
      </c>
      <c r="G1432">
        <v>2</v>
      </c>
      <c r="H1432" t="s">
        <v>2794</v>
      </c>
      <c r="I1432" t="s">
        <v>5510</v>
      </c>
      <c r="K1432">
        <v>3960</v>
      </c>
      <c r="L1432" t="s">
        <v>3813</v>
      </c>
    </row>
    <row r="1433" spans="1:12" ht="15" customHeight="1" x14ac:dyDescent="0.25">
      <c r="A1433">
        <v>44371</v>
      </c>
      <c r="B1433" t="s">
        <v>2141</v>
      </c>
      <c r="C1433" t="s">
        <v>2141</v>
      </c>
      <c r="D1433">
        <v>1</v>
      </c>
      <c r="E1433" s="88" t="str">
        <f t="shared" si="44"/>
        <v>4437136801</v>
      </c>
      <c r="F1433" s="88" t="str">
        <f t="shared" si="45"/>
        <v>443711</v>
      </c>
      <c r="G1433">
        <v>1</v>
      </c>
      <c r="H1433" t="s">
        <v>3158</v>
      </c>
      <c r="I1433" t="s">
        <v>5550</v>
      </c>
      <c r="K1433">
        <v>3680</v>
      </c>
      <c r="L1433" t="s">
        <v>3600</v>
      </c>
    </row>
    <row r="1434" spans="1:12" ht="15" customHeight="1" x14ac:dyDescent="0.25">
      <c r="A1434">
        <v>44388</v>
      </c>
      <c r="B1434" t="s">
        <v>2142</v>
      </c>
      <c r="C1434" t="s">
        <v>2142</v>
      </c>
      <c r="D1434">
        <v>1</v>
      </c>
      <c r="E1434" s="88" t="str">
        <f t="shared" si="44"/>
        <v>4438836301</v>
      </c>
      <c r="F1434" s="88" t="str">
        <f t="shared" si="45"/>
        <v>443881</v>
      </c>
      <c r="G1434">
        <v>1</v>
      </c>
      <c r="H1434" t="s">
        <v>2624</v>
      </c>
      <c r="I1434" t="s">
        <v>5511</v>
      </c>
      <c r="K1434">
        <v>3630</v>
      </c>
      <c r="L1434" t="s">
        <v>3829</v>
      </c>
    </row>
    <row r="1435" spans="1:12" ht="15" customHeight="1" x14ac:dyDescent="0.25">
      <c r="A1435">
        <v>44388</v>
      </c>
      <c r="B1435" t="s">
        <v>2142</v>
      </c>
      <c r="C1435" t="s">
        <v>2142</v>
      </c>
      <c r="D1435">
        <v>3</v>
      </c>
      <c r="E1435" s="88" t="str">
        <f t="shared" si="44"/>
        <v>4438836003</v>
      </c>
      <c r="F1435" s="88" t="str">
        <f t="shared" si="45"/>
        <v>443883</v>
      </c>
      <c r="G1435">
        <v>3</v>
      </c>
      <c r="H1435" t="s">
        <v>2905</v>
      </c>
      <c r="I1435" t="s">
        <v>5702</v>
      </c>
      <c r="K1435">
        <v>3600</v>
      </c>
      <c r="L1435" t="s">
        <v>3546</v>
      </c>
    </row>
    <row r="1436" spans="1:12" ht="15" customHeight="1" x14ac:dyDescent="0.25">
      <c r="A1436">
        <v>44412</v>
      </c>
      <c r="B1436" t="s">
        <v>2418</v>
      </c>
      <c r="C1436" t="s">
        <v>2418</v>
      </c>
      <c r="D1436">
        <v>1</v>
      </c>
      <c r="E1436" s="88" t="str">
        <f t="shared" si="44"/>
        <v>4441239001</v>
      </c>
      <c r="F1436" s="88" t="str">
        <f t="shared" si="45"/>
        <v>444121</v>
      </c>
      <c r="G1436">
        <v>1</v>
      </c>
      <c r="H1436" t="s">
        <v>2628</v>
      </c>
      <c r="I1436" t="s">
        <v>5636</v>
      </c>
      <c r="K1436">
        <v>3900</v>
      </c>
      <c r="L1436" t="s">
        <v>3594</v>
      </c>
    </row>
    <row r="1437" spans="1:12" ht="15" customHeight="1" x14ac:dyDescent="0.25">
      <c r="A1437">
        <v>44412</v>
      </c>
      <c r="B1437" t="s">
        <v>2418</v>
      </c>
      <c r="C1437" t="s">
        <v>2418</v>
      </c>
      <c r="D1437">
        <v>13</v>
      </c>
      <c r="E1437" s="88" t="str">
        <f t="shared" si="44"/>
        <v>44412390013</v>
      </c>
      <c r="F1437" s="88" t="str">
        <f t="shared" si="45"/>
        <v>4441213</v>
      </c>
      <c r="G1437">
        <v>10</v>
      </c>
      <c r="H1437" t="s">
        <v>3928</v>
      </c>
      <c r="I1437" t="s">
        <v>5734</v>
      </c>
      <c r="K1437">
        <v>3900</v>
      </c>
      <c r="L1437" t="s">
        <v>3594</v>
      </c>
    </row>
    <row r="1438" spans="1:12" ht="15" customHeight="1" x14ac:dyDescent="0.25">
      <c r="A1438">
        <v>44438</v>
      </c>
      <c r="B1438" t="s">
        <v>2419</v>
      </c>
      <c r="C1438" t="s">
        <v>2419</v>
      </c>
      <c r="D1438">
        <v>1</v>
      </c>
      <c r="E1438" s="88" t="str">
        <f t="shared" si="44"/>
        <v>4443839001</v>
      </c>
      <c r="F1438" s="88" t="str">
        <f t="shared" si="45"/>
        <v>444381</v>
      </c>
      <c r="G1438">
        <v>1</v>
      </c>
      <c r="H1438" t="s">
        <v>2628</v>
      </c>
      <c r="I1438" t="s">
        <v>5636</v>
      </c>
      <c r="K1438">
        <v>3900</v>
      </c>
      <c r="L1438" t="s">
        <v>3594</v>
      </c>
    </row>
    <row r="1439" spans="1:12" ht="15" customHeight="1" x14ac:dyDescent="0.25">
      <c r="A1439">
        <v>44438</v>
      </c>
      <c r="B1439" t="s">
        <v>2419</v>
      </c>
      <c r="C1439" t="s">
        <v>2419</v>
      </c>
      <c r="D1439">
        <v>3</v>
      </c>
      <c r="E1439" s="88" t="str">
        <f t="shared" si="44"/>
        <v>4443839203</v>
      </c>
      <c r="F1439" s="88" t="str">
        <f t="shared" si="45"/>
        <v>444383</v>
      </c>
      <c r="G1439">
        <v>3</v>
      </c>
      <c r="H1439" t="s">
        <v>3147</v>
      </c>
      <c r="I1439" t="s">
        <v>5496</v>
      </c>
      <c r="K1439">
        <v>3920</v>
      </c>
      <c r="L1439" t="s">
        <v>3549</v>
      </c>
    </row>
    <row r="1440" spans="1:12" ht="15" customHeight="1" x14ac:dyDescent="0.25">
      <c r="A1440">
        <v>44438</v>
      </c>
      <c r="B1440" t="s">
        <v>2419</v>
      </c>
      <c r="C1440" t="s">
        <v>2419</v>
      </c>
      <c r="D1440">
        <v>4</v>
      </c>
      <c r="E1440" s="88" t="str">
        <f t="shared" si="44"/>
        <v>4443839004</v>
      </c>
      <c r="F1440" s="88" t="str">
        <f t="shared" si="45"/>
        <v>444384</v>
      </c>
      <c r="G1440">
        <v>4</v>
      </c>
      <c r="H1440" t="s">
        <v>3929</v>
      </c>
      <c r="I1440" t="s">
        <v>5672</v>
      </c>
      <c r="K1440">
        <v>3900</v>
      </c>
      <c r="L1440" t="s">
        <v>3594</v>
      </c>
    </row>
    <row r="1441" spans="1:12" ht="15" customHeight="1" x14ac:dyDescent="0.25">
      <c r="A1441">
        <v>44438</v>
      </c>
      <c r="B1441" t="s">
        <v>2419</v>
      </c>
      <c r="C1441" t="s">
        <v>2419</v>
      </c>
      <c r="D1441">
        <v>5</v>
      </c>
      <c r="E1441" s="88" t="str">
        <f t="shared" si="44"/>
        <v>4443839705</v>
      </c>
      <c r="F1441" s="88" t="str">
        <f t="shared" si="45"/>
        <v>444385</v>
      </c>
      <c r="G1441">
        <v>5</v>
      </c>
      <c r="H1441" t="s">
        <v>3110</v>
      </c>
      <c r="I1441" t="s">
        <v>5497</v>
      </c>
      <c r="K1441">
        <v>3970</v>
      </c>
      <c r="L1441" t="s">
        <v>3824</v>
      </c>
    </row>
    <row r="1442" spans="1:12" ht="15" customHeight="1" x14ac:dyDescent="0.25">
      <c r="A1442">
        <v>44446</v>
      </c>
      <c r="B1442" t="s">
        <v>5437</v>
      </c>
      <c r="C1442" t="s">
        <v>5362</v>
      </c>
      <c r="D1442">
        <v>1</v>
      </c>
      <c r="E1442" s="88" t="str">
        <f t="shared" si="44"/>
        <v>4444638001</v>
      </c>
      <c r="F1442" s="88" t="str">
        <f t="shared" si="45"/>
        <v>444461</v>
      </c>
      <c r="G1442">
        <v>1</v>
      </c>
      <c r="H1442" t="s">
        <v>3399</v>
      </c>
      <c r="I1442" t="s">
        <v>5514</v>
      </c>
      <c r="K1442">
        <v>3800</v>
      </c>
      <c r="L1442" t="s">
        <v>3830</v>
      </c>
    </row>
    <row r="1443" spans="1:12" ht="15" customHeight="1" x14ac:dyDescent="0.25">
      <c r="A1443">
        <v>44446</v>
      </c>
      <c r="B1443" t="s">
        <v>5437</v>
      </c>
      <c r="C1443" t="s">
        <v>5362</v>
      </c>
      <c r="D1443">
        <v>2</v>
      </c>
      <c r="E1443" s="88" t="str">
        <f t="shared" si="44"/>
        <v>4444638002</v>
      </c>
      <c r="F1443" s="88" t="str">
        <f t="shared" si="45"/>
        <v>444462</v>
      </c>
      <c r="G1443">
        <v>2</v>
      </c>
      <c r="H1443" t="s">
        <v>3833</v>
      </c>
      <c r="I1443" t="s">
        <v>5553</v>
      </c>
      <c r="K1443">
        <v>3800</v>
      </c>
      <c r="L1443" t="s">
        <v>3830</v>
      </c>
    </row>
    <row r="1444" spans="1:12" ht="15" customHeight="1" x14ac:dyDescent="0.25">
      <c r="A1444">
        <v>44453</v>
      </c>
      <c r="B1444" t="s">
        <v>5438</v>
      </c>
      <c r="C1444" t="s">
        <v>5363</v>
      </c>
      <c r="D1444">
        <v>2</v>
      </c>
      <c r="E1444" s="88" t="str">
        <f t="shared" si="44"/>
        <v>4445337002</v>
      </c>
      <c r="F1444" s="88" t="str">
        <f t="shared" si="45"/>
        <v>444532</v>
      </c>
      <c r="G1444">
        <v>2</v>
      </c>
      <c r="H1444" t="s">
        <v>3425</v>
      </c>
      <c r="I1444" t="s">
        <v>5537</v>
      </c>
      <c r="K1444">
        <v>3700</v>
      </c>
      <c r="L1444" t="s">
        <v>3602</v>
      </c>
    </row>
    <row r="1445" spans="1:12" ht="15" customHeight="1" x14ac:dyDescent="0.25">
      <c r="A1445">
        <v>44487</v>
      </c>
      <c r="B1445" t="s">
        <v>5439</v>
      </c>
      <c r="C1445" t="s">
        <v>5364</v>
      </c>
      <c r="D1445">
        <v>1</v>
      </c>
      <c r="E1445" s="88" t="str">
        <f t="shared" si="44"/>
        <v>4448738001</v>
      </c>
      <c r="F1445" s="88" t="str">
        <f t="shared" si="45"/>
        <v>444871</v>
      </c>
      <c r="G1445">
        <v>1</v>
      </c>
      <c r="H1445" t="s">
        <v>3833</v>
      </c>
      <c r="I1445" t="s">
        <v>5553</v>
      </c>
      <c r="K1445">
        <v>3800</v>
      </c>
      <c r="L1445" t="s">
        <v>3830</v>
      </c>
    </row>
    <row r="1446" spans="1:12" ht="15" customHeight="1" x14ac:dyDescent="0.25">
      <c r="A1446">
        <v>44495</v>
      </c>
      <c r="B1446" t="s">
        <v>5366</v>
      </c>
      <c r="C1446" t="s">
        <v>5366</v>
      </c>
      <c r="D1446">
        <v>2</v>
      </c>
      <c r="E1446" s="88" t="str">
        <f t="shared" si="44"/>
        <v>4449538402</v>
      </c>
      <c r="F1446" s="88" t="str">
        <f t="shared" si="45"/>
        <v>444952</v>
      </c>
      <c r="G1446">
        <v>1</v>
      </c>
      <c r="H1446" t="s">
        <v>2641</v>
      </c>
      <c r="I1446" t="s">
        <v>5484</v>
      </c>
      <c r="K1446">
        <v>3840</v>
      </c>
      <c r="L1446" t="s">
        <v>3930</v>
      </c>
    </row>
    <row r="1447" spans="1:12" ht="15" customHeight="1" x14ac:dyDescent="0.25">
      <c r="A1447">
        <v>44537</v>
      </c>
      <c r="B1447" t="s">
        <v>5367</v>
      </c>
      <c r="C1447" t="s">
        <v>5367</v>
      </c>
      <c r="D1447">
        <v>3</v>
      </c>
      <c r="E1447" s="88" t="str">
        <f t="shared" si="44"/>
        <v>4453738403</v>
      </c>
      <c r="F1447" s="88" t="str">
        <f t="shared" si="45"/>
        <v>445373</v>
      </c>
      <c r="G1447">
        <v>3</v>
      </c>
      <c r="H1447" t="s">
        <v>2641</v>
      </c>
      <c r="I1447" t="s">
        <v>5484</v>
      </c>
      <c r="K1447">
        <v>3840</v>
      </c>
      <c r="L1447" t="s">
        <v>3930</v>
      </c>
    </row>
    <row r="1448" spans="1:12" ht="15" customHeight="1" x14ac:dyDescent="0.25">
      <c r="A1448">
        <v>44537</v>
      </c>
      <c r="B1448" t="s">
        <v>5367</v>
      </c>
      <c r="C1448" t="s">
        <v>5367</v>
      </c>
      <c r="D1448">
        <v>4</v>
      </c>
      <c r="E1448" s="88" t="str">
        <f t="shared" si="44"/>
        <v>4453737004</v>
      </c>
      <c r="F1448" s="88" t="str">
        <f t="shared" si="45"/>
        <v>445374</v>
      </c>
      <c r="G1448">
        <v>4</v>
      </c>
      <c r="H1448" t="s">
        <v>3922</v>
      </c>
      <c r="I1448" t="s">
        <v>5502</v>
      </c>
      <c r="K1448">
        <v>3700</v>
      </c>
      <c r="L1448" t="s">
        <v>3602</v>
      </c>
    </row>
    <row r="1449" spans="1:12" ht="15" customHeight="1" x14ac:dyDescent="0.25">
      <c r="A1449">
        <v>44552</v>
      </c>
      <c r="B1449" t="s">
        <v>5440</v>
      </c>
      <c r="C1449" t="s">
        <v>5368</v>
      </c>
      <c r="D1449">
        <v>1</v>
      </c>
      <c r="E1449" s="88" t="str">
        <f t="shared" si="44"/>
        <v>4455237001</v>
      </c>
      <c r="F1449" s="88" t="str">
        <f t="shared" si="45"/>
        <v>445521</v>
      </c>
      <c r="G1449">
        <v>1</v>
      </c>
      <c r="H1449" t="s">
        <v>3922</v>
      </c>
      <c r="I1449" t="s">
        <v>5502</v>
      </c>
      <c r="K1449">
        <v>3700</v>
      </c>
      <c r="L1449" t="s">
        <v>3602</v>
      </c>
    </row>
    <row r="1450" spans="1:12" ht="15" customHeight="1" x14ac:dyDescent="0.25">
      <c r="A1450">
        <v>44552</v>
      </c>
      <c r="B1450" t="s">
        <v>5440</v>
      </c>
      <c r="C1450" t="s">
        <v>5368</v>
      </c>
      <c r="D1450">
        <v>2</v>
      </c>
      <c r="E1450" s="88" t="str">
        <f t="shared" si="44"/>
        <v>4455237402</v>
      </c>
      <c r="F1450" s="88" t="str">
        <f t="shared" si="45"/>
        <v>445522</v>
      </c>
      <c r="G1450">
        <v>2</v>
      </c>
      <c r="H1450" t="s">
        <v>2758</v>
      </c>
      <c r="I1450" t="s">
        <v>5488</v>
      </c>
      <c r="K1450">
        <v>3740</v>
      </c>
      <c r="L1450" t="s">
        <v>3595</v>
      </c>
    </row>
    <row r="1451" spans="1:12" ht="15" customHeight="1" x14ac:dyDescent="0.25">
      <c r="A1451">
        <v>44552</v>
      </c>
      <c r="B1451" t="s">
        <v>5440</v>
      </c>
      <c r="C1451" t="s">
        <v>5368</v>
      </c>
      <c r="D1451">
        <v>3</v>
      </c>
      <c r="E1451" s="88" t="str">
        <f t="shared" si="44"/>
        <v>4455238403</v>
      </c>
      <c r="F1451" s="88" t="str">
        <f t="shared" si="45"/>
        <v>445523</v>
      </c>
      <c r="G1451">
        <v>3</v>
      </c>
      <c r="H1451" t="s">
        <v>2641</v>
      </c>
      <c r="I1451" t="s">
        <v>5484</v>
      </c>
      <c r="K1451">
        <v>3840</v>
      </c>
      <c r="L1451" t="s">
        <v>3930</v>
      </c>
    </row>
    <row r="1452" spans="1:12" ht="15" customHeight="1" x14ac:dyDescent="0.25">
      <c r="A1452">
        <v>44669</v>
      </c>
      <c r="B1452" t="s">
        <v>2917</v>
      </c>
      <c r="C1452" t="s">
        <v>2144</v>
      </c>
      <c r="D1452">
        <v>1</v>
      </c>
      <c r="E1452" s="88" t="str">
        <f t="shared" si="44"/>
        <v>4466990001</v>
      </c>
      <c r="F1452" s="88" t="str">
        <f t="shared" si="45"/>
        <v>446691</v>
      </c>
      <c r="G1452">
        <v>1</v>
      </c>
      <c r="H1452" t="s">
        <v>2918</v>
      </c>
      <c r="I1452" t="s">
        <v>5584</v>
      </c>
      <c r="K1452">
        <v>9000</v>
      </c>
      <c r="L1452" t="s">
        <v>3557</v>
      </c>
    </row>
    <row r="1453" spans="1:12" ht="15" customHeight="1" x14ac:dyDescent="0.25">
      <c r="A1453">
        <v>44669</v>
      </c>
      <c r="B1453" t="s">
        <v>2917</v>
      </c>
      <c r="C1453" t="s">
        <v>2144</v>
      </c>
      <c r="D1453">
        <v>4</v>
      </c>
      <c r="E1453" s="88" t="str">
        <f t="shared" si="44"/>
        <v>4466990004</v>
      </c>
      <c r="F1453" s="88" t="str">
        <f t="shared" si="45"/>
        <v>446694</v>
      </c>
      <c r="G1453">
        <v>4</v>
      </c>
      <c r="H1453" t="s">
        <v>2918</v>
      </c>
      <c r="I1453" t="s">
        <v>5531</v>
      </c>
      <c r="K1453">
        <v>9000</v>
      </c>
      <c r="L1453" t="s">
        <v>3557</v>
      </c>
    </row>
    <row r="1454" spans="1:12" ht="15" customHeight="1" x14ac:dyDescent="0.25">
      <c r="A1454">
        <v>44727</v>
      </c>
      <c r="B1454" t="s">
        <v>5107</v>
      </c>
      <c r="C1454" t="s">
        <v>5107</v>
      </c>
      <c r="D1454">
        <v>1</v>
      </c>
      <c r="E1454" s="88" t="str">
        <f t="shared" si="44"/>
        <v>4472718001</v>
      </c>
      <c r="F1454" s="88" t="str">
        <f t="shared" si="45"/>
        <v>447271</v>
      </c>
      <c r="G1454">
        <v>1</v>
      </c>
      <c r="H1454" t="s">
        <v>3448</v>
      </c>
      <c r="I1454" t="s">
        <v>5548</v>
      </c>
      <c r="K1454">
        <v>1800</v>
      </c>
      <c r="L1454" t="s">
        <v>3569</v>
      </c>
    </row>
    <row r="1455" spans="1:12" ht="15" customHeight="1" x14ac:dyDescent="0.25">
      <c r="A1455">
        <v>46003</v>
      </c>
      <c r="B1455" t="s">
        <v>2822</v>
      </c>
      <c r="C1455" t="s">
        <v>2146</v>
      </c>
      <c r="D1455">
        <v>1</v>
      </c>
      <c r="E1455" s="88" t="str">
        <f t="shared" si="44"/>
        <v>4600392551</v>
      </c>
      <c r="F1455" s="88" t="str">
        <f t="shared" si="45"/>
        <v>460031</v>
      </c>
      <c r="G1455">
        <v>1</v>
      </c>
      <c r="H1455" t="s">
        <v>2823</v>
      </c>
      <c r="I1455" t="s">
        <v>5488</v>
      </c>
      <c r="K1455">
        <v>9255</v>
      </c>
      <c r="L1455" t="s">
        <v>3619</v>
      </c>
    </row>
    <row r="1456" spans="1:12" ht="15" customHeight="1" x14ac:dyDescent="0.25">
      <c r="A1456">
        <v>46391</v>
      </c>
      <c r="B1456" t="s">
        <v>1131</v>
      </c>
      <c r="C1456" t="s">
        <v>1131</v>
      </c>
      <c r="D1456">
        <v>1</v>
      </c>
      <c r="E1456" s="88" t="str">
        <f t="shared" si="44"/>
        <v>4639129001</v>
      </c>
      <c r="F1456" s="88" t="str">
        <f t="shared" si="45"/>
        <v>463911</v>
      </c>
      <c r="G1456">
        <v>1</v>
      </c>
      <c r="H1456" t="s">
        <v>3339</v>
      </c>
      <c r="I1456" t="s">
        <v>5497</v>
      </c>
      <c r="K1456">
        <v>2900</v>
      </c>
      <c r="L1456" t="s">
        <v>3539</v>
      </c>
    </row>
    <row r="1457" spans="1:12" ht="15" customHeight="1" x14ac:dyDescent="0.25">
      <c r="A1457">
        <v>46391</v>
      </c>
      <c r="B1457" t="s">
        <v>1131</v>
      </c>
      <c r="C1457" t="s">
        <v>1131</v>
      </c>
      <c r="D1457">
        <v>3</v>
      </c>
      <c r="E1457" s="88" t="str">
        <f t="shared" si="44"/>
        <v>4639129703</v>
      </c>
      <c r="F1457" s="88" t="str">
        <f t="shared" si="45"/>
        <v>463913</v>
      </c>
      <c r="G1457">
        <v>2</v>
      </c>
      <c r="H1457" t="s">
        <v>3334</v>
      </c>
      <c r="I1457" t="s">
        <v>5553</v>
      </c>
      <c r="K1457">
        <v>2970</v>
      </c>
      <c r="L1457" t="s">
        <v>3537</v>
      </c>
    </row>
    <row r="1458" spans="1:12" ht="15" customHeight="1" x14ac:dyDescent="0.25">
      <c r="A1458">
        <v>46409</v>
      </c>
      <c r="B1458" t="s">
        <v>3931</v>
      </c>
      <c r="C1458" t="s">
        <v>2424</v>
      </c>
      <c r="D1458">
        <v>1</v>
      </c>
      <c r="E1458" s="88" t="str">
        <f t="shared" si="44"/>
        <v>4640932901</v>
      </c>
      <c r="F1458" s="88" t="str">
        <f t="shared" si="45"/>
        <v>464091</v>
      </c>
      <c r="G1458">
        <v>1</v>
      </c>
      <c r="H1458" t="s">
        <v>3862</v>
      </c>
      <c r="I1458" t="s">
        <v>5514</v>
      </c>
      <c r="K1458">
        <v>3290</v>
      </c>
      <c r="L1458" t="s">
        <v>3591</v>
      </c>
    </row>
    <row r="1459" spans="1:12" ht="15" customHeight="1" x14ac:dyDescent="0.25">
      <c r="A1459">
        <v>46409</v>
      </c>
      <c r="B1459" t="s">
        <v>3931</v>
      </c>
      <c r="C1459" t="s">
        <v>2424</v>
      </c>
      <c r="D1459">
        <v>3</v>
      </c>
      <c r="E1459" s="88" t="str">
        <f t="shared" si="44"/>
        <v>4640939803</v>
      </c>
      <c r="F1459" s="88" t="str">
        <f t="shared" si="45"/>
        <v>464093</v>
      </c>
      <c r="G1459">
        <v>3</v>
      </c>
      <c r="H1459" t="s">
        <v>3409</v>
      </c>
      <c r="I1459" t="s">
        <v>5653</v>
      </c>
      <c r="K1459">
        <v>3980</v>
      </c>
      <c r="L1459" t="s">
        <v>3836</v>
      </c>
    </row>
    <row r="1460" spans="1:12" ht="15" customHeight="1" x14ac:dyDescent="0.25">
      <c r="A1460">
        <v>46409</v>
      </c>
      <c r="B1460" t="s">
        <v>3931</v>
      </c>
      <c r="C1460" t="s">
        <v>2424</v>
      </c>
      <c r="D1460">
        <v>4</v>
      </c>
      <c r="E1460" s="88" t="str">
        <f t="shared" si="44"/>
        <v>4640932904</v>
      </c>
      <c r="F1460" s="88" t="str">
        <f t="shared" si="45"/>
        <v>464094</v>
      </c>
      <c r="G1460">
        <v>4</v>
      </c>
      <c r="H1460" t="s">
        <v>3860</v>
      </c>
      <c r="I1460" t="s">
        <v>5535</v>
      </c>
      <c r="K1460">
        <v>3290</v>
      </c>
      <c r="L1460" t="s">
        <v>3591</v>
      </c>
    </row>
    <row r="1461" spans="1:12" ht="15" customHeight="1" x14ac:dyDescent="0.25">
      <c r="A1461">
        <v>46409</v>
      </c>
      <c r="B1461" t="s">
        <v>3931</v>
      </c>
      <c r="C1461" t="s">
        <v>2424</v>
      </c>
      <c r="D1461">
        <v>5</v>
      </c>
      <c r="E1461" s="88" t="str">
        <f t="shared" si="44"/>
        <v>4640932905</v>
      </c>
      <c r="F1461" s="88" t="str">
        <f t="shared" si="45"/>
        <v>464095</v>
      </c>
      <c r="G1461">
        <v>5</v>
      </c>
      <c r="H1461" t="s">
        <v>2855</v>
      </c>
      <c r="I1461" t="s">
        <v>5523</v>
      </c>
      <c r="K1461">
        <v>3290</v>
      </c>
      <c r="L1461" t="s">
        <v>3591</v>
      </c>
    </row>
    <row r="1462" spans="1:12" ht="15" customHeight="1" x14ac:dyDescent="0.25">
      <c r="A1462">
        <v>46417</v>
      </c>
      <c r="B1462" t="s">
        <v>3501</v>
      </c>
      <c r="C1462" t="s">
        <v>2147</v>
      </c>
      <c r="D1462">
        <v>1</v>
      </c>
      <c r="E1462" s="88" t="str">
        <f t="shared" si="44"/>
        <v>4641734401</v>
      </c>
      <c r="F1462" s="88" t="str">
        <f t="shared" si="45"/>
        <v>464171</v>
      </c>
      <c r="G1462">
        <v>1</v>
      </c>
      <c r="H1462" t="s">
        <v>3502</v>
      </c>
      <c r="I1462" t="s">
        <v>5528</v>
      </c>
      <c r="K1462">
        <v>3440</v>
      </c>
      <c r="L1462" t="s">
        <v>3707</v>
      </c>
    </row>
    <row r="1463" spans="1:12" ht="15" customHeight="1" x14ac:dyDescent="0.25">
      <c r="A1463">
        <v>46813</v>
      </c>
      <c r="B1463" t="s">
        <v>1134</v>
      </c>
      <c r="C1463" t="s">
        <v>1134</v>
      </c>
      <c r="D1463">
        <v>1</v>
      </c>
      <c r="E1463" s="88" t="str">
        <f t="shared" si="44"/>
        <v>4681320501</v>
      </c>
      <c r="F1463" s="88" t="str">
        <f t="shared" si="45"/>
        <v>468131</v>
      </c>
      <c r="G1463">
        <v>1</v>
      </c>
      <c r="H1463" t="s">
        <v>3932</v>
      </c>
      <c r="I1463" t="s">
        <v>5634</v>
      </c>
      <c r="K1463">
        <v>2050</v>
      </c>
      <c r="L1463" t="s">
        <v>3571</v>
      </c>
    </row>
    <row r="1464" spans="1:12" ht="15" customHeight="1" x14ac:dyDescent="0.25">
      <c r="A1464">
        <v>46821</v>
      </c>
      <c r="B1464" t="s">
        <v>5239</v>
      </c>
      <c r="C1464" t="s">
        <v>2148</v>
      </c>
      <c r="D1464">
        <v>1</v>
      </c>
      <c r="E1464" s="88" t="str">
        <f t="shared" si="44"/>
        <v>4682120181</v>
      </c>
      <c r="F1464" s="88" t="str">
        <f t="shared" si="45"/>
        <v>468211</v>
      </c>
      <c r="G1464">
        <v>1</v>
      </c>
      <c r="H1464" t="s">
        <v>2675</v>
      </c>
      <c r="I1464" t="s">
        <v>5735</v>
      </c>
      <c r="K1464">
        <v>2018</v>
      </c>
      <c r="L1464" t="s">
        <v>3571</v>
      </c>
    </row>
    <row r="1465" spans="1:12" ht="15" customHeight="1" x14ac:dyDescent="0.25">
      <c r="A1465">
        <v>46821</v>
      </c>
      <c r="B1465" t="s">
        <v>5239</v>
      </c>
      <c r="C1465" t="s">
        <v>2148</v>
      </c>
      <c r="D1465">
        <v>4</v>
      </c>
      <c r="E1465" s="88" t="str">
        <f t="shared" si="44"/>
        <v>4682120184</v>
      </c>
      <c r="F1465" s="88" t="str">
        <f t="shared" si="45"/>
        <v>468214</v>
      </c>
      <c r="G1465">
        <v>4</v>
      </c>
      <c r="H1465" t="s">
        <v>3933</v>
      </c>
      <c r="I1465" t="s">
        <v>5529</v>
      </c>
      <c r="K1465">
        <v>2018</v>
      </c>
      <c r="L1465" t="s">
        <v>3571</v>
      </c>
    </row>
    <row r="1466" spans="1:12" ht="15" customHeight="1" x14ac:dyDescent="0.25">
      <c r="A1466">
        <v>46821</v>
      </c>
      <c r="B1466" t="s">
        <v>5239</v>
      </c>
      <c r="C1466" t="s">
        <v>2148</v>
      </c>
      <c r="D1466">
        <v>5</v>
      </c>
      <c r="E1466" s="88" t="str">
        <f t="shared" si="44"/>
        <v>4682120185</v>
      </c>
      <c r="F1466" s="88" t="str">
        <f t="shared" si="45"/>
        <v>468215</v>
      </c>
      <c r="G1466">
        <v>5</v>
      </c>
      <c r="H1466" t="s">
        <v>2676</v>
      </c>
      <c r="I1466" t="s">
        <v>5521</v>
      </c>
      <c r="K1466">
        <v>2018</v>
      </c>
      <c r="L1466" t="s">
        <v>3571</v>
      </c>
    </row>
    <row r="1467" spans="1:12" ht="15" customHeight="1" x14ac:dyDescent="0.25">
      <c r="A1467">
        <v>46854</v>
      </c>
      <c r="B1467" t="s">
        <v>1137</v>
      </c>
      <c r="C1467" t="s">
        <v>1137</v>
      </c>
      <c r="D1467">
        <v>1</v>
      </c>
      <c r="E1467" s="88" t="str">
        <f t="shared" si="44"/>
        <v>4685488701</v>
      </c>
      <c r="F1467" s="88" t="str">
        <f t="shared" si="45"/>
        <v>468541</v>
      </c>
      <c r="G1467">
        <v>1</v>
      </c>
      <c r="H1467" t="s">
        <v>2779</v>
      </c>
      <c r="I1467" t="s">
        <v>5625</v>
      </c>
      <c r="K1467">
        <v>8870</v>
      </c>
      <c r="L1467" t="s">
        <v>3729</v>
      </c>
    </row>
    <row r="1468" spans="1:12" ht="15" customHeight="1" x14ac:dyDescent="0.25">
      <c r="A1468">
        <v>46862</v>
      </c>
      <c r="B1468" t="s">
        <v>2925</v>
      </c>
      <c r="C1468" t="s">
        <v>2925</v>
      </c>
      <c r="D1468">
        <v>1</v>
      </c>
      <c r="E1468" s="88" t="str">
        <f t="shared" si="44"/>
        <v>4686290001</v>
      </c>
      <c r="F1468" s="88" t="str">
        <f t="shared" si="45"/>
        <v>468621</v>
      </c>
      <c r="G1468">
        <v>1</v>
      </c>
      <c r="H1468" t="s">
        <v>2926</v>
      </c>
      <c r="I1468" t="s">
        <v>5486</v>
      </c>
      <c r="K1468">
        <v>9000</v>
      </c>
      <c r="L1468" t="s">
        <v>3557</v>
      </c>
    </row>
    <row r="1469" spans="1:12" ht="15" customHeight="1" x14ac:dyDescent="0.25">
      <c r="A1469">
        <v>46871</v>
      </c>
      <c r="B1469" t="s">
        <v>813</v>
      </c>
      <c r="C1469" t="s">
        <v>813</v>
      </c>
      <c r="D1469">
        <v>1</v>
      </c>
      <c r="E1469" s="88" t="str">
        <f t="shared" si="44"/>
        <v>4687190001</v>
      </c>
      <c r="F1469" s="88" t="str">
        <f t="shared" si="45"/>
        <v>468711</v>
      </c>
      <c r="G1469">
        <v>1</v>
      </c>
      <c r="H1469" t="s">
        <v>2915</v>
      </c>
      <c r="I1469" t="s">
        <v>5618</v>
      </c>
      <c r="K1469">
        <v>9000</v>
      </c>
      <c r="L1469" t="s">
        <v>3557</v>
      </c>
    </row>
    <row r="1470" spans="1:12" ht="15" customHeight="1" x14ac:dyDescent="0.25">
      <c r="A1470">
        <v>47209</v>
      </c>
      <c r="B1470" t="s">
        <v>1139</v>
      </c>
      <c r="C1470" t="s">
        <v>1139</v>
      </c>
      <c r="D1470">
        <v>1</v>
      </c>
      <c r="E1470" s="88" t="str">
        <f t="shared" si="44"/>
        <v>4720999301</v>
      </c>
      <c r="F1470" s="88" t="str">
        <f t="shared" si="45"/>
        <v>472091</v>
      </c>
      <c r="G1470">
        <v>1</v>
      </c>
      <c r="H1470" t="s">
        <v>3934</v>
      </c>
      <c r="I1470" t="s">
        <v>5596</v>
      </c>
      <c r="K1470">
        <v>9930</v>
      </c>
      <c r="L1470" t="s">
        <v>3626</v>
      </c>
    </row>
    <row r="1471" spans="1:12" ht="15" customHeight="1" x14ac:dyDescent="0.25">
      <c r="A1471">
        <v>47217</v>
      </c>
      <c r="B1471" t="s">
        <v>2149</v>
      </c>
      <c r="C1471" t="s">
        <v>2149</v>
      </c>
      <c r="D1471">
        <v>1</v>
      </c>
      <c r="E1471" s="88" t="str">
        <f t="shared" si="44"/>
        <v>4721799301</v>
      </c>
      <c r="F1471" s="88" t="str">
        <f t="shared" si="45"/>
        <v>472171</v>
      </c>
      <c r="G1471">
        <v>1</v>
      </c>
      <c r="H1471" t="s">
        <v>3136</v>
      </c>
      <c r="I1471" t="s">
        <v>5552</v>
      </c>
      <c r="K1471">
        <v>9930</v>
      </c>
      <c r="L1471" t="s">
        <v>3626</v>
      </c>
    </row>
    <row r="1472" spans="1:12" ht="15" customHeight="1" x14ac:dyDescent="0.25">
      <c r="A1472">
        <v>47225</v>
      </c>
      <c r="B1472" t="s">
        <v>393</v>
      </c>
      <c r="C1472" t="s">
        <v>393</v>
      </c>
      <c r="D1472">
        <v>1</v>
      </c>
      <c r="E1472" s="88" t="str">
        <f t="shared" si="44"/>
        <v>4722536001</v>
      </c>
      <c r="F1472" s="88" t="str">
        <f t="shared" si="45"/>
        <v>472251</v>
      </c>
      <c r="G1472">
        <v>1</v>
      </c>
      <c r="H1472" t="s">
        <v>2906</v>
      </c>
      <c r="I1472" t="s">
        <v>5736</v>
      </c>
      <c r="K1472">
        <v>3600</v>
      </c>
      <c r="L1472" t="s">
        <v>3546</v>
      </c>
    </row>
    <row r="1473" spans="1:12" ht="15" customHeight="1" x14ac:dyDescent="0.25">
      <c r="A1473">
        <v>47258</v>
      </c>
      <c r="B1473" t="s">
        <v>2150</v>
      </c>
      <c r="C1473" t="s">
        <v>2150</v>
      </c>
      <c r="D1473">
        <v>1</v>
      </c>
      <c r="E1473" s="88" t="str">
        <f t="shared" si="44"/>
        <v>4725820601</v>
      </c>
      <c r="F1473" s="88" t="str">
        <f t="shared" si="45"/>
        <v>472581</v>
      </c>
      <c r="G1473">
        <v>1</v>
      </c>
      <c r="H1473" t="s">
        <v>2696</v>
      </c>
      <c r="I1473" t="s">
        <v>5556</v>
      </c>
      <c r="K1473">
        <v>2060</v>
      </c>
      <c r="L1473" t="s">
        <v>3571</v>
      </c>
    </row>
    <row r="1474" spans="1:12" ht="15" customHeight="1" x14ac:dyDescent="0.25">
      <c r="A1474">
        <v>47258</v>
      </c>
      <c r="B1474" t="s">
        <v>2150</v>
      </c>
      <c r="C1474" t="s">
        <v>2150</v>
      </c>
      <c r="D1474">
        <v>2</v>
      </c>
      <c r="E1474" s="88" t="str">
        <f t="shared" si="44"/>
        <v>4725821002</v>
      </c>
      <c r="F1474" s="88" t="str">
        <f t="shared" si="45"/>
        <v>472582</v>
      </c>
      <c r="G1474">
        <v>2</v>
      </c>
      <c r="H1474" t="s">
        <v>3645</v>
      </c>
      <c r="I1474" t="s">
        <v>5737</v>
      </c>
      <c r="K1474">
        <v>2100</v>
      </c>
      <c r="L1474" t="s">
        <v>3571</v>
      </c>
    </row>
    <row r="1475" spans="1:12" ht="15" customHeight="1" x14ac:dyDescent="0.25">
      <c r="A1475">
        <v>47258</v>
      </c>
      <c r="B1475" t="s">
        <v>2150</v>
      </c>
      <c r="C1475" t="s">
        <v>2150</v>
      </c>
      <c r="D1475">
        <v>3</v>
      </c>
      <c r="E1475" s="88" t="str">
        <f t="shared" ref="E1475:E1538" si="46">A1475&amp;K1475&amp;D1475</f>
        <v>4725821003</v>
      </c>
      <c r="F1475" s="88" t="str">
        <f t="shared" ref="F1475:F1538" si="47">A1475&amp;D1475</f>
        <v>472583</v>
      </c>
      <c r="G1475">
        <v>3</v>
      </c>
      <c r="H1475" t="s">
        <v>2844</v>
      </c>
      <c r="I1475" t="s">
        <v>5535</v>
      </c>
      <c r="K1475">
        <v>2100</v>
      </c>
      <c r="L1475" t="s">
        <v>3571</v>
      </c>
    </row>
    <row r="1476" spans="1:12" ht="15" customHeight="1" x14ac:dyDescent="0.25">
      <c r="A1476">
        <v>47282</v>
      </c>
      <c r="B1476" t="s">
        <v>1147</v>
      </c>
      <c r="C1476" t="s">
        <v>1147</v>
      </c>
      <c r="D1476">
        <v>1</v>
      </c>
      <c r="E1476" s="88" t="str">
        <f t="shared" si="46"/>
        <v>4728220501</v>
      </c>
      <c r="F1476" s="88" t="str">
        <f t="shared" si="47"/>
        <v>472821</v>
      </c>
      <c r="G1476">
        <v>1</v>
      </c>
      <c r="H1476" t="s">
        <v>3935</v>
      </c>
      <c r="I1476" t="s">
        <v>5537</v>
      </c>
      <c r="K1476">
        <v>2050</v>
      </c>
      <c r="L1476" t="s">
        <v>3571</v>
      </c>
    </row>
    <row r="1477" spans="1:12" ht="15" customHeight="1" x14ac:dyDescent="0.25">
      <c r="A1477">
        <v>47282</v>
      </c>
      <c r="B1477" t="s">
        <v>1147</v>
      </c>
      <c r="C1477" t="s">
        <v>1147</v>
      </c>
      <c r="D1477">
        <v>2</v>
      </c>
      <c r="E1477" s="88" t="str">
        <f t="shared" si="46"/>
        <v>4728220502</v>
      </c>
      <c r="F1477" s="88" t="str">
        <f t="shared" si="47"/>
        <v>472822</v>
      </c>
      <c r="G1477">
        <v>2</v>
      </c>
      <c r="H1477" t="s">
        <v>2692</v>
      </c>
      <c r="I1477" t="s">
        <v>5550</v>
      </c>
      <c r="K1477">
        <v>2050</v>
      </c>
      <c r="L1477" t="s">
        <v>3571</v>
      </c>
    </row>
    <row r="1478" spans="1:12" ht="15" customHeight="1" x14ac:dyDescent="0.25">
      <c r="A1478">
        <v>47316</v>
      </c>
      <c r="B1478" t="s">
        <v>2151</v>
      </c>
      <c r="C1478" t="s">
        <v>2151</v>
      </c>
      <c r="D1478">
        <v>1</v>
      </c>
      <c r="E1478" s="88" t="str">
        <f t="shared" si="46"/>
        <v>4731690001</v>
      </c>
      <c r="F1478" s="88" t="str">
        <f t="shared" si="47"/>
        <v>473161</v>
      </c>
      <c r="G1478">
        <v>1</v>
      </c>
      <c r="H1478" t="s">
        <v>2924</v>
      </c>
      <c r="I1478" t="s">
        <v>5642</v>
      </c>
      <c r="K1478">
        <v>9000</v>
      </c>
      <c r="L1478" t="s">
        <v>3557</v>
      </c>
    </row>
    <row r="1479" spans="1:12" ht="15" customHeight="1" x14ac:dyDescent="0.25">
      <c r="A1479">
        <v>47316</v>
      </c>
      <c r="B1479" t="s">
        <v>2151</v>
      </c>
      <c r="C1479" t="s">
        <v>2151</v>
      </c>
      <c r="D1479">
        <v>2</v>
      </c>
      <c r="E1479" s="88" t="str">
        <f t="shared" si="46"/>
        <v>4731630182</v>
      </c>
      <c r="F1479" s="88" t="str">
        <f t="shared" si="47"/>
        <v>473162</v>
      </c>
      <c r="G1479">
        <v>2</v>
      </c>
      <c r="H1479" t="s">
        <v>3479</v>
      </c>
      <c r="I1479" t="s">
        <v>5483</v>
      </c>
      <c r="K1479">
        <v>3018</v>
      </c>
      <c r="L1479" t="s">
        <v>3545</v>
      </c>
    </row>
    <row r="1480" spans="1:12" ht="15" customHeight="1" x14ac:dyDescent="0.25">
      <c r="A1480">
        <v>47316</v>
      </c>
      <c r="B1480" t="s">
        <v>2151</v>
      </c>
      <c r="C1480" t="s">
        <v>2151</v>
      </c>
      <c r="D1480">
        <v>3</v>
      </c>
      <c r="E1480" s="88" t="str">
        <f t="shared" si="46"/>
        <v>4731625003</v>
      </c>
      <c r="F1480" s="88" t="str">
        <f t="shared" si="47"/>
        <v>473163</v>
      </c>
      <c r="G1480">
        <v>3</v>
      </c>
      <c r="H1480" t="s">
        <v>3133</v>
      </c>
      <c r="I1480" t="s">
        <v>5738</v>
      </c>
      <c r="K1480">
        <v>2500</v>
      </c>
      <c r="L1480" t="s">
        <v>3581</v>
      </c>
    </row>
    <row r="1481" spans="1:12" ht="15" customHeight="1" x14ac:dyDescent="0.25">
      <c r="A1481">
        <v>47316</v>
      </c>
      <c r="B1481" t="s">
        <v>2151</v>
      </c>
      <c r="C1481" t="s">
        <v>2151</v>
      </c>
      <c r="D1481">
        <v>4</v>
      </c>
      <c r="E1481" s="88" t="str">
        <f t="shared" si="46"/>
        <v>4731683104</v>
      </c>
      <c r="F1481" s="88" t="str">
        <f t="shared" si="47"/>
        <v>473164</v>
      </c>
      <c r="G1481">
        <v>4</v>
      </c>
      <c r="H1481" t="s">
        <v>3238</v>
      </c>
      <c r="I1481" t="s">
        <v>5506</v>
      </c>
      <c r="K1481">
        <v>8310</v>
      </c>
      <c r="L1481" t="s">
        <v>3550</v>
      </c>
    </row>
    <row r="1482" spans="1:12" ht="15" customHeight="1" x14ac:dyDescent="0.25">
      <c r="A1482">
        <v>47316</v>
      </c>
      <c r="B1482" t="s">
        <v>2151</v>
      </c>
      <c r="C1482" t="s">
        <v>2151</v>
      </c>
      <c r="D1482">
        <v>5</v>
      </c>
      <c r="E1482" s="88" t="str">
        <f t="shared" si="46"/>
        <v>4731626005</v>
      </c>
      <c r="F1482" s="88" t="str">
        <f t="shared" si="47"/>
        <v>473165</v>
      </c>
      <c r="G1482">
        <v>5</v>
      </c>
      <c r="H1482" t="s">
        <v>2744</v>
      </c>
      <c r="I1482" t="s">
        <v>5739</v>
      </c>
      <c r="K1482">
        <v>2600</v>
      </c>
      <c r="L1482" t="s">
        <v>3571</v>
      </c>
    </row>
    <row r="1483" spans="1:12" ht="15" customHeight="1" x14ac:dyDescent="0.25">
      <c r="A1483">
        <v>47316</v>
      </c>
      <c r="B1483" t="s">
        <v>2151</v>
      </c>
      <c r="C1483" t="s">
        <v>2151</v>
      </c>
      <c r="D1483">
        <v>9</v>
      </c>
      <c r="E1483" s="88" t="str">
        <f t="shared" si="46"/>
        <v>4731693009</v>
      </c>
      <c r="F1483" s="88" t="str">
        <f t="shared" si="47"/>
        <v>473169</v>
      </c>
      <c r="G1483">
        <v>8</v>
      </c>
      <c r="H1483" t="s">
        <v>2631</v>
      </c>
      <c r="I1483" t="s">
        <v>5525</v>
      </c>
      <c r="K1483">
        <v>9300</v>
      </c>
      <c r="L1483" t="s">
        <v>3559</v>
      </c>
    </row>
    <row r="1484" spans="1:12" ht="15" customHeight="1" x14ac:dyDescent="0.25">
      <c r="A1484">
        <v>47316</v>
      </c>
      <c r="B1484" t="s">
        <v>2151</v>
      </c>
      <c r="C1484" t="s">
        <v>2151</v>
      </c>
      <c r="D1484">
        <v>10</v>
      </c>
      <c r="E1484" s="88" t="str">
        <f t="shared" si="46"/>
        <v>47316230010</v>
      </c>
      <c r="F1484" s="88" t="str">
        <f t="shared" si="47"/>
        <v>4731610</v>
      </c>
      <c r="G1484">
        <v>9</v>
      </c>
      <c r="H1484" t="s">
        <v>3436</v>
      </c>
      <c r="I1484" t="s">
        <v>5493</v>
      </c>
      <c r="K1484">
        <v>2300</v>
      </c>
      <c r="L1484" t="s">
        <v>3666</v>
      </c>
    </row>
    <row r="1485" spans="1:12" ht="15" customHeight="1" x14ac:dyDescent="0.25">
      <c r="A1485">
        <v>47316</v>
      </c>
      <c r="B1485" t="s">
        <v>2151</v>
      </c>
      <c r="C1485" t="s">
        <v>2151</v>
      </c>
      <c r="D1485">
        <v>12</v>
      </c>
      <c r="E1485" s="88" t="str">
        <f t="shared" si="46"/>
        <v>47316100012</v>
      </c>
      <c r="F1485" s="88" t="str">
        <f t="shared" si="47"/>
        <v>4731612</v>
      </c>
      <c r="G1485">
        <v>11</v>
      </c>
      <c r="H1485" t="s">
        <v>2814</v>
      </c>
      <c r="I1485" t="s">
        <v>5623</v>
      </c>
      <c r="K1485">
        <v>1000</v>
      </c>
      <c r="L1485" t="s">
        <v>3536</v>
      </c>
    </row>
    <row r="1486" spans="1:12" ht="15" customHeight="1" x14ac:dyDescent="0.25">
      <c r="A1486">
        <v>47316</v>
      </c>
      <c r="B1486" t="s">
        <v>2151</v>
      </c>
      <c r="C1486" t="s">
        <v>2151</v>
      </c>
      <c r="D1486">
        <v>13</v>
      </c>
      <c r="E1486" s="88" t="str">
        <f t="shared" si="46"/>
        <v>47316301813</v>
      </c>
      <c r="F1486" s="88" t="str">
        <f t="shared" si="47"/>
        <v>4731613</v>
      </c>
      <c r="G1486">
        <v>12</v>
      </c>
      <c r="H1486" t="s">
        <v>3936</v>
      </c>
      <c r="I1486" t="s">
        <v>5535</v>
      </c>
      <c r="K1486">
        <v>3018</v>
      </c>
      <c r="L1486" t="s">
        <v>3545</v>
      </c>
    </row>
    <row r="1487" spans="1:12" ht="15" customHeight="1" x14ac:dyDescent="0.25">
      <c r="A1487">
        <v>47316</v>
      </c>
      <c r="B1487" t="s">
        <v>2151</v>
      </c>
      <c r="C1487" t="s">
        <v>2151</v>
      </c>
      <c r="D1487">
        <v>14</v>
      </c>
      <c r="E1487" s="88" t="str">
        <f t="shared" si="46"/>
        <v>47316104014</v>
      </c>
      <c r="F1487" s="88" t="str">
        <f t="shared" si="47"/>
        <v>4731614</v>
      </c>
      <c r="G1487">
        <v>13</v>
      </c>
      <c r="H1487" t="s">
        <v>5240</v>
      </c>
      <c r="I1487" t="s">
        <v>5519</v>
      </c>
      <c r="K1487">
        <v>1040</v>
      </c>
      <c r="L1487" t="s">
        <v>3863</v>
      </c>
    </row>
    <row r="1488" spans="1:12" ht="15" customHeight="1" x14ac:dyDescent="0.25">
      <c r="A1488">
        <v>47589</v>
      </c>
      <c r="B1488" t="s">
        <v>393</v>
      </c>
      <c r="C1488" t="s">
        <v>393</v>
      </c>
      <c r="D1488">
        <v>1</v>
      </c>
      <c r="E1488" s="88" t="str">
        <f t="shared" si="46"/>
        <v>4758992301</v>
      </c>
      <c r="F1488" s="88" t="str">
        <f t="shared" si="47"/>
        <v>475891</v>
      </c>
      <c r="G1488">
        <v>1</v>
      </c>
      <c r="H1488" t="s">
        <v>2955</v>
      </c>
      <c r="I1488" t="s">
        <v>5740</v>
      </c>
      <c r="K1488">
        <v>9230</v>
      </c>
      <c r="L1488" t="s">
        <v>3617</v>
      </c>
    </row>
    <row r="1489" spans="1:12" ht="15" customHeight="1" x14ac:dyDescent="0.25">
      <c r="A1489">
        <v>47597</v>
      </c>
      <c r="B1489" t="s">
        <v>1152</v>
      </c>
      <c r="C1489" t="s">
        <v>1152</v>
      </c>
      <c r="D1489">
        <v>1</v>
      </c>
      <c r="E1489" s="88" t="str">
        <f t="shared" si="46"/>
        <v>4759721801</v>
      </c>
      <c r="F1489" s="88" t="str">
        <f t="shared" si="47"/>
        <v>475971</v>
      </c>
      <c r="G1489">
        <v>1</v>
      </c>
      <c r="H1489" t="s">
        <v>2882</v>
      </c>
      <c r="I1489" t="s">
        <v>5482</v>
      </c>
      <c r="K1489">
        <v>2180</v>
      </c>
      <c r="L1489" t="s">
        <v>3571</v>
      </c>
    </row>
    <row r="1490" spans="1:12" ht="15" customHeight="1" x14ac:dyDescent="0.25">
      <c r="A1490">
        <v>47597</v>
      </c>
      <c r="B1490" t="s">
        <v>1152</v>
      </c>
      <c r="C1490" t="s">
        <v>1152</v>
      </c>
      <c r="D1490">
        <v>2</v>
      </c>
      <c r="E1490" s="88" t="str">
        <f t="shared" si="46"/>
        <v>4759721802</v>
      </c>
      <c r="F1490" s="88" t="str">
        <f t="shared" si="47"/>
        <v>475972</v>
      </c>
      <c r="G1490">
        <v>2</v>
      </c>
      <c r="H1490" t="s">
        <v>2817</v>
      </c>
      <c r="I1490" t="s">
        <v>5575</v>
      </c>
      <c r="K1490">
        <v>2180</v>
      </c>
      <c r="L1490" t="s">
        <v>3571</v>
      </c>
    </row>
    <row r="1491" spans="1:12" ht="15" customHeight="1" x14ac:dyDescent="0.25">
      <c r="A1491">
        <v>47886</v>
      </c>
      <c r="B1491" t="s">
        <v>1153</v>
      </c>
      <c r="C1491" t="s">
        <v>1153</v>
      </c>
      <c r="D1491">
        <v>1</v>
      </c>
      <c r="E1491" s="88" t="str">
        <f t="shared" si="46"/>
        <v>4788639501</v>
      </c>
      <c r="F1491" s="88" t="str">
        <f t="shared" si="47"/>
        <v>478861</v>
      </c>
      <c r="G1491">
        <v>1</v>
      </c>
      <c r="H1491" t="s">
        <v>2763</v>
      </c>
      <c r="I1491" t="s">
        <v>5488</v>
      </c>
      <c r="K1491">
        <v>3950</v>
      </c>
      <c r="L1491" t="s">
        <v>3937</v>
      </c>
    </row>
    <row r="1492" spans="1:12" ht="15" customHeight="1" x14ac:dyDescent="0.25">
      <c r="A1492">
        <v>47894</v>
      </c>
      <c r="B1492" t="s">
        <v>5241</v>
      </c>
      <c r="C1492" t="s">
        <v>2152</v>
      </c>
      <c r="D1492">
        <v>1</v>
      </c>
      <c r="E1492" s="88" t="str">
        <f t="shared" si="46"/>
        <v>4789428001</v>
      </c>
      <c r="F1492" s="88" t="str">
        <f t="shared" si="47"/>
        <v>478941</v>
      </c>
      <c r="G1492">
        <v>1</v>
      </c>
      <c r="H1492" t="s">
        <v>3179</v>
      </c>
      <c r="I1492" t="s">
        <v>5488</v>
      </c>
      <c r="K1492">
        <v>2800</v>
      </c>
      <c r="L1492" t="s">
        <v>3585</v>
      </c>
    </row>
    <row r="1493" spans="1:12" ht="15" customHeight="1" x14ac:dyDescent="0.25">
      <c r="A1493">
        <v>47944</v>
      </c>
      <c r="B1493" t="s">
        <v>2875</v>
      </c>
      <c r="C1493" t="s">
        <v>2153</v>
      </c>
      <c r="D1493">
        <v>1</v>
      </c>
      <c r="E1493" s="88" t="str">
        <f t="shared" si="46"/>
        <v>4794499001</v>
      </c>
      <c r="F1493" s="88" t="str">
        <f t="shared" si="47"/>
        <v>479441</v>
      </c>
      <c r="G1493">
        <v>1</v>
      </c>
      <c r="H1493" t="s">
        <v>2876</v>
      </c>
      <c r="I1493" t="s">
        <v>5622</v>
      </c>
      <c r="K1493">
        <v>9900</v>
      </c>
      <c r="L1493" t="s">
        <v>3774</v>
      </c>
    </row>
    <row r="1494" spans="1:12" ht="15" customHeight="1" x14ac:dyDescent="0.25">
      <c r="A1494">
        <v>48025</v>
      </c>
      <c r="B1494" t="s">
        <v>2836</v>
      </c>
      <c r="C1494" t="s">
        <v>2836</v>
      </c>
      <c r="D1494">
        <v>1</v>
      </c>
      <c r="E1494" s="88" t="str">
        <f t="shared" si="46"/>
        <v>4802594701</v>
      </c>
      <c r="F1494" s="88" t="str">
        <f t="shared" si="47"/>
        <v>480251</v>
      </c>
      <c r="G1494">
        <v>1</v>
      </c>
      <c r="H1494" t="s">
        <v>3938</v>
      </c>
      <c r="I1494" t="s">
        <v>5557</v>
      </c>
      <c r="K1494">
        <v>9470</v>
      </c>
      <c r="L1494" t="s">
        <v>3906</v>
      </c>
    </row>
    <row r="1495" spans="1:12" ht="15" customHeight="1" x14ac:dyDescent="0.25">
      <c r="A1495">
        <v>48025</v>
      </c>
      <c r="B1495" t="s">
        <v>2836</v>
      </c>
      <c r="C1495" t="s">
        <v>2836</v>
      </c>
      <c r="D1495">
        <v>4</v>
      </c>
      <c r="E1495" s="88" t="str">
        <f t="shared" si="46"/>
        <v>4802594704</v>
      </c>
      <c r="F1495" s="88" t="str">
        <f t="shared" si="47"/>
        <v>480254</v>
      </c>
      <c r="G1495">
        <v>2</v>
      </c>
      <c r="H1495" t="s">
        <v>2729</v>
      </c>
      <c r="I1495" t="s">
        <v>5514</v>
      </c>
      <c r="K1495">
        <v>9470</v>
      </c>
      <c r="L1495" t="s">
        <v>3906</v>
      </c>
    </row>
    <row r="1496" spans="1:12" ht="15" customHeight="1" x14ac:dyDescent="0.25">
      <c r="A1496">
        <v>48033</v>
      </c>
      <c r="B1496" t="s">
        <v>3168</v>
      </c>
      <c r="C1496" t="s">
        <v>2156</v>
      </c>
      <c r="D1496">
        <v>1</v>
      </c>
      <c r="E1496" s="88" t="str">
        <f t="shared" si="46"/>
        <v>4803399901</v>
      </c>
      <c r="F1496" s="88" t="str">
        <f t="shared" si="47"/>
        <v>480331</v>
      </c>
      <c r="G1496">
        <v>1</v>
      </c>
      <c r="H1496" t="s">
        <v>3169</v>
      </c>
      <c r="I1496" t="s">
        <v>5520</v>
      </c>
      <c r="K1496">
        <v>9990</v>
      </c>
      <c r="L1496" t="s">
        <v>3793</v>
      </c>
    </row>
    <row r="1497" spans="1:12" ht="15" customHeight="1" x14ac:dyDescent="0.25">
      <c r="A1497">
        <v>48066</v>
      </c>
      <c r="B1497" t="s">
        <v>4703</v>
      </c>
      <c r="C1497" t="s">
        <v>4703</v>
      </c>
      <c r="D1497">
        <v>3</v>
      </c>
      <c r="E1497" s="88" t="str">
        <f t="shared" si="46"/>
        <v>4806639803</v>
      </c>
      <c r="F1497" s="88" t="str">
        <f t="shared" si="47"/>
        <v>480663</v>
      </c>
      <c r="G1497">
        <v>2</v>
      </c>
      <c r="H1497" t="s">
        <v>2641</v>
      </c>
      <c r="I1497" t="s">
        <v>5560</v>
      </c>
      <c r="K1497">
        <v>3980</v>
      </c>
      <c r="L1497" t="s">
        <v>3836</v>
      </c>
    </row>
    <row r="1498" spans="1:12" ht="15" customHeight="1" x14ac:dyDescent="0.25">
      <c r="A1498">
        <v>48066</v>
      </c>
      <c r="B1498" t="s">
        <v>4703</v>
      </c>
      <c r="C1498" t="s">
        <v>4703</v>
      </c>
      <c r="D1498">
        <v>4</v>
      </c>
      <c r="E1498" s="88" t="str">
        <f t="shared" si="46"/>
        <v>4806639804</v>
      </c>
      <c r="F1498" s="88" t="str">
        <f t="shared" si="47"/>
        <v>480664</v>
      </c>
      <c r="G1498">
        <v>3</v>
      </c>
      <c r="H1498" t="s">
        <v>3408</v>
      </c>
      <c r="I1498" t="s">
        <v>5552</v>
      </c>
      <c r="K1498">
        <v>3980</v>
      </c>
      <c r="L1498" t="s">
        <v>3836</v>
      </c>
    </row>
    <row r="1499" spans="1:12" ht="15" customHeight="1" x14ac:dyDescent="0.25">
      <c r="A1499">
        <v>48066</v>
      </c>
      <c r="B1499" t="s">
        <v>4703</v>
      </c>
      <c r="C1499" t="s">
        <v>4703</v>
      </c>
      <c r="D1499">
        <v>5</v>
      </c>
      <c r="E1499" s="88" t="str">
        <f t="shared" si="46"/>
        <v>4806639805</v>
      </c>
      <c r="F1499" s="88" t="str">
        <f t="shared" si="47"/>
        <v>480665</v>
      </c>
      <c r="G1499">
        <v>4</v>
      </c>
      <c r="H1499" t="s">
        <v>2641</v>
      </c>
      <c r="I1499" t="s">
        <v>5531</v>
      </c>
      <c r="K1499">
        <v>3980</v>
      </c>
      <c r="L1499" t="s">
        <v>3836</v>
      </c>
    </row>
    <row r="1500" spans="1:12" ht="15" customHeight="1" x14ac:dyDescent="0.25">
      <c r="A1500">
        <v>48074</v>
      </c>
      <c r="B1500" t="s">
        <v>4706</v>
      </c>
      <c r="C1500" t="s">
        <v>4706</v>
      </c>
      <c r="D1500">
        <v>1</v>
      </c>
      <c r="E1500" s="88" t="str">
        <f t="shared" si="46"/>
        <v>4807439801</v>
      </c>
      <c r="F1500" s="88" t="str">
        <f t="shared" si="47"/>
        <v>480741</v>
      </c>
      <c r="G1500">
        <v>1</v>
      </c>
      <c r="H1500" t="s">
        <v>2641</v>
      </c>
      <c r="I1500" t="s">
        <v>5560</v>
      </c>
      <c r="K1500">
        <v>3980</v>
      </c>
      <c r="L1500" t="s">
        <v>3836</v>
      </c>
    </row>
    <row r="1501" spans="1:12" ht="15" customHeight="1" x14ac:dyDescent="0.25">
      <c r="A1501">
        <v>48074</v>
      </c>
      <c r="B1501" t="s">
        <v>4706</v>
      </c>
      <c r="C1501" t="s">
        <v>4706</v>
      </c>
      <c r="D1501">
        <v>4</v>
      </c>
      <c r="E1501" s="88" t="str">
        <f t="shared" si="46"/>
        <v>4807439804</v>
      </c>
      <c r="F1501" s="88" t="str">
        <f t="shared" si="47"/>
        <v>480744</v>
      </c>
      <c r="G1501">
        <v>3</v>
      </c>
      <c r="H1501" t="s">
        <v>3408</v>
      </c>
      <c r="I1501" t="s">
        <v>5552</v>
      </c>
      <c r="K1501">
        <v>3980</v>
      </c>
      <c r="L1501" t="s">
        <v>3836</v>
      </c>
    </row>
    <row r="1502" spans="1:12" ht="15" customHeight="1" x14ac:dyDescent="0.25">
      <c r="A1502">
        <v>48074</v>
      </c>
      <c r="B1502" t="s">
        <v>4706</v>
      </c>
      <c r="C1502" t="s">
        <v>4706</v>
      </c>
      <c r="D1502">
        <v>5</v>
      </c>
      <c r="E1502" s="88" t="str">
        <f t="shared" si="46"/>
        <v>4807439805</v>
      </c>
      <c r="F1502" s="88" t="str">
        <f t="shared" si="47"/>
        <v>480745</v>
      </c>
      <c r="G1502">
        <v>4</v>
      </c>
      <c r="H1502" t="s">
        <v>2641</v>
      </c>
      <c r="I1502" t="s">
        <v>5531</v>
      </c>
      <c r="K1502">
        <v>3980</v>
      </c>
      <c r="L1502" t="s">
        <v>3836</v>
      </c>
    </row>
    <row r="1503" spans="1:12" ht="15" customHeight="1" x14ac:dyDescent="0.25">
      <c r="A1503">
        <v>48091</v>
      </c>
      <c r="B1503" t="s">
        <v>5110</v>
      </c>
      <c r="C1503" t="s">
        <v>5110</v>
      </c>
      <c r="D1503">
        <v>1</v>
      </c>
      <c r="E1503" s="88" t="str">
        <f t="shared" si="46"/>
        <v>4809123001</v>
      </c>
      <c r="F1503" s="88" t="str">
        <f t="shared" si="47"/>
        <v>480911</v>
      </c>
      <c r="G1503">
        <v>1</v>
      </c>
      <c r="H1503" t="s">
        <v>2731</v>
      </c>
      <c r="I1503" t="s">
        <v>5500</v>
      </c>
      <c r="K1503">
        <v>2300</v>
      </c>
      <c r="L1503" t="s">
        <v>3666</v>
      </c>
    </row>
    <row r="1504" spans="1:12" ht="15" customHeight="1" x14ac:dyDescent="0.25">
      <c r="A1504">
        <v>48108</v>
      </c>
      <c r="B1504" t="s">
        <v>2157</v>
      </c>
      <c r="C1504" t="s">
        <v>2157</v>
      </c>
      <c r="D1504">
        <v>1</v>
      </c>
      <c r="E1504" s="88" t="str">
        <f t="shared" si="46"/>
        <v>4810820201</v>
      </c>
      <c r="F1504" s="88" t="str">
        <f t="shared" si="47"/>
        <v>481081</v>
      </c>
      <c r="G1504">
        <v>1</v>
      </c>
      <c r="H1504" t="s">
        <v>2689</v>
      </c>
      <c r="I1504" t="s">
        <v>5496</v>
      </c>
      <c r="K1504">
        <v>2020</v>
      </c>
      <c r="L1504" t="s">
        <v>3571</v>
      </c>
    </row>
    <row r="1505" spans="1:12" ht="15" customHeight="1" x14ac:dyDescent="0.25">
      <c r="A1505">
        <v>48397</v>
      </c>
      <c r="B1505" t="s">
        <v>1164</v>
      </c>
      <c r="C1505" t="s">
        <v>1164</v>
      </c>
      <c r="D1505">
        <v>1</v>
      </c>
      <c r="E1505" s="88" t="str">
        <f t="shared" si="46"/>
        <v>4839722601</v>
      </c>
      <c r="F1505" s="88" t="str">
        <f t="shared" si="47"/>
        <v>483971</v>
      </c>
      <c r="G1505">
        <v>1</v>
      </c>
      <c r="H1505" t="s">
        <v>3939</v>
      </c>
      <c r="I1505" t="s">
        <v>5507</v>
      </c>
      <c r="K1505">
        <v>2260</v>
      </c>
      <c r="L1505" t="s">
        <v>3589</v>
      </c>
    </row>
    <row r="1506" spans="1:12" ht="15" customHeight="1" x14ac:dyDescent="0.25">
      <c r="A1506">
        <v>48397</v>
      </c>
      <c r="B1506" t="s">
        <v>1164</v>
      </c>
      <c r="C1506" t="s">
        <v>1164</v>
      </c>
      <c r="D1506">
        <v>3</v>
      </c>
      <c r="E1506" s="88" t="str">
        <f t="shared" si="46"/>
        <v>4839722603</v>
      </c>
      <c r="F1506" s="88" t="str">
        <f t="shared" si="47"/>
        <v>483973</v>
      </c>
      <c r="G1506">
        <v>3</v>
      </c>
      <c r="H1506" t="s">
        <v>3940</v>
      </c>
      <c r="I1506" t="s">
        <v>5491</v>
      </c>
      <c r="K1506">
        <v>2260</v>
      </c>
      <c r="L1506" t="s">
        <v>3589</v>
      </c>
    </row>
    <row r="1507" spans="1:12" ht="15" customHeight="1" x14ac:dyDescent="0.25">
      <c r="A1507">
        <v>48397</v>
      </c>
      <c r="B1507" t="s">
        <v>1164</v>
      </c>
      <c r="C1507" t="s">
        <v>1164</v>
      </c>
      <c r="D1507">
        <v>4</v>
      </c>
      <c r="E1507" s="88" t="str">
        <f t="shared" si="46"/>
        <v>4839722604</v>
      </c>
      <c r="F1507" s="88" t="str">
        <f t="shared" si="47"/>
        <v>483974</v>
      </c>
      <c r="G1507">
        <v>4</v>
      </c>
      <c r="H1507" t="s">
        <v>3939</v>
      </c>
      <c r="I1507" t="s">
        <v>5569</v>
      </c>
      <c r="K1507">
        <v>2260</v>
      </c>
      <c r="L1507" t="s">
        <v>3589</v>
      </c>
    </row>
    <row r="1508" spans="1:12" ht="15" customHeight="1" x14ac:dyDescent="0.25">
      <c r="A1508">
        <v>48652</v>
      </c>
      <c r="B1508" t="s">
        <v>2426</v>
      </c>
      <c r="C1508" t="s">
        <v>2426</v>
      </c>
      <c r="D1508">
        <v>1</v>
      </c>
      <c r="E1508" s="88" t="str">
        <f t="shared" si="46"/>
        <v>4865235001</v>
      </c>
      <c r="F1508" s="88" t="str">
        <f t="shared" si="47"/>
        <v>486521</v>
      </c>
      <c r="G1508">
        <v>1</v>
      </c>
      <c r="H1508" t="s">
        <v>2982</v>
      </c>
      <c r="I1508" t="s">
        <v>5492</v>
      </c>
      <c r="K1508">
        <v>3500</v>
      </c>
      <c r="L1508" t="s">
        <v>3548</v>
      </c>
    </row>
    <row r="1509" spans="1:12" ht="15" customHeight="1" x14ac:dyDescent="0.25">
      <c r="A1509">
        <v>48652</v>
      </c>
      <c r="B1509" t="s">
        <v>2426</v>
      </c>
      <c r="C1509" t="s">
        <v>2426</v>
      </c>
      <c r="D1509">
        <v>4</v>
      </c>
      <c r="E1509" s="88" t="str">
        <f t="shared" si="46"/>
        <v>4865235904</v>
      </c>
      <c r="F1509" s="88" t="str">
        <f t="shared" si="47"/>
        <v>486524</v>
      </c>
      <c r="G1509">
        <v>3</v>
      </c>
      <c r="H1509" t="s">
        <v>2641</v>
      </c>
      <c r="I1509" t="s">
        <v>5741</v>
      </c>
      <c r="K1509">
        <v>3590</v>
      </c>
      <c r="L1509" t="s">
        <v>3598</v>
      </c>
    </row>
    <row r="1510" spans="1:12" ht="15" customHeight="1" x14ac:dyDescent="0.25">
      <c r="A1510">
        <v>48728</v>
      </c>
      <c r="B1510" t="s">
        <v>1167</v>
      </c>
      <c r="C1510" t="s">
        <v>1167</v>
      </c>
      <c r="D1510">
        <v>1</v>
      </c>
      <c r="E1510" s="88" t="str">
        <f t="shared" si="46"/>
        <v>4872826001</v>
      </c>
      <c r="F1510" s="88" t="str">
        <f t="shared" si="47"/>
        <v>487281</v>
      </c>
      <c r="G1510">
        <v>1</v>
      </c>
      <c r="H1510" t="s">
        <v>2742</v>
      </c>
      <c r="I1510" t="s">
        <v>5671</v>
      </c>
      <c r="K1510">
        <v>2600</v>
      </c>
      <c r="L1510" t="s">
        <v>3571</v>
      </c>
    </row>
    <row r="1511" spans="1:12" ht="15" customHeight="1" x14ac:dyDescent="0.25">
      <c r="A1511">
        <v>48728</v>
      </c>
      <c r="B1511" t="s">
        <v>1167</v>
      </c>
      <c r="C1511" t="s">
        <v>1167</v>
      </c>
      <c r="D1511">
        <v>2</v>
      </c>
      <c r="E1511" s="88" t="str">
        <f t="shared" si="46"/>
        <v>4872826002</v>
      </c>
      <c r="F1511" s="88" t="str">
        <f t="shared" si="47"/>
        <v>487282</v>
      </c>
      <c r="G1511">
        <v>2</v>
      </c>
      <c r="H1511" t="s">
        <v>2741</v>
      </c>
      <c r="I1511" t="s">
        <v>5533</v>
      </c>
      <c r="K1511">
        <v>2600</v>
      </c>
      <c r="L1511" t="s">
        <v>3571</v>
      </c>
    </row>
    <row r="1512" spans="1:12" ht="15" customHeight="1" x14ac:dyDescent="0.25">
      <c r="A1512">
        <v>48769</v>
      </c>
      <c r="B1512" t="s">
        <v>3374</v>
      </c>
      <c r="C1512" t="s">
        <v>2158</v>
      </c>
      <c r="D1512">
        <v>1</v>
      </c>
      <c r="E1512" s="88" t="str">
        <f t="shared" si="46"/>
        <v>4876982001</v>
      </c>
      <c r="F1512" s="88" t="str">
        <f t="shared" si="47"/>
        <v>487691</v>
      </c>
      <c r="G1512">
        <v>1</v>
      </c>
      <c r="H1512" t="s">
        <v>3375</v>
      </c>
      <c r="I1512" t="s">
        <v>5533</v>
      </c>
      <c r="K1512">
        <v>8200</v>
      </c>
      <c r="L1512" t="s">
        <v>3550</v>
      </c>
    </row>
    <row r="1513" spans="1:12" ht="15" customHeight="1" x14ac:dyDescent="0.25">
      <c r="A1513">
        <v>48967</v>
      </c>
      <c r="B1513" t="s">
        <v>2427</v>
      </c>
      <c r="C1513" t="s">
        <v>2427</v>
      </c>
      <c r="D1513">
        <v>1</v>
      </c>
      <c r="E1513" s="88" t="str">
        <f t="shared" si="46"/>
        <v>4896796001</v>
      </c>
      <c r="F1513" s="88" t="str">
        <f t="shared" si="47"/>
        <v>489671</v>
      </c>
      <c r="G1513">
        <v>1</v>
      </c>
      <c r="H1513" t="s">
        <v>3324</v>
      </c>
      <c r="I1513" t="s">
        <v>5574</v>
      </c>
      <c r="K1513">
        <v>9600</v>
      </c>
      <c r="L1513" t="s">
        <v>3895</v>
      </c>
    </row>
    <row r="1514" spans="1:12" ht="15" customHeight="1" x14ac:dyDescent="0.25">
      <c r="A1514">
        <v>48975</v>
      </c>
      <c r="B1514" t="s">
        <v>2781</v>
      </c>
      <c r="C1514" t="s">
        <v>2159</v>
      </c>
      <c r="D1514">
        <v>2</v>
      </c>
      <c r="E1514" s="88" t="str">
        <f t="shared" si="46"/>
        <v>4897596602</v>
      </c>
      <c r="F1514" s="88" t="str">
        <f t="shared" si="47"/>
        <v>489752</v>
      </c>
      <c r="G1514">
        <v>1</v>
      </c>
      <c r="H1514" t="s">
        <v>2779</v>
      </c>
      <c r="I1514" t="s">
        <v>5528</v>
      </c>
      <c r="K1514">
        <v>9660</v>
      </c>
      <c r="L1514" t="s">
        <v>3805</v>
      </c>
    </row>
    <row r="1515" spans="1:12" ht="15" customHeight="1" x14ac:dyDescent="0.25">
      <c r="A1515">
        <v>48991</v>
      </c>
      <c r="B1515" t="s">
        <v>1170</v>
      </c>
      <c r="C1515" t="s">
        <v>1170</v>
      </c>
      <c r="D1515">
        <v>1</v>
      </c>
      <c r="E1515" s="88" t="str">
        <f t="shared" si="46"/>
        <v>4899129201</v>
      </c>
      <c r="F1515" s="88" t="str">
        <f t="shared" si="47"/>
        <v>489911</v>
      </c>
      <c r="G1515">
        <v>1</v>
      </c>
      <c r="H1515" t="s">
        <v>3038</v>
      </c>
      <c r="I1515" t="s">
        <v>5742</v>
      </c>
      <c r="K1515">
        <v>2920</v>
      </c>
      <c r="L1515" t="s">
        <v>3573</v>
      </c>
    </row>
    <row r="1516" spans="1:12" ht="15" customHeight="1" x14ac:dyDescent="0.25">
      <c r="A1516">
        <v>49023</v>
      </c>
      <c r="B1516" t="s">
        <v>3096</v>
      </c>
      <c r="C1516" t="s">
        <v>2571</v>
      </c>
      <c r="D1516">
        <v>1</v>
      </c>
      <c r="E1516" s="88" t="str">
        <f t="shared" si="46"/>
        <v>4902310201</v>
      </c>
      <c r="F1516" s="88" t="str">
        <f t="shared" si="47"/>
        <v>490231</v>
      </c>
      <c r="G1516">
        <v>1</v>
      </c>
      <c r="H1516" t="s">
        <v>3097</v>
      </c>
      <c r="I1516" t="s">
        <v>5502</v>
      </c>
      <c r="K1516">
        <v>1020</v>
      </c>
      <c r="L1516" t="s">
        <v>3536</v>
      </c>
    </row>
    <row r="1517" spans="1:12" ht="15" customHeight="1" x14ac:dyDescent="0.25">
      <c r="A1517">
        <v>49189</v>
      </c>
      <c r="B1517" t="s">
        <v>1173</v>
      </c>
      <c r="C1517" t="s">
        <v>1173</v>
      </c>
      <c r="D1517">
        <v>1</v>
      </c>
      <c r="E1517" s="88" t="str">
        <f t="shared" si="46"/>
        <v>4918910301</v>
      </c>
      <c r="F1517" s="88" t="str">
        <f t="shared" si="47"/>
        <v>491891</v>
      </c>
      <c r="G1517">
        <v>1</v>
      </c>
      <c r="H1517" t="s">
        <v>2782</v>
      </c>
      <c r="I1517" t="s">
        <v>5567</v>
      </c>
      <c r="K1517">
        <v>1030</v>
      </c>
      <c r="L1517" t="s">
        <v>3870</v>
      </c>
    </row>
    <row r="1518" spans="1:12" ht="15" customHeight="1" x14ac:dyDescent="0.25">
      <c r="A1518">
        <v>49445</v>
      </c>
      <c r="B1518" t="s">
        <v>1826</v>
      </c>
      <c r="C1518" t="s">
        <v>1826</v>
      </c>
      <c r="D1518">
        <v>1</v>
      </c>
      <c r="E1518" s="88" t="str">
        <f t="shared" si="46"/>
        <v>4944520181</v>
      </c>
      <c r="F1518" s="88" t="str">
        <f t="shared" si="47"/>
        <v>494451</v>
      </c>
      <c r="G1518">
        <v>1</v>
      </c>
      <c r="H1518" t="s">
        <v>3941</v>
      </c>
      <c r="I1518" t="s">
        <v>5573</v>
      </c>
      <c r="K1518">
        <v>2018</v>
      </c>
      <c r="L1518" t="s">
        <v>3571</v>
      </c>
    </row>
    <row r="1519" spans="1:12" ht="15" customHeight="1" x14ac:dyDescent="0.25">
      <c r="A1519">
        <v>49445</v>
      </c>
      <c r="B1519" t="s">
        <v>1826</v>
      </c>
      <c r="C1519" t="s">
        <v>1826</v>
      </c>
      <c r="D1519">
        <v>3</v>
      </c>
      <c r="E1519" s="88" t="str">
        <f t="shared" si="46"/>
        <v>4944526103</v>
      </c>
      <c r="F1519" s="88" t="str">
        <f t="shared" si="47"/>
        <v>494453</v>
      </c>
      <c r="G1519">
        <v>2</v>
      </c>
      <c r="H1519" t="s">
        <v>3482</v>
      </c>
      <c r="I1519" t="s">
        <v>5738</v>
      </c>
      <c r="K1519">
        <v>2610</v>
      </c>
      <c r="L1519" t="s">
        <v>3571</v>
      </c>
    </row>
    <row r="1520" spans="1:12" ht="15" customHeight="1" x14ac:dyDescent="0.25">
      <c r="A1520">
        <v>49445</v>
      </c>
      <c r="B1520" t="s">
        <v>1826</v>
      </c>
      <c r="C1520" t="s">
        <v>1826</v>
      </c>
      <c r="D1520">
        <v>4</v>
      </c>
      <c r="E1520" s="88" t="str">
        <f t="shared" si="46"/>
        <v>4944520184</v>
      </c>
      <c r="F1520" s="88" t="str">
        <f t="shared" si="47"/>
        <v>494454</v>
      </c>
      <c r="G1520">
        <v>3</v>
      </c>
      <c r="H1520" t="s">
        <v>2680</v>
      </c>
      <c r="I1520" t="s">
        <v>5560</v>
      </c>
      <c r="K1520">
        <v>2018</v>
      </c>
      <c r="L1520" t="s">
        <v>3571</v>
      </c>
    </row>
    <row r="1521" spans="1:12" ht="15" customHeight="1" x14ac:dyDescent="0.25">
      <c r="A1521">
        <v>49445</v>
      </c>
      <c r="B1521" t="s">
        <v>1826</v>
      </c>
      <c r="C1521" t="s">
        <v>1826</v>
      </c>
      <c r="D1521">
        <v>6</v>
      </c>
      <c r="E1521" s="88" t="str">
        <f t="shared" si="46"/>
        <v>4944529506</v>
      </c>
      <c r="F1521" s="88" t="str">
        <f t="shared" si="47"/>
        <v>494456</v>
      </c>
      <c r="G1521">
        <v>5</v>
      </c>
      <c r="H1521" t="s">
        <v>3041</v>
      </c>
      <c r="I1521" t="s">
        <v>5552</v>
      </c>
      <c r="K1521">
        <v>2950</v>
      </c>
      <c r="L1521" t="s">
        <v>3656</v>
      </c>
    </row>
    <row r="1522" spans="1:12" ht="15" customHeight="1" x14ac:dyDescent="0.25">
      <c r="A1522">
        <v>49445</v>
      </c>
      <c r="B1522" t="s">
        <v>1826</v>
      </c>
      <c r="C1522" t="s">
        <v>1826</v>
      </c>
      <c r="D1522">
        <v>7</v>
      </c>
      <c r="E1522" s="88" t="str">
        <f t="shared" si="46"/>
        <v>4944526607</v>
      </c>
      <c r="F1522" s="88" t="str">
        <f t="shared" si="47"/>
        <v>494457</v>
      </c>
      <c r="G1522">
        <v>6</v>
      </c>
      <c r="H1522" t="s">
        <v>3015</v>
      </c>
      <c r="I1522" t="s">
        <v>5492</v>
      </c>
      <c r="K1522">
        <v>2660</v>
      </c>
      <c r="L1522" t="s">
        <v>3571</v>
      </c>
    </row>
    <row r="1523" spans="1:12" ht="15" customHeight="1" x14ac:dyDescent="0.25">
      <c r="A1523">
        <v>50096</v>
      </c>
      <c r="B1523" t="s">
        <v>1175</v>
      </c>
      <c r="C1523" t="s">
        <v>1175</v>
      </c>
      <c r="D1523">
        <v>1</v>
      </c>
      <c r="E1523" s="88" t="str">
        <f t="shared" si="46"/>
        <v>5009635001</v>
      </c>
      <c r="F1523" s="88" t="str">
        <f t="shared" si="47"/>
        <v>500961</v>
      </c>
      <c r="G1523">
        <v>1</v>
      </c>
      <c r="H1523" t="s">
        <v>2981</v>
      </c>
      <c r="I1523" t="s">
        <v>5488</v>
      </c>
      <c r="K1523">
        <v>3500</v>
      </c>
      <c r="L1523" t="s">
        <v>3548</v>
      </c>
    </row>
    <row r="1524" spans="1:12" ht="15" customHeight="1" x14ac:dyDescent="0.25">
      <c r="A1524">
        <v>50096</v>
      </c>
      <c r="B1524" t="s">
        <v>1175</v>
      </c>
      <c r="C1524" t="s">
        <v>1175</v>
      </c>
      <c r="D1524">
        <v>2</v>
      </c>
      <c r="E1524" s="88" t="str">
        <f t="shared" si="46"/>
        <v>5009635002</v>
      </c>
      <c r="F1524" s="88" t="str">
        <f t="shared" si="47"/>
        <v>500962</v>
      </c>
      <c r="G1524">
        <v>2</v>
      </c>
      <c r="H1524" t="s">
        <v>3942</v>
      </c>
      <c r="I1524" t="s">
        <v>5514</v>
      </c>
      <c r="K1524">
        <v>3500</v>
      </c>
      <c r="L1524" t="s">
        <v>3548</v>
      </c>
    </row>
    <row r="1525" spans="1:12" ht="15" customHeight="1" x14ac:dyDescent="0.25">
      <c r="A1525">
        <v>50096</v>
      </c>
      <c r="B1525" t="s">
        <v>1175</v>
      </c>
      <c r="C1525" t="s">
        <v>1175</v>
      </c>
      <c r="D1525">
        <v>3</v>
      </c>
      <c r="E1525" s="88" t="str">
        <f t="shared" si="46"/>
        <v>5009635003</v>
      </c>
      <c r="F1525" s="88" t="str">
        <f t="shared" si="47"/>
        <v>500963</v>
      </c>
      <c r="G1525">
        <v>999</v>
      </c>
      <c r="H1525" t="s">
        <v>3942</v>
      </c>
      <c r="I1525" t="s">
        <v>5550</v>
      </c>
      <c r="K1525">
        <v>3500</v>
      </c>
      <c r="L1525" t="s">
        <v>3548</v>
      </c>
    </row>
    <row r="1526" spans="1:12" ht="15" customHeight="1" x14ac:dyDescent="0.25">
      <c r="A1526">
        <v>50161</v>
      </c>
      <c r="B1526" t="s">
        <v>2430</v>
      </c>
      <c r="C1526" t="s">
        <v>2430</v>
      </c>
      <c r="D1526">
        <v>1</v>
      </c>
      <c r="E1526" s="88" t="str">
        <f t="shared" si="46"/>
        <v>5016136001</v>
      </c>
      <c r="F1526" s="88" t="str">
        <f t="shared" si="47"/>
        <v>501611</v>
      </c>
      <c r="G1526">
        <v>1</v>
      </c>
      <c r="H1526" t="s">
        <v>2770</v>
      </c>
      <c r="I1526" t="s">
        <v>5553</v>
      </c>
      <c r="K1526">
        <v>3600</v>
      </c>
      <c r="L1526" t="s">
        <v>3546</v>
      </c>
    </row>
    <row r="1527" spans="1:12" ht="15" customHeight="1" x14ac:dyDescent="0.25">
      <c r="A1527">
        <v>50161</v>
      </c>
      <c r="B1527" t="s">
        <v>2430</v>
      </c>
      <c r="C1527" t="s">
        <v>2430</v>
      </c>
      <c r="D1527">
        <v>2</v>
      </c>
      <c r="E1527" s="88" t="str">
        <f t="shared" si="46"/>
        <v>5016136002</v>
      </c>
      <c r="F1527" s="88" t="str">
        <f t="shared" si="47"/>
        <v>501612</v>
      </c>
      <c r="G1527">
        <v>2</v>
      </c>
      <c r="H1527" t="s">
        <v>2770</v>
      </c>
      <c r="I1527" t="s">
        <v>5483</v>
      </c>
      <c r="K1527">
        <v>3600</v>
      </c>
      <c r="L1527" t="s">
        <v>3546</v>
      </c>
    </row>
    <row r="1528" spans="1:12" ht="15" customHeight="1" x14ac:dyDescent="0.25">
      <c r="A1528">
        <v>50161</v>
      </c>
      <c r="B1528" t="s">
        <v>2430</v>
      </c>
      <c r="C1528" t="s">
        <v>2430</v>
      </c>
      <c r="D1528">
        <v>3</v>
      </c>
      <c r="E1528" s="88" t="str">
        <f t="shared" si="46"/>
        <v>5016136003</v>
      </c>
      <c r="F1528" s="88" t="str">
        <f t="shared" si="47"/>
        <v>501613</v>
      </c>
      <c r="G1528">
        <v>3</v>
      </c>
      <c r="H1528" t="s">
        <v>2770</v>
      </c>
      <c r="I1528" t="s">
        <v>5511</v>
      </c>
      <c r="K1528">
        <v>3600</v>
      </c>
      <c r="L1528" t="s">
        <v>3546</v>
      </c>
    </row>
    <row r="1529" spans="1:12" ht="15" customHeight="1" x14ac:dyDescent="0.25">
      <c r="A1529">
        <v>50336</v>
      </c>
      <c r="B1529" t="s">
        <v>4999</v>
      </c>
      <c r="C1529" t="s">
        <v>2163</v>
      </c>
      <c r="D1529">
        <v>1</v>
      </c>
      <c r="E1529" s="88" t="str">
        <f t="shared" si="46"/>
        <v>5033680001</v>
      </c>
      <c r="F1529" s="88" t="str">
        <f t="shared" si="47"/>
        <v>503361</v>
      </c>
      <c r="G1529">
        <v>1</v>
      </c>
      <c r="H1529" t="s">
        <v>2800</v>
      </c>
      <c r="I1529" t="s">
        <v>5506</v>
      </c>
      <c r="K1529">
        <v>8000</v>
      </c>
      <c r="L1529" t="s">
        <v>3550</v>
      </c>
    </row>
    <row r="1530" spans="1:12" ht="15" customHeight="1" x14ac:dyDescent="0.25">
      <c r="A1530">
        <v>50336</v>
      </c>
      <c r="B1530" t="s">
        <v>4999</v>
      </c>
      <c r="C1530" t="s">
        <v>2163</v>
      </c>
      <c r="D1530">
        <v>5</v>
      </c>
      <c r="E1530" s="88" t="str">
        <f t="shared" si="46"/>
        <v>5033680005</v>
      </c>
      <c r="F1530" s="88" t="str">
        <f t="shared" si="47"/>
        <v>503365</v>
      </c>
      <c r="G1530">
        <v>5</v>
      </c>
      <c r="H1530" t="s">
        <v>3228</v>
      </c>
      <c r="I1530" t="s">
        <v>5537</v>
      </c>
      <c r="K1530">
        <v>8000</v>
      </c>
      <c r="L1530" t="s">
        <v>3550</v>
      </c>
    </row>
    <row r="1531" spans="1:12" ht="15" customHeight="1" x14ac:dyDescent="0.25">
      <c r="A1531">
        <v>50336</v>
      </c>
      <c r="B1531" t="s">
        <v>4999</v>
      </c>
      <c r="C1531" t="s">
        <v>2163</v>
      </c>
      <c r="D1531">
        <v>6</v>
      </c>
      <c r="E1531" s="88" t="str">
        <f t="shared" si="46"/>
        <v>5033680006</v>
      </c>
      <c r="F1531" s="88" t="str">
        <f t="shared" si="47"/>
        <v>503366</v>
      </c>
      <c r="G1531">
        <v>6</v>
      </c>
      <c r="H1531" t="s">
        <v>3943</v>
      </c>
      <c r="I1531" t="s">
        <v>5514</v>
      </c>
      <c r="K1531">
        <v>8000</v>
      </c>
      <c r="L1531" t="s">
        <v>3550</v>
      </c>
    </row>
    <row r="1532" spans="1:12" ht="15" customHeight="1" x14ac:dyDescent="0.25">
      <c r="A1532">
        <v>50336</v>
      </c>
      <c r="B1532" t="s">
        <v>4999</v>
      </c>
      <c r="C1532" t="s">
        <v>2163</v>
      </c>
      <c r="D1532">
        <v>7</v>
      </c>
      <c r="E1532" s="88" t="str">
        <f t="shared" si="46"/>
        <v>5033680007</v>
      </c>
      <c r="F1532" s="88" t="str">
        <f t="shared" si="47"/>
        <v>503367</v>
      </c>
      <c r="G1532">
        <v>7</v>
      </c>
      <c r="H1532" t="s">
        <v>3944</v>
      </c>
      <c r="I1532" t="s">
        <v>5502</v>
      </c>
      <c r="K1532">
        <v>8000</v>
      </c>
      <c r="L1532" t="s">
        <v>3550</v>
      </c>
    </row>
    <row r="1533" spans="1:12" ht="15" customHeight="1" x14ac:dyDescent="0.25">
      <c r="A1533">
        <v>50336</v>
      </c>
      <c r="B1533" t="s">
        <v>4999</v>
      </c>
      <c r="C1533" t="s">
        <v>2163</v>
      </c>
      <c r="D1533">
        <v>8</v>
      </c>
      <c r="E1533" s="88" t="str">
        <f t="shared" si="46"/>
        <v>5033680008</v>
      </c>
      <c r="F1533" s="88" t="str">
        <f t="shared" si="47"/>
        <v>503368</v>
      </c>
      <c r="G1533">
        <v>8</v>
      </c>
      <c r="H1533" t="s">
        <v>3945</v>
      </c>
      <c r="I1533" t="s">
        <v>5537</v>
      </c>
      <c r="K1533">
        <v>8000</v>
      </c>
      <c r="L1533" t="s">
        <v>3550</v>
      </c>
    </row>
    <row r="1534" spans="1:12" ht="15" customHeight="1" x14ac:dyDescent="0.25">
      <c r="A1534">
        <v>50609</v>
      </c>
      <c r="B1534" t="s">
        <v>2431</v>
      </c>
      <c r="C1534" t="s">
        <v>2431</v>
      </c>
      <c r="D1534">
        <v>1</v>
      </c>
      <c r="E1534" s="88" t="str">
        <f t="shared" si="46"/>
        <v>5060999401</v>
      </c>
      <c r="F1534" s="88" t="str">
        <f t="shared" si="47"/>
        <v>506091</v>
      </c>
      <c r="G1534">
        <v>1</v>
      </c>
      <c r="H1534" t="s">
        <v>2891</v>
      </c>
      <c r="I1534" t="s">
        <v>5507</v>
      </c>
      <c r="K1534">
        <v>9940</v>
      </c>
      <c r="L1534" t="s">
        <v>3558</v>
      </c>
    </row>
    <row r="1535" spans="1:12" ht="15" customHeight="1" x14ac:dyDescent="0.25">
      <c r="A1535">
        <v>50633</v>
      </c>
      <c r="B1535" t="s">
        <v>1179</v>
      </c>
      <c r="C1535" t="s">
        <v>1179</v>
      </c>
      <c r="D1535">
        <v>1</v>
      </c>
      <c r="E1535" s="88" t="str">
        <f t="shared" si="46"/>
        <v>5063390001</v>
      </c>
      <c r="F1535" s="88" t="str">
        <f t="shared" si="47"/>
        <v>506331</v>
      </c>
      <c r="G1535">
        <v>1</v>
      </c>
      <c r="H1535" t="s">
        <v>3946</v>
      </c>
      <c r="I1535" t="s">
        <v>5537</v>
      </c>
      <c r="K1535">
        <v>9000</v>
      </c>
      <c r="L1535" t="s">
        <v>3557</v>
      </c>
    </row>
    <row r="1536" spans="1:12" ht="15" customHeight="1" x14ac:dyDescent="0.25">
      <c r="A1536">
        <v>50658</v>
      </c>
      <c r="B1536" t="s">
        <v>1181</v>
      </c>
      <c r="C1536" t="s">
        <v>1181</v>
      </c>
      <c r="D1536">
        <v>1</v>
      </c>
      <c r="E1536" s="88" t="str">
        <f t="shared" si="46"/>
        <v>5065890001</v>
      </c>
      <c r="F1536" s="88" t="str">
        <f t="shared" si="47"/>
        <v>506581</v>
      </c>
      <c r="G1536">
        <v>1</v>
      </c>
      <c r="H1536" t="s">
        <v>3947</v>
      </c>
      <c r="I1536" t="s">
        <v>5528</v>
      </c>
      <c r="K1536">
        <v>9000</v>
      </c>
      <c r="L1536" t="s">
        <v>3557</v>
      </c>
    </row>
    <row r="1537" spans="1:12" ht="15" customHeight="1" x14ac:dyDescent="0.25">
      <c r="A1537">
        <v>50658</v>
      </c>
      <c r="B1537" t="s">
        <v>1181</v>
      </c>
      <c r="C1537" t="s">
        <v>1181</v>
      </c>
      <c r="D1537">
        <v>2</v>
      </c>
      <c r="E1537" s="88" t="str">
        <f t="shared" si="46"/>
        <v>5065890002</v>
      </c>
      <c r="F1537" s="88" t="str">
        <f t="shared" si="47"/>
        <v>506582</v>
      </c>
      <c r="G1537">
        <v>2</v>
      </c>
      <c r="H1537" t="s">
        <v>3948</v>
      </c>
      <c r="I1537" t="s">
        <v>5652</v>
      </c>
      <c r="K1537">
        <v>9000</v>
      </c>
      <c r="L1537" t="s">
        <v>3557</v>
      </c>
    </row>
    <row r="1538" spans="1:12" ht="15" customHeight="1" x14ac:dyDescent="0.25">
      <c r="A1538">
        <v>51003</v>
      </c>
      <c r="B1538" t="s">
        <v>2164</v>
      </c>
      <c r="C1538" t="s">
        <v>2164</v>
      </c>
      <c r="D1538">
        <v>1</v>
      </c>
      <c r="E1538" s="88" t="str">
        <f t="shared" si="46"/>
        <v>5100330001</v>
      </c>
      <c r="F1538" s="88" t="str">
        <f t="shared" si="47"/>
        <v>510031</v>
      </c>
      <c r="G1538">
        <v>1</v>
      </c>
      <c r="H1538" t="s">
        <v>3949</v>
      </c>
      <c r="I1538" t="s">
        <v>5488</v>
      </c>
      <c r="K1538">
        <v>3000</v>
      </c>
      <c r="L1538" t="s">
        <v>3545</v>
      </c>
    </row>
    <row r="1539" spans="1:12" ht="15" customHeight="1" x14ac:dyDescent="0.25">
      <c r="A1539">
        <v>51086</v>
      </c>
      <c r="B1539" t="s">
        <v>5242</v>
      </c>
      <c r="C1539" t="s">
        <v>2434</v>
      </c>
      <c r="D1539">
        <v>1</v>
      </c>
      <c r="E1539" s="88" t="str">
        <f t="shared" ref="E1539:E1602" si="48">A1539&amp;K1539&amp;D1539</f>
        <v>5108693001</v>
      </c>
      <c r="F1539" s="88" t="str">
        <f t="shared" ref="F1539:F1602" si="49">A1539&amp;D1539</f>
        <v>510861</v>
      </c>
      <c r="G1539">
        <v>1</v>
      </c>
      <c r="H1539" t="s">
        <v>3950</v>
      </c>
      <c r="I1539" t="s">
        <v>5482</v>
      </c>
      <c r="K1539">
        <v>9300</v>
      </c>
      <c r="L1539" t="s">
        <v>3559</v>
      </c>
    </row>
    <row r="1540" spans="1:12" ht="15" customHeight="1" x14ac:dyDescent="0.25">
      <c r="A1540">
        <v>51086</v>
      </c>
      <c r="B1540" t="s">
        <v>5242</v>
      </c>
      <c r="C1540" t="s">
        <v>2434</v>
      </c>
      <c r="D1540">
        <v>3</v>
      </c>
      <c r="E1540" s="88" t="str">
        <f t="shared" si="48"/>
        <v>5108693003</v>
      </c>
      <c r="F1540" s="88" t="str">
        <f t="shared" si="49"/>
        <v>510863</v>
      </c>
      <c r="G1540">
        <v>3</v>
      </c>
      <c r="H1540" t="s">
        <v>5243</v>
      </c>
      <c r="I1540" t="s">
        <v>5743</v>
      </c>
      <c r="K1540">
        <v>9300</v>
      </c>
      <c r="L1540" t="s">
        <v>3559</v>
      </c>
    </row>
    <row r="1541" spans="1:12" ht="15" customHeight="1" x14ac:dyDescent="0.25">
      <c r="A1541">
        <v>53124</v>
      </c>
      <c r="B1541" t="s">
        <v>1183</v>
      </c>
      <c r="C1541" t="s">
        <v>1183</v>
      </c>
      <c r="D1541">
        <v>1</v>
      </c>
      <c r="E1541" s="88" t="str">
        <f t="shared" si="48"/>
        <v>5312484501</v>
      </c>
      <c r="F1541" s="88" t="str">
        <f t="shared" si="49"/>
        <v>531241</v>
      </c>
      <c r="G1541">
        <v>1</v>
      </c>
      <c r="H1541" t="s">
        <v>2791</v>
      </c>
      <c r="I1541" t="s">
        <v>5514</v>
      </c>
      <c r="K1541">
        <v>8450</v>
      </c>
      <c r="L1541" t="s">
        <v>3745</v>
      </c>
    </row>
    <row r="1542" spans="1:12" ht="15" customHeight="1" x14ac:dyDescent="0.25">
      <c r="A1542">
        <v>53173</v>
      </c>
      <c r="B1542" t="s">
        <v>1589</v>
      </c>
      <c r="C1542" t="s">
        <v>1589</v>
      </c>
      <c r="D1542">
        <v>1</v>
      </c>
      <c r="E1542" s="88" t="str">
        <f t="shared" si="48"/>
        <v>5317326001</v>
      </c>
      <c r="F1542" s="88" t="str">
        <f t="shared" si="49"/>
        <v>531731</v>
      </c>
      <c r="G1542">
        <v>1</v>
      </c>
      <c r="H1542" t="s">
        <v>2743</v>
      </c>
      <c r="I1542" t="s">
        <v>5744</v>
      </c>
      <c r="K1542">
        <v>2600</v>
      </c>
      <c r="L1542" t="s">
        <v>3571</v>
      </c>
    </row>
    <row r="1543" spans="1:12" ht="15" customHeight="1" x14ac:dyDescent="0.25">
      <c r="A1543">
        <v>53331</v>
      </c>
      <c r="B1543" t="s">
        <v>3951</v>
      </c>
      <c r="C1543" t="s">
        <v>2165</v>
      </c>
      <c r="D1543">
        <v>1</v>
      </c>
      <c r="E1543" s="88" t="str">
        <f t="shared" si="48"/>
        <v>5333120201</v>
      </c>
      <c r="F1543" s="88" t="str">
        <f t="shared" si="49"/>
        <v>533311</v>
      </c>
      <c r="G1543">
        <v>1</v>
      </c>
      <c r="H1543" t="s">
        <v>2689</v>
      </c>
      <c r="I1543" t="s">
        <v>5496</v>
      </c>
      <c r="K1543">
        <v>2020</v>
      </c>
      <c r="L1543" t="s">
        <v>3571</v>
      </c>
    </row>
    <row r="1544" spans="1:12" ht="15" customHeight="1" x14ac:dyDescent="0.25">
      <c r="A1544">
        <v>53331</v>
      </c>
      <c r="B1544" t="s">
        <v>3951</v>
      </c>
      <c r="C1544" t="s">
        <v>2165</v>
      </c>
      <c r="D1544">
        <v>2</v>
      </c>
      <c r="E1544" s="88" t="str">
        <f t="shared" si="48"/>
        <v>5333120202</v>
      </c>
      <c r="F1544" s="88" t="str">
        <f t="shared" si="49"/>
        <v>533312</v>
      </c>
      <c r="G1544">
        <v>2</v>
      </c>
      <c r="H1544" t="s">
        <v>3952</v>
      </c>
      <c r="I1544" t="s">
        <v>5686</v>
      </c>
      <c r="K1544">
        <v>2020</v>
      </c>
      <c r="L1544" t="s">
        <v>3571</v>
      </c>
    </row>
    <row r="1545" spans="1:12" ht="15" customHeight="1" x14ac:dyDescent="0.25">
      <c r="A1545">
        <v>55913</v>
      </c>
      <c r="B1545" t="s">
        <v>2166</v>
      </c>
      <c r="C1545" t="s">
        <v>2166</v>
      </c>
      <c r="D1545">
        <v>1</v>
      </c>
      <c r="E1545" s="88" t="str">
        <f t="shared" si="48"/>
        <v>5591320001</v>
      </c>
      <c r="F1545" s="88" t="str">
        <f t="shared" si="49"/>
        <v>559131</v>
      </c>
      <c r="G1545">
        <v>1</v>
      </c>
      <c r="H1545" t="s">
        <v>2668</v>
      </c>
      <c r="I1545" t="s">
        <v>5500</v>
      </c>
      <c r="K1545">
        <v>2000</v>
      </c>
      <c r="L1545" t="s">
        <v>3571</v>
      </c>
    </row>
    <row r="1546" spans="1:12" ht="15" customHeight="1" x14ac:dyDescent="0.25">
      <c r="A1546">
        <v>55913</v>
      </c>
      <c r="B1546" t="s">
        <v>2166</v>
      </c>
      <c r="C1546" t="s">
        <v>2166</v>
      </c>
      <c r="D1546">
        <v>2</v>
      </c>
      <c r="E1546" s="88" t="str">
        <f t="shared" si="48"/>
        <v>5591320002</v>
      </c>
      <c r="F1546" s="88" t="str">
        <f t="shared" si="49"/>
        <v>559132</v>
      </c>
      <c r="G1546">
        <v>2</v>
      </c>
      <c r="H1546" t="s">
        <v>2699</v>
      </c>
      <c r="I1546" t="s">
        <v>5520</v>
      </c>
      <c r="K1546">
        <v>2000</v>
      </c>
      <c r="L1546" t="s">
        <v>3571</v>
      </c>
    </row>
    <row r="1547" spans="1:12" ht="15" customHeight="1" x14ac:dyDescent="0.25">
      <c r="A1547">
        <v>55913</v>
      </c>
      <c r="B1547" t="s">
        <v>2166</v>
      </c>
      <c r="C1547" t="s">
        <v>2166</v>
      </c>
      <c r="D1547">
        <v>4</v>
      </c>
      <c r="E1547" s="88" t="str">
        <f t="shared" si="48"/>
        <v>5591320004</v>
      </c>
      <c r="F1547" s="88" t="str">
        <f t="shared" si="49"/>
        <v>559134</v>
      </c>
      <c r="G1547">
        <v>3</v>
      </c>
      <c r="H1547" t="s">
        <v>3953</v>
      </c>
      <c r="I1547" t="s">
        <v>5553</v>
      </c>
      <c r="K1547">
        <v>2000</v>
      </c>
      <c r="L1547" t="s">
        <v>3571</v>
      </c>
    </row>
    <row r="1548" spans="1:12" ht="15" customHeight="1" x14ac:dyDescent="0.25">
      <c r="A1548">
        <v>60831</v>
      </c>
      <c r="B1548" t="s">
        <v>1755</v>
      </c>
      <c r="C1548" t="s">
        <v>1755</v>
      </c>
      <c r="D1548">
        <v>1</v>
      </c>
      <c r="E1548" s="88" t="str">
        <f t="shared" si="48"/>
        <v>6083128001</v>
      </c>
      <c r="F1548" s="88" t="str">
        <f t="shared" si="49"/>
        <v>608311</v>
      </c>
      <c r="G1548">
        <v>1</v>
      </c>
      <c r="H1548" t="s">
        <v>3181</v>
      </c>
      <c r="I1548" t="s">
        <v>5523</v>
      </c>
      <c r="K1548">
        <v>2800</v>
      </c>
      <c r="L1548" t="s">
        <v>3585</v>
      </c>
    </row>
    <row r="1549" spans="1:12" ht="15" customHeight="1" x14ac:dyDescent="0.25">
      <c r="A1549">
        <v>60831</v>
      </c>
      <c r="B1549" t="s">
        <v>1755</v>
      </c>
      <c r="C1549" t="s">
        <v>1755</v>
      </c>
      <c r="D1549">
        <v>2</v>
      </c>
      <c r="E1549" s="88" t="str">
        <f t="shared" si="48"/>
        <v>6083128002</v>
      </c>
      <c r="F1549" s="88" t="str">
        <f t="shared" si="49"/>
        <v>608312</v>
      </c>
      <c r="G1549">
        <v>2</v>
      </c>
      <c r="H1549" t="s">
        <v>3189</v>
      </c>
      <c r="I1549" t="s">
        <v>5559</v>
      </c>
      <c r="K1549">
        <v>2800</v>
      </c>
      <c r="L1549" t="s">
        <v>3585</v>
      </c>
    </row>
    <row r="1550" spans="1:12" ht="15" customHeight="1" x14ac:dyDescent="0.25">
      <c r="A1550">
        <v>60831</v>
      </c>
      <c r="B1550" t="s">
        <v>1755</v>
      </c>
      <c r="C1550" t="s">
        <v>1755</v>
      </c>
      <c r="D1550">
        <v>6</v>
      </c>
      <c r="E1550" s="88" t="str">
        <f t="shared" si="48"/>
        <v>6083128006</v>
      </c>
      <c r="F1550" s="88" t="str">
        <f t="shared" si="49"/>
        <v>608316</v>
      </c>
      <c r="G1550">
        <v>6</v>
      </c>
      <c r="H1550" t="s">
        <v>3183</v>
      </c>
      <c r="I1550" t="s">
        <v>5701</v>
      </c>
      <c r="K1550">
        <v>2800</v>
      </c>
      <c r="L1550" t="s">
        <v>3585</v>
      </c>
    </row>
    <row r="1551" spans="1:12" ht="15" customHeight="1" x14ac:dyDescent="0.25">
      <c r="A1551">
        <v>60831</v>
      </c>
      <c r="B1551" t="s">
        <v>1755</v>
      </c>
      <c r="C1551" t="s">
        <v>1755</v>
      </c>
      <c r="D1551">
        <v>8</v>
      </c>
      <c r="E1551" s="88" t="str">
        <f t="shared" si="48"/>
        <v>6083122208</v>
      </c>
      <c r="F1551" s="88" t="str">
        <f t="shared" si="49"/>
        <v>608318</v>
      </c>
      <c r="G1551">
        <v>8</v>
      </c>
      <c r="H1551" t="s">
        <v>2992</v>
      </c>
      <c r="I1551" t="s">
        <v>5503</v>
      </c>
      <c r="K1551">
        <v>2220</v>
      </c>
      <c r="L1551" t="s">
        <v>3588</v>
      </c>
    </row>
    <row r="1552" spans="1:12" ht="15" customHeight="1" x14ac:dyDescent="0.25">
      <c r="A1552">
        <v>61085</v>
      </c>
      <c r="B1552" t="s">
        <v>1830</v>
      </c>
      <c r="C1552" t="s">
        <v>1830</v>
      </c>
      <c r="D1552">
        <v>1</v>
      </c>
      <c r="E1552" s="88" t="str">
        <f t="shared" si="48"/>
        <v>6108580001</v>
      </c>
      <c r="F1552" s="88" t="str">
        <f t="shared" si="49"/>
        <v>610851</v>
      </c>
      <c r="G1552">
        <v>1</v>
      </c>
      <c r="H1552" t="s">
        <v>2807</v>
      </c>
      <c r="I1552" t="s">
        <v>5536</v>
      </c>
      <c r="K1552">
        <v>8000</v>
      </c>
      <c r="L1552" t="s">
        <v>3550</v>
      </c>
    </row>
    <row r="1553" spans="1:12" ht="15" customHeight="1" x14ac:dyDescent="0.25">
      <c r="A1553">
        <v>61085</v>
      </c>
      <c r="B1553" t="s">
        <v>1830</v>
      </c>
      <c r="C1553" t="s">
        <v>1830</v>
      </c>
      <c r="D1553">
        <v>3</v>
      </c>
      <c r="E1553" s="88" t="str">
        <f t="shared" si="48"/>
        <v>6108583103</v>
      </c>
      <c r="F1553" s="88" t="str">
        <f t="shared" si="49"/>
        <v>610853</v>
      </c>
      <c r="G1553">
        <v>3</v>
      </c>
      <c r="H1553" t="s">
        <v>3368</v>
      </c>
      <c r="I1553" t="s">
        <v>5543</v>
      </c>
      <c r="K1553">
        <v>8310</v>
      </c>
      <c r="L1553" t="s">
        <v>3550</v>
      </c>
    </row>
    <row r="1554" spans="1:12" ht="15" customHeight="1" x14ac:dyDescent="0.25">
      <c r="A1554">
        <v>61929</v>
      </c>
      <c r="B1554" t="s">
        <v>5371</v>
      </c>
      <c r="C1554" t="s">
        <v>5371</v>
      </c>
      <c r="D1554">
        <v>3</v>
      </c>
      <c r="E1554" s="88" t="str">
        <f t="shared" si="48"/>
        <v>6192921703</v>
      </c>
      <c r="F1554" s="88" t="str">
        <f t="shared" si="49"/>
        <v>619293</v>
      </c>
      <c r="G1554">
        <v>1</v>
      </c>
      <c r="H1554" t="s">
        <v>3205</v>
      </c>
      <c r="I1554" t="s">
        <v>5497</v>
      </c>
      <c r="K1554">
        <v>2170</v>
      </c>
      <c r="L1554" t="s">
        <v>3571</v>
      </c>
    </row>
    <row r="1555" spans="1:12" ht="15" customHeight="1" x14ac:dyDescent="0.25">
      <c r="A1555">
        <v>61929</v>
      </c>
      <c r="B1555" t="s">
        <v>5371</v>
      </c>
      <c r="C1555" t="s">
        <v>5371</v>
      </c>
      <c r="D1555">
        <v>5</v>
      </c>
      <c r="E1555" s="88" t="str">
        <f t="shared" si="48"/>
        <v>6192921705</v>
      </c>
      <c r="F1555" s="88" t="str">
        <f t="shared" si="49"/>
        <v>619295</v>
      </c>
      <c r="G1555">
        <v>4</v>
      </c>
      <c r="H1555" t="s">
        <v>3206</v>
      </c>
      <c r="I1555" t="s">
        <v>5745</v>
      </c>
      <c r="K1555">
        <v>2170</v>
      </c>
      <c r="L1555" t="s">
        <v>3571</v>
      </c>
    </row>
    <row r="1556" spans="1:12" ht="15" customHeight="1" x14ac:dyDescent="0.25">
      <c r="A1556">
        <v>61937</v>
      </c>
      <c r="B1556" t="s">
        <v>1189</v>
      </c>
      <c r="C1556" t="s">
        <v>1189</v>
      </c>
      <c r="D1556">
        <v>1</v>
      </c>
      <c r="E1556" s="88" t="str">
        <f t="shared" si="48"/>
        <v>6193793401</v>
      </c>
      <c r="F1556" s="88" t="str">
        <f t="shared" si="49"/>
        <v>619371</v>
      </c>
      <c r="G1556">
        <v>1</v>
      </c>
      <c r="H1556" t="s">
        <v>3104</v>
      </c>
      <c r="I1556" t="s">
        <v>5522</v>
      </c>
      <c r="K1556">
        <v>9340</v>
      </c>
      <c r="L1556" t="s">
        <v>3954</v>
      </c>
    </row>
    <row r="1557" spans="1:12" ht="15" customHeight="1" x14ac:dyDescent="0.25">
      <c r="A1557">
        <v>61937</v>
      </c>
      <c r="B1557" t="s">
        <v>1189</v>
      </c>
      <c r="C1557" t="s">
        <v>1189</v>
      </c>
      <c r="D1557">
        <v>4</v>
      </c>
      <c r="E1557" s="88" t="str">
        <f t="shared" si="48"/>
        <v>6193793404</v>
      </c>
      <c r="F1557" s="88" t="str">
        <f t="shared" si="49"/>
        <v>619374</v>
      </c>
      <c r="G1557">
        <v>2</v>
      </c>
      <c r="H1557" t="s">
        <v>5244</v>
      </c>
      <c r="I1557" t="s">
        <v>5514</v>
      </c>
      <c r="K1557">
        <v>9340</v>
      </c>
      <c r="L1557" t="s">
        <v>3954</v>
      </c>
    </row>
    <row r="1558" spans="1:12" ht="15" customHeight="1" x14ac:dyDescent="0.25">
      <c r="A1558">
        <v>62091</v>
      </c>
      <c r="B1558" t="s">
        <v>5245</v>
      </c>
      <c r="C1558" t="s">
        <v>2167</v>
      </c>
      <c r="D1558">
        <v>1</v>
      </c>
      <c r="E1558" s="88" t="str">
        <f t="shared" si="48"/>
        <v>6209126601</v>
      </c>
      <c r="F1558" s="88" t="str">
        <f t="shared" si="49"/>
        <v>620911</v>
      </c>
      <c r="G1558">
        <v>1</v>
      </c>
      <c r="H1558" t="s">
        <v>3015</v>
      </c>
      <c r="I1558" t="s">
        <v>5492</v>
      </c>
      <c r="K1558">
        <v>2660</v>
      </c>
      <c r="L1558" t="s">
        <v>3571</v>
      </c>
    </row>
    <row r="1559" spans="1:12" ht="15" customHeight="1" x14ac:dyDescent="0.25">
      <c r="A1559">
        <v>62091</v>
      </c>
      <c r="B1559" t="s">
        <v>5245</v>
      </c>
      <c r="C1559" t="s">
        <v>2167</v>
      </c>
      <c r="D1559">
        <v>2</v>
      </c>
      <c r="E1559" s="88" t="str">
        <f t="shared" si="48"/>
        <v>6209126602</v>
      </c>
      <c r="F1559" s="88" t="str">
        <f t="shared" si="49"/>
        <v>620912</v>
      </c>
      <c r="G1559">
        <v>2</v>
      </c>
      <c r="H1559" t="s">
        <v>3011</v>
      </c>
      <c r="I1559" t="s">
        <v>5581</v>
      </c>
      <c r="K1559">
        <v>2660</v>
      </c>
      <c r="L1559" t="s">
        <v>3571</v>
      </c>
    </row>
    <row r="1560" spans="1:12" ht="15" customHeight="1" x14ac:dyDescent="0.25">
      <c r="A1560">
        <v>62141</v>
      </c>
      <c r="B1560" t="s">
        <v>1193</v>
      </c>
      <c r="C1560" t="s">
        <v>1193</v>
      </c>
      <c r="D1560">
        <v>1</v>
      </c>
      <c r="E1560" s="88" t="str">
        <f t="shared" si="48"/>
        <v>6214191201</v>
      </c>
      <c r="F1560" s="88" t="str">
        <f t="shared" si="49"/>
        <v>621411</v>
      </c>
      <c r="G1560">
        <v>1</v>
      </c>
      <c r="H1560" t="s">
        <v>2753</v>
      </c>
      <c r="I1560" t="s">
        <v>5746</v>
      </c>
      <c r="K1560">
        <v>9120</v>
      </c>
      <c r="L1560" t="s">
        <v>3766</v>
      </c>
    </row>
    <row r="1561" spans="1:12" ht="15" customHeight="1" x14ac:dyDescent="0.25">
      <c r="A1561">
        <v>62158</v>
      </c>
      <c r="B1561" t="s">
        <v>1195</v>
      </c>
      <c r="C1561" t="s">
        <v>1195</v>
      </c>
      <c r="D1561">
        <v>1</v>
      </c>
      <c r="E1561" s="88" t="str">
        <f t="shared" si="48"/>
        <v>6215891201</v>
      </c>
      <c r="F1561" s="88" t="str">
        <f t="shared" si="49"/>
        <v>621581</v>
      </c>
      <c r="G1561">
        <v>1</v>
      </c>
      <c r="H1561" t="s">
        <v>2753</v>
      </c>
      <c r="I1561" t="s">
        <v>5514</v>
      </c>
      <c r="K1561">
        <v>9120</v>
      </c>
      <c r="L1561" t="s">
        <v>3766</v>
      </c>
    </row>
    <row r="1562" spans="1:12" ht="15" customHeight="1" x14ac:dyDescent="0.25">
      <c r="A1562">
        <v>103391</v>
      </c>
      <c r="B1562" t="s">
        <v>2435</v>
      </c>
      <c r="C1562" t="s">
        <v>2435</v>
      </c>
      <c r="D1562">
        <v>1</v>
      </c>
      <c r="E1562" s="88" t="str">
        <f t="shared" si="48"/>
        <v>10339186701</v>
      </c>
      <c r="F1562" s="88" t="str">
        <f t="shared" si="49"/>
        <v>1033911</v>
      </c>
      <c r="G1562">
        <v>1</v>
      </c>
      <c r="H1562" t="s">
        <v>3245</v>
      </c>
      <c r="I1562" t="s">
        <v>5488</v>
      </c>
      <c r="K1562">
        <v>8670</v>
      </c>
      <c r="L1562" t="s">
        <v>3609</v>
      </c>
    </row>
    <row r="1563" spans="1:12" ht="15" customHeight="1" x14ac:dyDescent="0.25">
      <c r="A1563">
        <v>103424</v>
      </c>
      <c r="B1563" t="s">
        <v>3053</v>
      </c>
      <c r="C1563" t="s">
        <v>2436</v>
      </c>
      <c r="D1563">
        <v>1</v>
      </c>
      <c r="E1563" s="88" t="str">
        <f t="shared" si="48"/>
        <v>10342430101</v>
      </c>
      <c r="F1563" s="88" t="str">
        <f t="shared" si="49"/>
        <v>1034241</v>
      </c>
      <c r="G1563">
        <v>1</v>
      </c>
      <c r="H1563" t="s">
        <v>3054</v>
      </c>
      <c r="I1563" t="s">
        <v>5747</v>
      </c>
      <c r="K1563">
        <v>3010</v>
      </c>
      <c r="L1563" t="s">
        <v>3545</v>
      </c>
    </row>
    <row r="1564" spans="1:12" ht="15" customHeight="1" x14ac:dyDescent="0.25">
      <c r="A1564">
        <v>104141</v>
      </c>
      <c r="B1564" t="s">
        <v>1832</v>
      </c>
      <c r="C1564" t="s">
        <v>1832</v>
      </c>
      <c r="D1564">
        <v>3</v>
      </c>
      <c r="E1564" s="88" t="str">
        <f t="shared" si="48"/>
        <v>10414184003</v>
      </c>
      <c r="F1564" s="88" t="str">
        <f t="shared" si="49"/>
        <v>1041413</v>
      </c>
      <c r="G1564">
        <v>3</v>
      </c>
      <c r="H1564" t="s">
        <v>3955</v>
      </c>
      <c r="I1564" t="s">
        <v>3956</v>
      </c>
      <c r="K1564">
        <v>8400</v>
      </c>
      <c r="L1564" t="s">
        <v>3552</v>
      </c>
    </row>
    <row r="1565" spans="1:12" ht="15" customHeight="1" x14ac:dyDescent="0.25">
      <c r="A1565">
        <v>104141</v>
      </c>
      <c r="B1565" t="s">
        <v>1832</v>
      </c>
      <c r="C1565" t="s">
        <v>1832</v>
      </c>
      <c r="D1565">
        <v>4</v>
      </c>
      <c r="E1565" s="88" t="str">
        <f t="shared" si="48"/>
        <v>10414182004</v>
      </c>
      <c r="F1565" s="88" t="str">
        <f t="shared" si="49"/>
        <v>1041414</v>
      </c>
      <c r="G1565">
        <v>4</v>
      </c>
      <c r="H1565" t="s">
        <v>3377</v>
      </c>
      <c r="I1565" t="s">
        <v>5748</v>
      </c>
      <c r="K1565">
        <v>8200</v>
      </c>
      <c r="L1565" t="s">
        <v>3550</v>
      </c>
    </row>
    <row r="1566" spans="1:12" ht="15" customHeight="1" x14ac:dyDescent="0.25">
      <c r="A1566">
        <v>104166</v>
      </c>
      <c r="B1566" t="s">
        <v>2170</v>
      </c>
      <c r="C1566" t="s">
        <v>2170</v>
      </c>
      <c r="D1566">
        <v>2</v>
      </c>
      <c r="E1566" s="88" t="str">
        <f t="shared" si="48"/>
        <v>10416628702</v>
      </c>
      <c r="F1566" s="88" t="str">
        <f t="shared" si="49"/>
        <v>1041662</v>
      </c>
      <c r="G1566">
        <v>2</v>
      </c>
      <c r="H1566" t="s">
        <v>3957</v>
      </c>
      <c r="I1566" t="s">
        <v>5533</v>
      </c>
      <c r="K1566">
        <v>2870</v>
      </c>
      <c r="L1566" t="s">
        <v>3583</v>
      </c>
    </row>
    <row r="1567" spans="1:12" ht="15" customHeight="1" x14ac:dyDescent="0.25">
      <c r="A1567">
        <v>104166</v>
      </c>
      <c r="B1567" t="s">
        <v>2170</v>
      </c>
      <c r="C1567" t="s">
        <v>2170</v>
      </c>
      <c r="D1567">
        <v>3</v>
      </c>
      <c r="E1567" s="88" t="str">
        <f t="shared" si="48"/>
        <v>10416628703</v>
      </c>
      <c r="F1567" s="88" t="str">
        <f t="shared" si="49"/>
        <v>1041663</v>
      </c>
      <c r="G1567">
        <v>1</v>
      </c>
      <c r="H1567" t="s">
        <v>3958</v>
      </c>
      <c r="I1567" t="s">
        <v>5488</v>
      </c>
      <c r="K1567">
        <v>2870</v>
      </c>
      <c r="L1567" t="s">
        <v>3583</v>
      </c>
    </row>
    <row r="1568" spans="1:12" ht="15" customHeight="1" x14ac:dyDescent="0.25">
      <c r="A1568">
        <v>104174</v>
      </c>
      <c r="B1568" t="s">
        <v>5441</v>
      </c>
      <c r="C1568" t="s">
        <v>5372</v>
      </c>
      <c r="D1568">
        <v>1</v>
      </c>
      <c r="E1568" s="88" t="str">
        <f t="shared" si="48"/>
        <v>10417428701</v>
      </c>
      <c r="F1568" s="88" t="str">
        <f t="shared" si="49"/>
        <v>1041741</v>
      </c>
      <c r="G1568">
        <v>1</v>
      </c>
      <c r="H1568" t="s">
        <v>2993</v>
      </c>
      <c r="I1568" t="s">
        <v>5520</v>
      </c>
      <c r="K1568">
        <v>2870</v>
      </c>
      <c r="L1568" t="s">
        <v>3583</v>
      </c>
    </row>
    <row r="1569" spans="1:12" ht="15" customHeight="1" x14ac:dyDescent="0.25">
      <c r="A1569">
        <v>104174</v>
      </c>
      <c r="B1569" t="s">
        <v>5441</v>
      </c>
      <c r="C1569" t="s">
        <v>5372</v>
      </c>
      <c r="D1569">
        <v>2</v>
      </c>
      <c r="E1569" s="88" t="str">
        <f t="shared" si="48"/>
        <v>10417428702</v>
      </c>
      <c r="F1569" s="88" t="str">
        <f t="shared" si="49"/>
        <v>1041742</v>
      </c>
      <c r="G1569">
        <v>2</v>
      </c>
      <c r="H1569" t="s">
        <v>2993</v>
      </c>
      <c r="I1569" t="s">
        <v>5572</v>
      </c>
      <c r="K1569">
        <v>2870</v>
      </c>
      <c r="L1569" t="s">
        <v>3583</v>
      </c>
    </row>
    <row r="1570" spans="1:12" ht="15" customHeight="1" x14ac:dyDescent="0.25">
      <c r="A1570">
        <v>104174</v>
      </c>
      <c r="B1570" t="s">
        <v>5441</v>
      </c>
      <c r="C1570" t="s">
        <v>5372</v>
      </c>
      <c r="D1570">
        <v>3</v>
      </c>
      <c r="E1570" s="88" t="str">
        <f t="shared" si="48"/>
        <v>10417428703</v>
      </c>
      <c r="F1570" s="88" t="str">
        <f t="shared" si="49"/>
        <v>1041743</v>
      </c>
      <c r="G1570">
        <v>3</v>
      </c>
      <c r="H1570" t="s">
        <v>3957</v>
      </c>
      <c r="I1570" t="s">
        <v>5533</v>
      </c>
      <c r="K1570">
        <v>2870</v>
      </c>
      <c r="L1570" t="s">
        <v>3583</v>
      </c>
    </row>
    <row r="1571" spans="1:12" ht="15" customHeight="1" x14ac:dyDescent="0.25">
      <c r="A1571">
        <v>104182</v>
      </c>
      <c r="B1571" t="s">
        <v>1202</v>
      </c>
      <c r="C1571" t="s">
        <v>1202</v>
      </c>
      <c r="D1571">
        <v>1</v>
      </c>
      <c r="E1571" s="88" t="str">
        <f t="shared" si="48"/>
        <v>10418219301</v>
      </c>
      <c r="F1571" s="88" t="str">
        <f t="shared" si="49"/>
        <v>1041821</v>
      </c>
      <c r="G1571">
        <v>1</v>
      </c>
      <c r="H1571" t="s">
        <v>2782</v>
      </c>
      <c r="I1571" t="s">
        <v>5494</v>
      </c>
      <c r="K1571">
        <v>1930</v>
      </c>
      <c r="L1571" t="s">
        <v>3959</v>
      </c>
    </row>
    <row r="1572" spans="1:12" ht="15" customHeight="1" x14ac:dyDescent="0.25">
      <c r="A1572">
        <v>104182</v>
      </c>
      <c r="B1572" t="s">
        <v>1202</v>
      </c>
      <c r="C1572" t="s">
        <v>1202</v>
      </c>
      <c r="D1572">
        <v>2</v>
      </c>
      <c r="E1572" s="88" t="str">
        <f t="shared" si="48"/>
        <v>10418219302</v>
      </c>
      <c r="F1572" s="88" t="str">
        <f t="shared" si="49"/>
        <v>1041822</v>
      </c>
      <c r="G1572">
        <v>2</v>
      </c>
      <c r="H1572" t="s">
        <v>3182</v>
      </c>
      <c r="I1572" t="s">
        <v>5488</v>
      </c>
      <c r="K1572">
        <v>1930</v>
      </c>
      <c r="L1572" t="s">
        <v>3959</v>
      </c>
    </row>
    <row r="1573" spans="1:12" ht="15" customHeight="1" x14ac:dyDescent="0.25">
      <c r="A1573">
        <v>104182</v>
      </c>
      <c r="B1573" t="s">
        <v>1202</v>
      </c>
      <c r="C1573" t="s">
        <v>1202</v>
      </c>
      <c r="D1573">
        <v>3</v>
      </c>
      <c r="E1573" s="88" t="str">
        <f t="shared" si="48"/>
        <v>10418219303</v>
      </c>
      <c r="F1573" s="88" t="str">
        <f t="shared" si="49"/>
        <v>1041823</v>
      </c>
      <c r="G1573">
        <v>3</v>
      </c>
      <c r="H1573" t="s">
        <v>3960</v>
      </c>
      <c r="I1573" t="s">
        <v>5568</v>
      </c>
      <c r="K1573">
        <v>1930</v>
      </c>
      <c r="L1573" t="s">
        <v>3959</v>
      </c>
    </row>
    <row r="1574" spans="1:12" ht="15" customHeight="1" x14ac:dyDescent="0.25">
      <c r="A1574">
        <v>104257</v>
      </c>
      <c r="B1574" t="s">
        <v>1756</v>
      </c>
      <c r="C1574" t="s">
        <v>1756</v>
      </c>
      <c r="D1574">
        <v>2</v>
      </c>
      <c r="E1574" s="88" t="str">
        <f t="shared" si="48"/>
        <v>10425784002</v>
      </c>
      <c r="F1574" s="88" t="str">
        <f t="shared" si="49"/>
        <v>1042572</v>
      </c>
      <c r="G1574">
        <v>1</v>
      </c>
      <c r="H1574" t="s">
        <v>3250</v>
      </c>
      <c r="I1574" t="s">
        <v>5520</v>
      </c>
      <c r="K1574">
        <v>8400</v>
      </c>
      <c r="L1574" t="s">
        <v>3552</v>
      </c>
    </row>
    <row r="1575" spans="1:12" ht="15" customHeight="1" x14ac:dyDescent="0.25">
      <c r="A1575">
        <v>105395</v>
      </c>
      <c r="B1575" t="s">
        <v>1206</v>
      </c>
      <c r="C1575" t="s">
        <v>1206</v>
      </c>
      <c r="D1575">
        <v>1</v>
      </c>
      <c r="E1575" s="88" t="str">
        <f t="shared" si="48"/>
        <v>10539590001</v>
      </c>
      <c r="F1575" s="88" t="str">
        <f t="shared" si="49"/>
        <v>1053951</v>
      </c>
      <c r="G1575">
        <v>1</v>
      </c>
      <c r="H1575" t="s">
        <v>2911</v>
      </c>
      <c r="I1575" t="s">
        <v>5641</v>
      </c>
      <c r="K1575">
        <v>9000</v>
      </c>
      <c r="L1575" t="s">
        <v>3557</v>
      </c>
    </row>
    <row r="1576" spans="1:12" ht="15" customHeight="1" x14ac:dyDescent="0.25">
      <c r="A1576">
        <v>105395</v>
      </c>
      <c r="B1576" t="s">
        <v>1206</v>
      </c>
      <c r="C1576" t="s">
        <v>1206</v>
      </c>
      <c r="D1576">
        <v>2</v>
      </c>
      <c r="E1576" s="88" t="str">
        <f t="shared" si="48"/>
        <v>10539590002</v>
      </c>
      <c r="F1576" s="88" t="str">
        <f t="shared" si="49"/>
        <v>1053952</v>
      </c>
      <c r="G1576">
        <v>2</v>
      </c>
      <c r="H1576" t="s">
        <v>2935</v>
      </c>
      <c r="I1576" t="s">
        <v>5597</v>
      </c>
      <c r="K1576">
        <v>9000</v>
      </c>
      <c r="L1576" t="s">
        <v>3557</v>
      </c>
    </row>
    <row r="1577" spans="1:12" ht="15" customHeight="1" x14ac:dyDescent="0.25">
      <c r="A1577">
        <v>105403</v>
      </c>
      <c r="B1577" t="s">
        <v>4745</v>
      </c>
      <c r="C1577" t="s">
        <v>4745</v>
      </c>
      <c r="D1577">
        <v>1</v>
      </c>
      <c r="E1577" s="88" t="str">
        <f t="shared" si="48"/>
        <v>10540321701</v>
      </c>
      <c r="F1577" s="88" t="str">
        <f t="shared" si="49"/>
        <v>1054031</v>
      </c>
      <c r="G1577">
        <v>1</v>
      </c>
      <c r="H1577" t="s">
        <v>3201</v>
      </c>
      <c r="I1577" t="s">
        <v>5525</v>
      </c>
      <c r="K1577">
        <v>2170</v>
      </c>
      <c r="L1577" t="s">
        <v>3571</v>
      </c>
    </row>
    <row r="1578" spans="1:12" ht="15" customHeight="1" x14ac:dyDescent="0.25">
      <c r="A1578">
        <v>105403</v>
      </c>
      <c r="B1578" t="s">
        <v>4745</v>
      </c>
      <c r="C1578" t="s">
        <v>4745</v>
      </c>
      <c r="D1578">
        <v>3</v>
      </c>
      <c r="E1578" s="88" t="str">
        <f t="shared" si="48"/>
        <v>10540321703</v>
      </c>
      <c r="F1578" s="88" t="str">
        <f t="shared" si="49"/>
        <v>1054033</v>
      </c>
      <c r="G1578">
        <v>3</v>
      </c>
      <c r="H1578" t="s">
        <v>3206</v>
      </c>
      <c r="I1578" t="s">
        <v>5745</v>
      </c>
      <c r="K1578">
        <v>2170</v>
      </c>
      <c r="L1578" t="s">
        <v>3571</v>
      </c>
    </row>
    <row r="1579" spans="1:12" ht="15" customHeight="1" x14ac:dyDescent="0.25">
      <c r="A1579">
        <v>105411</v>
      </c>
      <c r="B1579" t="s">
        <v>1209</v>
      </c>
      <c r="C1579" t="s">
        <v>1209</v>
      </c>
      <c r="D1579">
        <v>1</v>
      </c>
      <c r="E1579" s="88" t="str">
        <f t="shared" si="48"/>
        <v>10541186201</v>
      </c>
      <c r="F1579" s="88" t="str">
        <f t="shared" si="49"/>
        <v>1054111</v>
      </c>
      <c r="G1579">
        <v>1</v>
      </c>
      <c r="H1579" t="s">
        <v>3227</v>
      </c>
      <c r="I1579" t="s">
        <v>5535</v>
      </c>
      <c r="K1579">
        <v>8620</v>
      </c>
      <c r="L1579" t="s">
        <v>3610</v>
      </c>
    </row>
    <row r="1580" spans="1:12" ht="15" customHeight="1" x14ac:dyDescent="0.25">
      <c r="A1580">
        <v>105411</v>
      </c>
      <c r="B1580" t="s">
        <v>1209</v>
      </c>
      <c r="C1580" t="s">
        <v>1209</v>
      </c>
      <c r="D1580">
        <v>2</v>
      </c>
      <c r="E1580" s="88" t="str">
        <f t="shared" si="48"/>
        <v>10541186702</v>
      </c>
      <c r="F1580" s="88" t="str">
        <f t="shared" si="49"/>
        <v>1054112</v>
      </c>
      <c r="G1580">
        <v>2</v>
      </c>
      <c r="H1580" t="s">
        <v>3735</v>
      </c>
      <c r="I1580" t="s">
        <v>5572</v>
      </c>
      <c r="K1580">
        <v>8670</v>
      </c>
      <c r="L1580" t="s">
        <v>3609</v>
      </c>
    </row>
    <row r="1581" spans="1:12" ht="15" customHeight="1" x14ac:dyDescent="0.25">
      <c r="A1581">
        <v>105411</v>
      </c>
      <c r="B1581" t="s">
        <v>1209</v>
      </c>
      <c r="C1581" t="s">
        <v>1209</v>
      </c>
      <c r="D1581">
        <v>3</v>
      </c>
      <c r="E1581" s="88" t="str">
        <f t="shared" si="48"/>
        <v>10541186303</v>
      </c>
      <c r="F1581" s="88" t="str">
        <f t="shared" si="49"/>
        <v>1054113</v>
      </c>
      <c r="G1581">
        <v>3</v>
      </c>
      <c r="H1581" t="s">
        <v>3444</v>
      </c>
      <c r="I1581" t="s">
        <v>5492</v>
      </c>
      <c r="K1581">
        <v>8630</v>
      </c>
      <c r="L1581" t="s">
        <v>3758</v>
      </c>
    </row>
    <row r="1582" spans="1:12" ht="15" customHeight="1" x14ac:dyDescent="0.25">
      <c r="A1582">
        <v>105411</v>
      </c>
      <c r="B1582" t="s">
        <v>1209</v>
      </c>
      <c r="C1582" t="s">
        <v>1209</v>
      </c>
      <c r="D1582">
        <v>4</v>
      </c>
      <c r="E1582" s="88" t="str">
        <f t="shared" si="48"/>
        <v>10541186304</v>
      </c>
      <c r="F1582" s="88" t="str">
        <f t="shared" si="49"/>
        <v>1054114</v>
      </c>
      <c r="G1582">
        <v>4</v>
      </c>
      <c r="H1582" t="s">
        <v>3443</v>
      </c>
      <c r="I1582" t="s">
        <v>5482</v>
      </c>
      <c r="K1582">
        <v>8630</v>
      </c>
      <c r="L1582" t="s">
        <v>3758</v>
      </c>
    </row>
    <row r="1583" spans="1:12" ht="15" customHeight="1" x14ac:dyDescent="0.25">
      <c r="A1583">
        <v>105411</v>
      </c>
      <c r="B1583" t="s">
        <v>1209</v>
      </c>
      <c r="C1583" t="s">
        <v>1209</v>
      </c>
      <c r="D1583">
        <v>5</v>
      </c>
      <c r="E1583" s="88" t="str">
        <f t="shared" si="48"/>
        <v>10541186305</v>
      </c>
      <c r="F1583" s="88" t="str">
        <f t="shared" si="49"/>
        <v>1054115</v>
      </c>
      <c r="G1583">
        <v>5</v>
      </c>
      <c r="H1583" t="s">
        <v>3442</v>
      </c>
      <c r="I1583" t="s">
        <v>5490</v>
      </c>
      <c r="K1583">
        <v>8630</v>
      </c>
      <c r="L1583" t="s">
        <v>3758</v>
      </c>
    </row>
    <row r="1584" spans="1:12" ht="15" customHeight="1" x14ac:dyDescent="0.25">
      <c r="A1584">
        <v>105411</v>
      </c>
      <c r="B1584" t="s">
        <v>1209</v>
      </c>
      <c r="C1584" t="s">
        <v>1209</v>
      </c>
      <c r="D1584">
        <v>6</v>
      </c>
      <c r="E1584" s="88" t="str">
        <f t="shared" si="48"/>
        <v>10541186606</v>
      </c>
      <c r="F1584" s="88" t="str">
        <f t="shared" si="49"/>
        <v>1054116</v>
      </c>
      <c r="G1584">
        <v>6</v>
      </c>
      <c r="H1584" t="s">
        <v>2827</v>
      </c>
      <c r="I1584" t="s">
        <v>5625</v>
      </c>
      <c r="K1584">
        <v>8660</v>
      </c>
      <c r="L1584" t="s">
        <v>3749</v>
      </c>
    </row>
    <row r="1585" spans="1:12" ht="15" customHeight="1" x14ac:dyDescent="0.25">
      <c r="A1585">
        <v>105486</v>
      </c>
      <c r="B1585" t="s">
        <v>5116</v>
      </c>
      <c r="C1585" t="s">
        <v>5116</v>
      </c>
      <c r="D1585">
        <v>1</v>
      </c>
      <c r="E1585" s="88" t="str">
        <f t="shared" si="48"/>
        <v>10548690601</v>
      </c>
      <c r="F1585" s="88" t="str">
        <f t="shared" si="49"/>
        <v>1054861</v>
      </c>
      <c r="G1585">
        <v>1</v>
      </c>
      <c r="H1585" t="s">
        <v>3961</v>
      </c>
      <c r="I1585" t="s">
        <v>5672</v>
      </c>
      <c r="K1585">
        <v>9060</v>
      </c>
      <c r="L1585" t="s">
        <v>3919</v>
      </c>
    </row>
    <row r="1586" spans="1:12" ht="15" customHeight="1" x14ac:dyDescent="0.25">
      <c r="A1586">
        <v>105486</v>
      </c>
      <c r="B1586" t="s">
        <v>5116</v>
      </c>
      <c r="C1586" t="s">
        <v>5116</v>
      </c>
      <c r="D1586">
        <v>2</v>
      </c>
      <c r="E1586" s="88" t="str">
        <f t="shared" si="48"/>
        <v>10548690602</v>
      </c>
      <c r="F1586" s="88" t="str">
        <f t="shared" si="49"/>
        <v>1054862</v>
      </c>
      <c r="G1586">
        <v>2</v>
      </c>
      <c r="H1586" t="s">
        <v>2723</v>
      </c>
      <c r="I1586" t="s">
        <v>5749</v>
      </c>
      <c r="K1586">
        <v>9060</v>
      </c>
      <c r="L1586" t="s">
        <v>3919</v>
      </c>
    </row>
    <row r="1587" spans="1:12" ht="15" customHeight="1" x14ac:dyDescent="0.25">
      <c r="A1587">
        <v>105486</v>
      </c>
      <c r="B1587" t="s">
        <v>5116</v>
      </c>
      <c r="C1587" t="s">
        <v>5116</v>
      </c>
      <c r="D1587">
        <v>3</v>
      </c>
      <c r="E1587" s="88" t="str">
        <f t="shared" si="48"/>
        <v>10548691853</v>
      </c>
      <c r="F1587" s="88" t="str">
        <f t="shared" si="49"/>
        <v>1054863</v>
      </c>
      <c r="G1587">
        <v>3</v>
      </c>
      <c r="H1587" t="s">
        <v>3459</v>
      </c>
      <c r="I1587" t="s">
        <v>5507</v>
      </c>
      <c r="K1587">
        <v>9185</v>
      </c>
      <c r="L1587" t="s">
        <v>3962</v>
      </c>
    </row>
    <row r="1588" spans="1:12" ht="15" customHeight="1" x14ac:dyDescent="0.25">
      <c r="A1588">
        <v>105494</v>
      </c>
      <c r="B1588" t="s">
        <v>5117</v>
      </c>
      <c r="C1588" t="s">
        <v>5117</v>
      </c>
      <c r="D1588">
        <v>1</v>
      </c>
      <c r="E1588" s="88" t="str">
        <f t="shared" si="48"/>
        <v>10549490601</v>
      </c>
      <c r="F1588" s="88" t="str">
        <f t="shared" si="49"/>
        <v>1054941</v>
      </c>
      <c r="G1588">
        <v>1</v>
      </c>
      <c r="H1588" t="s">
        <v>3961</v>
      </c>
      <c r="I1588" t="s">
        <v>5672</v>
      </c>
      <c r="K1588">
        <v>9060</v>
      </c>
      <c r="L1588" t="s">
        <v>3919</v>
      </c>
    </row>
    <row r="1589" spans="1:12" ht="15" customHeight="1" x14ac:dyDescent="0.25">
      <c r="A1589">
        <v>105494</v>
      </c>
      <c r="B1589" t="s">
        <v>5117</v>
      </c>
      <c r="C1589" t="s">
        <v>5117</v>
      </c>
      <c r="D1589">
        <v>2</v>
      </c>
      <c r="E1589" s="88" t="str">
        <f t="shared" si="48"/>
        <v>10549490602</v>
      </c>
      <c r="F1589" s="88" t="str">
        <f t="shared" si="49"/>
        <v>1054942</v>
      </c>
      <c r="G1589">
        <v>2</v>
      </c>
      <c r="H1589" t="s">
        <v>2723</v>
      </c>
      <c r="I1589" t="s">
        <v>5749</v>
      </c>
      <c r="K1589">
        <v>9060</v>
      </c>
      <c r="L1589" t="s">
        <v>3919</v>
      </c>
    </row>
    <row r="1590" spans="1:12" ht="15" customHeight="1" x14ac:dyDescent="0.25">
      <c r="A1590">
        <v>107581</v>
      </c>
      <c r="B1590" t="s">
        <v>3235</v>
      </c>
      <c r="C1590" t="s">
        <v>2437</v>
      </c>
      <c r="D1590">
        <v>1</v>
      </c>
      <c r="E1590" s="88" t="str">
        <f t="shared" si="48"/>
        <v>10758194001</v>
      </c>
      <c r="F1590" s="88" t="str">
        <f t="shared" si="49"/>
        <v>1075811</v>
      </c>
      <c r="G1590">
        <v>1</v>
      </c>
      <c r="H1590" t="s">
        <v>3236</v>
      </c>
      <c r="I1590" t="s">
        <v>5641</v>
      </c>
      <c r="K1590">
        <v>9400</v>
      </c>
      <c r="L1590" t="s">
        <v>3560</v>
      </c>
    </row>
    <row r="1591" spans="1:12" ht="15" customHeight="1" x14ac:dyDescent="0.25">
      <c r="A1591">
        <v>107599</v>
      </c>
      <c r="B1591" t="s">
        <v>1215</v>
      </c>
      <c r="C1591" t="s">
        <v>1215</v>
      </c>
      <c r="D1591">
        <v>1</v>
      </c>
      <c r="E1591" s="88" t="str">
        <f t="shared" si="48"/>
        <v>10759992301</v>
      </c>
      <c r="F1591" s="88" t="str">
        <f t="shared" si="49"/>
        <v>1075991</v>
      </c>
      <c r="G1591">
        <v>1</v>
      </c>
      <c r="H1591" t="s">
        <v>2955</v>
      </c>
      <c r="I1591" t="s">
        <v>5507</v>
      </c>
      <c r="K1591">
        <v>9230</v>
      </c>
      <c r="L1591" t="s">
        <v>3617</v>
      </c>
    </row>
    <row r="1592" spans="1:12" ht="15" customHeight="1" x14ac:dyDescent="0.25">
      <c r="A1592">
        <v>107607</v>
      </c>
      <c r="B1592" t="s">
        <v>2171</v>
      </c>
      <c r="C1592" t="s">
        <v>2171</v>
      </c>
      <c r="D1592">
        <v>1</v>
      </c>
      <c r="E1592" s="88" t="str">
        <f t="shared" si="48"/>
        <v>10760798001</v>
      </c>
      <c r="F1592" s="88" t="str">
        <f t="shared" si="49"/>
        <v>1076071</v>
      </c>
      <c r="G1592">
        <v>1</v>
      </c>
      <c r="H1592" t="s">
        <v>2833</v>
      </c>
      <c r="I1592" t="s">
        <v>5572</v>
      </c>
      <c r="K1592">
        <v>9800</v>
      </c>
      <c r="L1592" t="s">
        <v>3624</v>
      </c>
    </row>
    <row r="1593" spans="1:12" ht="15" customHeight="1" x14ac:dyDescent="0.25">
      <c r="A1593">
        <v>107615</v>
      </c>
      <c r="B1593" t="s">
        <v>5442</v>
      </c>
      <c r="C1593" t="s">
        <v>2172</v>
      </c>
      <c r="D1593">
        <v>1</v>
      </c>
      <c r="E1593" s="88" t="str">
        <f t="shared" si="48"/>
        <v>10761598001</v>
      </c>
      <c r="F1593" s="88" t="str">
        <f t="shared" si="49"/>
        <v>1076151</v>
      </c>
      <c r="G1593">
        <v>1</v>
      </c>
      <c r="H1593" t="s">
        <v>2832</v>
      </c>
      <c r="I1593" t="s">
        <v>5679</v>
      </c>
      <c r="K1593">
        <v>9800</v>
      </c>
      <c r="L1593" t="s">
        <v>3624</v>
      </c>
    </row>
    <row r="1594" spans="1:12" ht="15" customHeight="1" x14ac:dyDescent="0.25">
      <c r="A1594">
        <v>107664</v>
      </c>
      <c r="B1594" t="s">
        <v>5246</v>
      </c>
      <c r="C1594" t="s">
        <v>2173</v>
      </c>
      <c r="D1594">
        <v>2</v>
      </c>
      <c r="E1594" s="88" t="str">
        <f t="shared" si="48"/>
        <v>10766436802</v>
      </c>
      <c r="F1594" s="88" t="str">
        <f t="shared" si="49"/>
        <v>1076642</v>
      </c>
      <c r="G1594">
        <v>1</v>
      </c>
      <c r="H1594" t="s">
        <v>3160</v>
      </c>
      <c r="I1594" t="s">
        <v>5690</v>
      </c>
      <c r="K1594">
        <v>3680</v>
      </c>
      <c r="L1594" t="s">
        <v>3600</v>
      </c>
    </row>
    <row r="1595" spans="1:12" ht="15" customHeight="1" x14ac:dyDescent="0.25">
      <c r="A1595">
        <v>107672</v>
      </c>
      <c r="B1595" t="s">
        <v>2174</v>
      </c>
      <c r="C1595" t="s">
        <v>2174</v>
      </c>
      <c r="D1595">
        <v>4</v>
      </c>
      <c r="E1595" s="88" t="str">
        <f t="shared" si="48"/>
        <v>10767236804</v>
      </c>
      <c r="F1595" s="88" t="str">
        <f t="shared" si="49"/>
        <v>1076724</v>
      </c>
      <c r="G1595">
        <v>4</v>
      </c>
      <c r="H1595" t="s">
        <v>3156</v>
      </c>
      <c r="I1595" t="s">
        <v>5509</v>
      </c>
      <c r="K1595">
        <v>3680</v>
      </c>
      <c r="L1595" t="s">
        <v>3600</v>
      </c>
    </row>
    <row r="1596" spans="1:12" ht="15" customHeight="1" x14ac:dyDescent="0.25">
      <c r="A1596">
        <v>107706</v>
      </c>
      <c r="B1596" t="s">
        <v>1221</v>
      </c>
      <c r="C1596" t="s">
        <v>1221</v>
      </c>
      <c r="D1596">
        <v>1</v>
      </c>
      <c r="E1596" s="88" t="str">
        <f t="shared" si="48"/>
        <v>10770630801</v>
      </c>
      <c r="F1596" s="88" t="str">
        <f t="shared" si="49"/>
        <v>1077061</v>
      </c>
      <c r="G1596">
        <v>1</v>
      </c>
      <c r="H1596" t="s">
        <v>3406</v>
      </c>
      <c r="I1596" t="s">
        <v>5483</v>
      </c>
      <c r="K1596">
        <v>3080</v>
      </c>
      <c r="L1596" t="s">
        <v>3701</v>
      </c>
    </row>
    <row r="1597" spans="1:12" ht="15" customHeight="1" x14ac:dyDescent="0.25">
      <c r="A1597">
        <v>107706</v>
      </c>
      <c r="B1597" t="s">
        <v>1221</v>
      </c>
      <c r="C1597" t="s">
        <v>1221</v>
      </c>
      <c r="D1597">
        <v>3</v>
      </c>
      <c r="E1597" s="88" t="str">
        <f t="shared" si="48"/>
        <v>10770615603</v>
      </c>
      <c r="F1597" s="88" t="str">
        <f t="shared" si="49"/>
        <v>1077063</v>
      </c>
      <c r="G1597">
        <v>3</v>
      </c>
      <c r="H1597" t="s">
        <v>5247</v>
      </c>
      <c r="I1597" t="s">
        <v>5543</v>
      </c>
      <c r="K1597">
        <v>1560</v>
      </c>
      <c r="L1597" t="s">
        <v>5248</v>
      </c>
    </row>
    <row r="1598" spans="1:12" ht="15" customHeight="1" x14ac:dyDescent="0.25">
      <c r="A1598">
        <v>109843</v>
      </c>
      <c r="B1598" t="s">
        <v>1224</v>
      </c>
      <c r="C1598" t="s">
        <v>1224</v>
      </c>
      <c r="D1598">
        <v>1</v>
      </c>
      <c r="E1598" s="88" t="str">
        <f t="shared" si="48"/>
        <v>10984326101</v>
      </c>
      <c r="F1598" s="88" t="str">
        <f t="shared" si="49"/>
        <v>1098431</v>
      </c>
      <c r="G1598">
        <v>1</v>
      </c>
      <c r="H1598" t="s">
        <v>3963</v>
      </c>
      <c r="I1598" t="s">
        <v>5622</v>
      </c>
      <c r="K1598">
        <v>2610</v>
      </c>
      <c r="L1598" t="s">
        <v>3571</v>
      </c>
    </row>
    <row r="1599" spans="1:12" ht="15" customHeight="1" x14ac:dyDescent="0.25">
      <c r="A1599">
        <v>109843</v>
      </c>
      <c r="B1599" t="s">
        <v>1224</v>
      </c>
      <c r="C1599" t="s">
        <v>1224</v>
      </c>
      <c r="D1599">
        <v>3</v>
      </c>
      <c r="E1599" s="88" t="str">
        <f t="shared" si="48"/>
        <v>10984326103</v>
      </c>
      <c r="F1599" s="88" t="str">
        <f t="shared" si="49"/>
        <v>1098433</v>
      </c>
      <c r="G1599">
        <v>2</v>
      </c>
      <c r="H1599" t="s">
        <v>3483</v>
      </c>
      <c r="I1599" t="s">
        <v>5509</v>
      </c>
      <c r="K1599">
        <v>2610</v>
      </c>
      <c r="L1599" t="s">
        <v>3571</v>
      </c>
    </row>
    <row r="1600" spans="1:12" ht="15" customHeight="1" x14ac:dyDescent="0.25">
      <c r="A1600">
        <v>109892</v>
      </c>
      <c r="B1600" t="s">
        <v>1227</v>
      </c>
      <c r="C1600" t="s">
        <v>1227</v>
      </c>
      <c r="D1600">
        <v>1</v>
      </c>
      <c r="E1600" s="88" t="str">
        <f t="shared" si="48"/>
        <v>10989228001</v>
      </c>
      <c r="F1600" s="88" t="str">
        <f t="shared" si="49"/>
        <v>1098921</v>
      </c>
      <c r="G1600">
        <v>1</v>
      </c>
      <c r="H1600" t="s">
        <v>3964</v>
      </c>
      <c r="I1600" t="s">
        <v>5497</v>
      </c>
      <c r="K1600">
        <v>2800</v>
      </c>
      <c r="L1600" t="s">
        <v>3585</v>
      </c>
    </row>
    <row r="1601" spans="1:12" ht="15" customHeight="1" x14ac:dyDescent="0.25">
      <c r="A1601">
        <v>109892</v>
      </c>
      <c r="B1601" t="s">
        <v>1227</v>
      </c>
      <c r="C1601" t="s">
        <v>1227</v>
      </c>
      <c r="D1601">
        <v>2</v>
      </c>
      <c r="E1601" s="88" t="str">
        <f t="shared" si="48"/>
        <v>10989228002</v>
      </c>
      <c r="F1601" s="88" t="str">
        <f t="shared" si="49"/>
        <v>1098922</v>
      </c>
      <c r="G1601">
        <v>2</v>
      </c>
      <c r="H1601" t="s">
        <v>3184</v>
      </c>
      <c r="I1601" t="s">
        <v>5495</v>
      </c>
      <c r="K1601">
        <v>2800</v>
      </c>
      <c r="L1601" t="s">
        <v>3585</v>
      </c>
    </row>
    <row r="1602" spans="1:12" ht="15" customHeight="1" x14ac:dyDescent="0.25">
      <c r="A1602">
        <v>109892</v>
      </c>
      <c r="B1602" t="s">
        <v>1227</v>
      </c>
      <c r="C1602" t="s">
        <v>1227</v>
      </c>
      <c r="D1602">
        <v>5</v>
      </c>
      <c r="E1602" s="88" t="str">
        <f t="shared" si="48"/>
        <v>10989228005</v>
      </c>
      <c r="F1602" s="88" t="str">
        <f t="shared" si="49"/>
        <v>1098925</v>
      </c>
      <c r="G1602">
        <v>4</v>
      </c>
      <c r="H1602" t="s">
        <v>3182</v>
      </c>
      <c r="I1602" t="s">
        <v>5529</v>
      </c>
      <c r="K1602">
        <v>2800</v>
      </c>
      <c r="L1602" t="s">
        <v>3585</v>
      </c>
    </row>
    <row r="1603" spans="1:12" ht="15" customHeight="1" x14ac:dyDescent="0.25">
      <c r="A1603">
        <v>109942</v>
      </c>
      <c r="B1603" t="s">
        <v>2438</v>
      </c>
      <c r="C1603" t="s">
        <v>2438</v>
      </c>
      <c r="D1603">
        <v>1</v>
      </c>
      <c r="E1603" s="88" t="str">
        <f t="shared" ref="E1603:E1666" si="50">A1603&amp;K1603&amp;D1603</f>
        <v>10994238001</v>
      </c>
      <c r="F1603" s="88" t="str">
        <f t="shared" ref="F1603:F1666" si="51">A1603&amp;D1603</f>
        <v>1099421</v>
      </c>
      <c r="G1603">
        <v>1</v>
      </c>
      <c r="H1603" t="s">
        <v>3004</v>
      </c>
      <c r="I1603" t="s">
        <v>5638</v>
      </c>
      <c r="K1603">
        <v>3800</v>
      </c>
      <c r="L1603" t="s">
        <v>3830</v>
      </c>
    </row>
    <row r="1604" spans="1:12" ht="15" customHeight="1" x14ac:dyDescent="0.25">
      <c r="A1604">
        <v>109959</v>
      </c>
      <c r="B1604" t="s">
        <v>1231</v>
      </c>
      <c r="C1604" t="s">
        <v>1231</v>
      </c>
      <c r="D1604">
        <v>1</v>
      </c>
      <c r="E1604" s="88" t="str">
        <f t="shared" si="50"/>
        <v>10995920001</v>
      </c>
      <c r="F1604" s="88" t="str">
        <f t="shared" si="51"/>
        <v>1099591</v>
      </c>
      <c r="G1604">
        <v>1</v>
      </c>
      <c r="H1604" t="s">
        <v>3965</v>
      </c>
      <c r="I1604" t="s">
        <v>5485</v>
      </c>
      <c r="K1604">
        <v>2000</v>
      </c>
      <c r="L1604" t="s">
        <v>3571</v>
      </c>
    </row>
    <row r="1605" spans="1:12" ht="15" customHeight="1" x14ac:dyDescent="0.25">
      <c r="A1605">
        <v>109959</v>
      </c>
      <c r="B1605" t="s">
        <v>1231</v>
      </c>
      <c r="C1605" t="s">
        <v>1231</v>
      </c>
      <c r="D1605">
        <v>4</v>
      </c>
      <c r="E1605" s="88" t="str">
        <f t="shared" si="50"/>
        <v>10995920004</v>
      </c>
      <c r="F1605" s="88" t="str">
        <f t="shared" si="51"/>
        <v>1099594</v>
      </c>
      <c r="G1605">
        <v>2</v>
      </c>
      <c r="H1605" t="s">
        <v>2670</v>
      </c>
      <c r="I1605" t="s">
        <v>5484</v>
      </c>
      <c r="K1605">
        <v>2000</v>
      </c>
      <c r="L1605" t="s">
        <v>3571</v>
      </c>
    </row>
    <row r="1606" spans="1:12" ht="15" customHeight="1" x14ac:dyDescent="0.25">
      <c r="A1606">
        <v>109975</v>
      </c>
      <c r="B1606" t="s">
        <v>5118</v>
      </c>
      <c r="C1606" t="s">
        <v>5118</v>
      </c>
      <c r="D1606">
        <v>1</v>
      </c>
      <c r="E1606" s="88" t="str">
        <f t="shared" si="50"/>
        <v>10997522001</v>
      </c>
      <c r="F1606" s="88" t="str">
        <f t="shared" si="51"/>
        <v>1099751</v>
      </c>
      <c r="G1606">
        <v>1</v>
      </c>
      <c r="H1606" t="s">
        <v>2732</v>
      </c>
      <c r="I1606" t="s">
        <v>5536</v>
      </c>
      <c r="K1606">
        <v>2200</v>
      </c>
      <c r="L1606" t="s">
        <v>3649</v>
      </c>
    </row>
    <row r="1607" spans="1:12" ht="15" customHeight="1" x14ac:dyDescent="0.25">
      <c r="A1607">
        <v>109975</v>
      </c>
      <c r="B1607" t="s">
        <v>5118</v>
      </c>
      <c r="C1607" t="s">
        <v>5118</v>
      </c>
      <c r="D1607">
        <v>4</v>
      </c>
      <c r="E1607" s="88" t="str">
        <f t="shared" si="50"/>
        <v>10997522004</v>
      </c>
      <c r="F1607" s="88" t="str">
        <f t="shared" si="51"/>
        <v>1099754</v>
      </c>
      <c r="G1607">
        <v>4</v>
      </c>
      <c r="H1607" t="s">
        <v>3648</v>
      </c>
      <c r="I1607" t="s">
        <v>5553</v>
      </c>
      <c r="K1607">
        <v>2200</v>
      </c>
      <c r="L1607" t="s">
        <v>3649</v>
      </c>
    </row>
    <row r="1608" spans="1:12" ht="15" customHeight="1" x14ac:dyDescent="0.25">
      <c r="A1608">
        <v>109975</v>
      </c>
      <c r="B1608" t="s">
        <v>5118</v>
      </c>
      <c r="C1608" t="s">
        <v>5118</v>
      </c>
      <c r="D1608">
        <v>5</v>
      </c>
      <c r="E1608" s="88" t="str">
        <f t="shared" si="50"/>
        <v>10997522005</v>
      </c>
      <c r="F1608" s="88" t="str">
        <f t="shared" si="51"/>
        <v>1099755</v>
      </c>
      <c r="G1608">
        <v>5</v>
      </c>
      <c r="H1608" t="s">
        <v>2996</v>
      </c>
      <c r="I1608" t="s">
        <v>5535</v>
      </c>
      <c r="K1608">
        <v>2200</v>
      </c>
      <c r="L1608" t="s">
        <v>3649</v>
      </c>
    </row>
    <row r="1609" spans="1:12" ht="15" customHeight="1" x14ac:dyDescent="0.25">
      <c r="A1609">
        <v>109983</v>
      </c>
      <c r="B1609" t="s">
        <v>4762</v>
      </c>
      <c r="C1609" t="s">
        <v>4762</v>
      </c>
      <c r="D1609">
        <v>1</v>
      </c>
      <c r="E1609" s="88" t="str">
        <f t="shared" si="50"/>
        <v>10998321701</v>
      </c>
      <c r="F1609" s="88" t="str">
        <f t="shared" si="51"/>
        <v>1099831</v>
      </c>
      <c r="G1609">
        <v>1</v>
      </c>
      <c r="H1609" t="s">
        <v>3206</v>
      </c>
      <c r="I1609" t="s">
        <v>5745</v>
      </c>
      <c r="K1609">
        <v>2170</v>
      </c>
      <c r="L1609" t="s">
        <v>3571</v>
      </c>
    </row>
    <row r="1610" spans="1:12" ht="15" customHeight="1" x14ac:dyDescent="0.25">
      <c r="A1610">
        <v>109983</v>
      </c>
      <c r="B1610" t="s">
        <v>4762</v>
      </c>
      <c r="C1610" t="s">
        <v>4762</v>
      </c>
      <c r="D1610">
        <v>2</v>
      </c>
      <c r="E1610" s="88" t="str">
        <f t="shared" si="50"/>
        <v>10998321702</v>
      </c>
      <c r="F1610" s="88" t="str">
        <f t="shared" si="51"/>
        <v>1099832</v>
      </c>
      <c r="G1610">
        <v>2</v>
      </c>
      <c r="H1610" t="s">
        <v>3206</v>
      </c>
      <c r="I1610" t="s">
        <v>5548</v>
      </c>
      <c r="K1610">
        <v>2170</v>
      </c>
      <c r="L1610" t="s">
        <v>3571</v>
      </c>
    </row>
    <row r="1611" spans="1:12" ht="15" customHeight="1" x14ac:dyDescent="0.25">
      <c r="A1611">
        <v>109983</v>
      </c>
      <c r="B1611" t="s">
        <v>4762</v>
      </c>
      <c r="C1611" t="s">
        <v>4762</v>
      </c>
      <c r="D1611">
        <v>3</v>
      </c>
      <c r="E1611" s="88" t="str">
        <f t="shared" si="50"/>
        <v>10998321703</v>
      </c>
      <c r="F1611" s="88" t="str">
        <f t="shared" si="51"/>
        <v>1099833</v>
      </c>
      <c r="G1611">
        <v>3</v>
      </c>
      <c r="H1611" t="s">
        <v>3205</v>
      </c>
      <c r="I1611" t="s">
        <v>5497</v>
      </c>
      <c r="K1611">
        <v>2170</v>
      </c>
      <c r="L1611" t="s">
        <v>3571</v>
      </c>
    </row>
    <row r="1612" spans="1:12" ht="15" customHeight="1" x14ac:dyDescent="0.25">
      <c r="A1612">
        <v>109991</v>
      </c>
      <c r="B1612" t="s">
        <v>1235</v>
      </c>
      <c r="C1612" t="s">
        <v>1235</v>
      </c>
      <c r="D1612">
        <v>1</v>
      </c>
      <c r="E1612" s="88" t="str">
        <f t="shared" si="50"/>
        <v>10999136301</v>
      </c>
      <c r="F1612" s="88" t="str">
        <f t="shared" si="51"/>
        <v>1099911</v>
      </c>
      <c r="G1612">
        <v>1</v>
      </c>
      <c r="H1612" t="s">
        <v>2862</v>
      </c>
      <c r="I1612" t="s">
        <v>5694</v>
      </c>
      <c r="K1612">
        <v>3630</v>
      </c>
      <c r="L1612" t="s">
        <v>3829</v>
      </c>
    </row>
    <row r="1613" spans="1:12" ht="15" customHeight="1" x14ac:dyDescent="0.25">
      <c r="A1613">
        <v>110007</v>
      </c>
      <c r="B1613" t="s">
        <v>5119</v>
      </c>
      <c r="C1613" t="s">
        <v>5119</v>
      </c>
      <c r="D1613">
        <v>1</v>
      </c>
      <c r="E1613" s="88" t="str">
        <f t="shared" si="50"/>
        <v>11000783101</v>
      </c>
      <c r="F1613" s="88" t="str">
        <f t="shared" si="51"/>
        <v>1100071</v>
      </c>
      <c r="G1613">
        <v>1</v>
      </c>
      <c r="H1613" t="s">
        <v>3367</v>
      </c>
      <c r="I1613" t="s">
        <v>5496</v>
      </c>
      <c r="K1613">
        <v>8310</v>
      </c>
      <c r="L1613" t="s">
        <v>3550</v>
      </c>
    </row>
    <row r="1614" spans="1:12" ht="15" customHeight="1" x14ac:dyDescent="0.25">
      <c r="A1614">
        <v>110015</v>
      </c>
      <c r="B1614" t="s">
        <v>1703</v>
      </c>
      <c r="C1614" t="s">
        <v>1703</v>
      </c>
      <c r="D1614">
        <v>1</v>
      </c>
      <c r="E1614" s="88" t="str">
        <f t="shared" si="50"/>
        <v>11001585501</v>
      </c>
      <c r="F1614" s="88" t="str">
        <f t="shared" si="51"/>
        <v>1100151</v>
      </c>
      <c r="G1614">
        <v>1</v>
      </c>
      <c r="H1614" t="s">
        <v>3503</v>
      </c>
      <c r="I1614" t="s">
        <v>5492</v>
      </c>
      <c r="K1614">
        <v>8550</v>
      </c>
      <c r="L1614" t="s">
        <v>3966</v>
      </c>
    </row>
    <row r="1615" spans="1:12" ht="15" customHeight="1" x14ac:dyDescent="0.25">
      <c r="A1615">
        <v>110015</v>
      </c>
      <c r="B1615" t="s">
        <v>1703</v>
      </c>
      <c r="C1615" t="s">
        <v>1703</v>
      </c>
      <c r="D1615">
        <v>3</v>
      </c>
      <c r="E1615" s="88" t="str">
        <f t="shared" si="50"/>
        <v>11001585503</v>
      </c>
      <c r="F1615" s="88" t="str">
        <f t="shared" si="51"/>
        <v>1100153</v>
      </c>
      <c r="G1615">
        <v>3</v>
      </c>
      <c r="H1615" t="s">
        <v>3503</v>
      </c>
      <c r="I1615" t="s">
        <v>5537</v>
      </c>
      <c r="K1615">
        <v>8550</v>
      </c>
      <c r="L1615" t="s">
        <v>3966</v>
      </c>
    </row>
    <row r="1616" spans="1:12" ht="15" customHeight="1" x14ac:dyDescent="0.25">
      <c r="A1616">
        <v>110015</v>
      </c>
      <c r="B1616" t="s">
        <v>1703</v>
      </c>
      <c r="C1616" t="s">
        <v>1703</v>
      </c>
      <c r="D1616">
        <v>4</v>
      </c>
      <c r="E1616" s="88" t="str">
        <f t="shared" si="50"/>
        <v>11001585504</v>
      </c>
      <c r="F1616" s="88" t="str">
        <f t="shared" si="51"/>
        <v>1100154</v>
      </c>
      <c r="G1616">
        <v>4</v>
      </c>
      <c r="H1616" t="s">
        <v>3967</v>
      </c>
      <c r="I1616" t="s">
        <v>5538</v>
      </c>
      <c r="K1616">
        <v>8550</v>
      </c>
      <c r="L1616" t="s">
        <v>3966</v>
      </c>
    </row>
    <row r="1617" spans="1:12" ht="15" customHeight="1" x14ac:dyDescent="0.25">
      <c r="A1617">
        <v>110031</v>
      </c>
      <c r="B1617" t="s">
        <v>1591</v>
      </c>
      <c r="C1617" t="s">
        <v>1591</v>
      </c>
      <c r="D1617">
        <v>1</v>
      </c>
      <c r="E1617" s="88" t="str">
        <f t="shared" si="50"/>
        <v>11003120001</v>
      </c>
      <c r="F1617" s="88" t="str">
        <f t="shared" si="51"/>
        <v>1100311</v>
      </c>
      <c r="G1617">
        <v>1</v>
      </c>
      <c r="H1617" t="s">
        <v>2669</v>
      </c>
      <c r="I1617" t="s">
        <v>5482</v>
      </c>
      <c r="K1617">
        <v>2000</v>
      </c>
      <c r="L1617" t="s">
        <v>3571</v>
      </c>
    </row>
    <row r="1618" spans="1:12" ht="15" customHeight="1" x14ac:dyDescent="0.25">
      <c r="A1618">
        <v>110031</v>
      </c>
      <c r="B1618" t="s">
        <v>1591</v>
      </c>
      <c r="C1618" t="s">
        <v>1591</v>
      </c>
      <c r="D1618">
        <v>5</v>
      </c>
      <c r="E1618" s="88" t="str">
        <f t="shared" si="50"/>
        <v>11003121005</v>
      </c>
      <c r="F1618" s="88" t="str">
        <f t="shared" si="51"/>
        <v>1100315</v>
      </c>
      <c r="G1618">
        <v>3</v>
      </c>
      <c r="H1618" t="s">
        <v>2848</v>
      </c>
      <c r="I1618" t="s">
        <v>5610</v>
      </c>
      <c r="K1618">
        <v>2100</v>
      </c>
      <c r="L1618" t="s">
        <v>3571</v>
      </c>
    </row>
    <row r="1619" spans="1:12" ht="15" customHeight="1" x14ac:dyDescent="0.25">
      <c r="A1619">
        <v>110031</v>
      </c>
      <c r="B1619" t="s">
        <v>1591</v>
      </c>
      <c r="C1619" t="s">
        <v>1591</v>
      </c>
      <c r="D1619">
        <v>10</v>
      </c>
      <c r="E1619" s="88" t="str">
        <f t="shared" si="50"/>
        <v>110031202010</v>
      </c>
      <c r="F1619" s="88" t="str">
        <f t="shared" si="51"/>
        <v>11003110</v>
      </c>
      <c r="G1619">
        <v>996</v>
      </c>
      <c r="H1619" t="s">
        <v>3968</v>
      </c>
      <c r="I1619" t="s">
        <v>5702</v>
      </c>
      <c r="K1619">
        <v>2020</v>
      </c>
      <c r="L1619" t="s">
        <v>3571</v>
      </c>
    </row>
    <row r="1620" spans="1:12" ht="15" customHeight="1" x14ac:dyDescent="0.25">
      <c r="A1620">
        <v>110031</v>
      </c>
      <c r="B1620" t="s">
        <v>1591</v>
      </c>
      <c r="C1620" t="s">
        <v>1591</v>
      </c>
      <c r="D1620">
        <v>11</v>
      </c>
      <c r="E1620" s="88" t="str">
        <f t="shared" si="50"/>
        <v>110031210011</v>
      </c>
      <c r="F1620" s="88" t="str">
        <f t="shared" si="51"/>
        <v>11003111</v>
      </c>
      <c r="G1620">
        <v>987</v>
      </c>
      <c r="H1620" t="s">
        <v>3969</v>
      </c>
      <c r="I1620" t="s">
        <v>5750</v>
      </c>
      <c r="K1620">
        <v>2100</v>
      </c>
      <c r="L1620" t="s">
        <v>3571</v>
      </c>
    </row>
    <row r="1621" spans="1:12" ht="15" customHeight="1" x14ac:dyDescent="0.25">
      <c r="A1621">
        <v>110031</v>
      </c>
      <c r="B1621" t="s">
        <v>1591</v>
      </c>
      <c r="C1621" t="s">
        <v>1591</v>
      </c>
      <c r="D1621">
        <v>12</v>
      </c>
      <c r="E1621" s="88" t="str">
        <f t="shared" si="50"/>
        <v>110031200012</v>
      </c>
      <c r="F1621" s="88" t="str">
        <f t="shared" si="51"/>
        <v>11003112</v>
      </c>
      <c r="G1621">
        <v>8</v>
      </c>
      <c r="H1621" t="s">
        <v>3636</v>
      </c>
      <c r="I1621" t="s">
        <v>5552</v>
      </c>
      <c r="K1621">
        <v>2000</v>
      </c>
      <c r="L1621" t="s">
        <v>3571</v>
      </c>
    </row>
    <row r="1622" spans="1:12" ht="15" customHeight="1" x14ac:dyDescent="0.25">
      <c r="A1622">
        <v>110031</v>
      </c>
      <c r="B1622" t="s">
        <v>1591</v>
      </c>
      <c r="C1622" t="s">
        <v>1591</v>
      </c>
      <c r="D1622">
        <v>15</v>
      </c>
      <c r="E1622" s="88" t="str">
        <f t="shared" si="50"/>
        <v>110031206015</v>
      </c>
      <c r="F1622" s="88" t="str">
        <f t="shared" si="51"/>
        <v>11003115</v>
      </c>
      <c r="G1622">
        <v>4</v>
      </c>
      <c r="H1622" t="s">
        <v>2694</v>
      </c>
      <c r="I1622" t="s">
        <v>5622</v>
      </c>
      <c r="K1622">
        <v>2060</v>
      </c>
      <c r="L1622" t="s">
        <v>3571</v>
      </c>
    </row>
    <row r="1623" spans="1:12" ht="15" customHeight="1" x14ac:dyDescent="0.25">
      <c r="A1623">
        <v>110031</v>
      </c>
      <c r="B1623" t="s">
        <v>1591</v>
      </c>
      <c r="C1623" t="s">
        <v>1591</v>
      </c>
      <c r="D1623">
        <v>18</v>
      </c>
      <c r="E1623" s="88" t="str">
        <f t="shared" si="50"/>
        <v>110031200018</v>
      </c>
      <c r="F1623" s="88" t="str">
        <f t="shared" si="51"/>
        <v>11003118</v>
      </c>
      <c r="G1623">
        <v>5</v>
      </c>
      <c r="H1623" t="s">
        <v>3627</v>
      </c>
      <c r="I1623" t="s">
        <v>5503</v>
      </c>
      <c r="K1623">
        <v>2000</v>
      </c>
      <c r="L1623" t="s">
        <v>3571</v>
      </c>
    </row>
    <row r="1624" spans="1:12" ht="15" customHeight="1" x14ac:dyDescent="0.25">
      <c r="A1624">
        <v>110031</v>
      </c>
      <c r="B1624" t="s">
        <v>1591</v>
      </c>
      <c r="C1624" t="s">
        <v>1591</v>
      </c>
      <c r="D1624">
        <v>19</v>
      </c>
      <c r="E1624" s="88" t="str">
        <f t="shared" si="50"/>
        <v>110031224019</v>
      </c>
      <c r="F1624" s="88" t="str">
        <f t="shared" si="51"/>
        <v>11003119</v>
      </c>
      <c r="G1624">
        <v>11</v>
      </c>
      <c r="H1624" t="s">
        <v>3451</v>
      </c>
      <c r="I1624" t="s">
        <v>5520</v>
      </c>
      <c r="K1624">
        <v>2240</v>
      </c>
      <c r="L1624" t="s">
        <v>3576</v>
      </c>
    </row>
    <row r="1625" spans="1:12" ht="15" customHeight="1" x14ac:dyDescent="0.25">
      <c r="A1625">
        <v>110031</v>
      </c>
      <c r="B1625" t="s">
        <v>1591</v>
      </c>
      <c r="C1625" t="s">
        <v>1591</v>
      </c>
      <c r="D1625">
        <v>20</v>
      </c>
      <c r="E1625" s="88" t="str">
        <f t="shared" si="50"/>
        <v>110031206020</v>
      </c>
      <c r="F1625" s="88" t="str">
        <f t="shared" si="51"/>
        <v>11003120</v>
      </c>
      <c r="G1625">
        <v>12</v>
      </c>
      <c r="H1625" t="s">
        <v>3629</v>
      </c>
      <c r="I1625" t="s">
        <v>5751</v>
      </c>
      <c r="K1625">
        <v>2060</v>
      </c>
      <c r="L1625" t="s">
        <v>3571</v>
      </c>
    </row>
    <row r="1626" spans="1:12" ht="15" customHeight="1" x14ac:dyDescent="0.25">
      <c r="A1626">
        <v>110247</v>
      </c>
      <c r="B1626" t="s">
        <v>2440</v>
      </c>
      <c r="C1626" t="s">
        <v>2440</v>
      </c>
      <c r="D1626">
        <v>5</v>
      </c>
      <c r="E1626" s="88" t="str">
        <f t="shared" si="50"/>
        <v>11024736005</v>
      </c>
      <c r="F1626" s="88" t="str">
        <f t="shared" si="51"/>
        <v>1102475</v>
      </c>
      <c r="G1626">
        <v>3</v>
      </c>
      <c r="H1626" t="s">
        <v>5752</v>
      </c>
      <c r="I1626" t="s">
        <v>5753</v>
      </c>
      <c r="K1626">
        <v>3600</v>
      </c>
      <c r="L1626" t="s">
        <v>3546</v>
      </c>
    </row>
    <row r="1627" spans="1:12" ht="15" customHeight="1" x14ac:dyDescent="0.25">
      <c r="A1627">
        <v>110247</v>
      </c>
      <c r="B1627" t="s">
        <v>2440</v>
      </c>
      <c r="C1627" t="s">
        <v>2440</v>
      </c>
      <c r="D1627">
        <v>9</v>
      </c>
      <c r="E1627" s="88" t="str">
        <f t="shared" si="50"/>
        <v>11024736009</v>
      </c>
      <c r="F1627" s="88" t="str">
        <f t="shared" si="51"/>
        <v>1102479</v>
      </c>
      <c r="G1627">
        <v>4</v>
      </c>
      <c r="H1627" t="s">
        <v>2770</v>
      </c>
      <c r="I1627" t="s">
        <v>5514</v>
      </c>
      <c r="K1627">
        <v>3600</v>
      </c>
      <c r="L1627" t="s">
        <v>3546</v>
      </c>
    </row>
    <row r="1628" spans="1:12" ht="15" customHeight="1" x14ac:dyDescent="0.25">
      <c r="A1628">
        <v>110247</v>
      </c>
      <c r="B1628" t="s">
        <v>2440</v>
      </c>
      <c r="C1628" t="s">
        <v>2440</v>
      </c>
      <c r="D1628">
        <v>10</v>
      </c>
      <c r="E1628" s="88" t="str">
        <f t="shared" si="50"/>
        <v>110247360010</v>
      </c>
      <c r="F1628" s="88" t="str">
        <f t="shared" si="51"/>
        <v>11024710</v>
      </c>
      <c r="G1628">
        <v>5</v>
      </c>
      <c r="H1628" t="s">
        <v>2905</v>
      </c>
      <c r="I1628" t="s">
        <v>5555</v>
      </c>
      <c r="K1628">
        <v>3600</v>
      </c>
      <c r="L1628" t="s">
        <v>3546</v>
      </c>
    </row>
    <row r="1629" spans="1:12" ht="15" customHeight="1" x14ac:dyDescent="0.25">
      <c r="A1629">
        <v>110247</v>
      </c>
      <c r="B1629" t="s">
        <v>2440</v>
      </c>
      <c r="C1629" t="s">
        <v>2440</v>
      </c>
      <c r="D1629">
        <v>11</v>
      </c>
      <c r="E1629" s="88" t="str">
        <f t="shared" si="50"/>
        <v>110247360011</v>
      </c>
      <c r="F1629" s="88" t="str">
        <f t="shared" si="51"/>
        <v>11024711</v>
      </c>
      <c r="G1629">
        <v>6</v>
      </c>
      <c r="H1629" t="s">
        <v>2770</v>
      </c>
      <c r="I1629" t="s">
        <v>5483</v>
      </c>
      <c r="K1629">
        <v>3600</v>
      </c>
      <c r="L1629" t="s">
        <v>3546</v>
      </c>
    </row>
    <row r="1630" spans="1:12" ht="15" customHeight="1" x14ac:dyDescent="0.25">
      <c r="A1630">
        <v>110247</v>
      </c>
      <c r="B1630" t="s">
        <v>2440</v>
      </c>
      <c r="C1630" t="s">
        <v>2440</v>
      </c>
      <c r="D1630">
        <v>12</v>
      </c>
      <c r="E1630" s="88" t="str">
        <f t="shared" si="50"/>
        <v>110247360012</v>
      </c>
      <c r="F1630" s="88" t="str">
        <f t="shared" si="51"/>
        <v>11024712</v>
      </c>
      <c r="G1630">
        <v>7</v>
      </c>
      <c r="H1630" t="s">
        <v>2770</v>
      </c>
      <c r="I1630" t="s">
        <v>5511</v>
      </c>
      <c r="K1630">
        <v>3600</v>
      </c>
      <c r="L1630" t="s">
        <v>3546</v>
      </c>
    </row>
    <row r="1631" spans="1:12" ht="15" customHeight="1" x14ac:dyDescent="0.25">
      <c r="A1631">
        <v>110312</v>
      </c>
      <c r="B1631" t="s">
        <v>2690</v>
      </c>
      <c r="C1631" t="s">
        <v>2178</v>
      </c>
      <c r="D1631">
        <v>2</v>
      </c>
      <c r="E1631" s="88" t="str">
        <f t="shared" si="50"/>
        <v>11031220502</v>
      </c>
      <c r="F1631" s="88" t="str">
        <f t="shared" si="51"/>
        <v>1103122</v>
      </c>
      <c r="G1631">
        <v>2</v>
      </c>
      <c r="H1631" t="s">
        <v>2691</v>
      </c>
      <c r="I1631" t="s">
        <v>5534</v>
      </c>
      <c r="K1631">
        <v>2050</v>
      </c>
      <c r="L1631" t="s">
        <v>3571</v>
      </c>
    </row>
    <row r="1632" spans="1:12" ht="15" customHeight="1" x14ac:dyDescent="0.25">
      <c r="A1632">
        <v>110321</v>
      </c>
      <c r="B1632" t="s">
        <v>1240</v>
      </c>
      <c r="C1632" t="s">
        <v>1240</v>
      </c>
      <c r="D1632">
        <v>1</v>
      </c>
      <c r="E1632" s="88" t="str">
        <f t="shared" si="50"/>
        <v>11032133001</v>
      </c>
      <c r="F1632" s="88" t="str">
        <f t="shared" si="51"/>
        <v>1103211</v>
      </c>
      <c r="G1632">
        <v>1</v>
      </c>
      <c r="H1632" t="s">
        <v>3420</v>
      </c>
      <c r="I1632" t="s">
        <v>5636</v>
      </c>
      <c r="K1632">
        <v>3300</v>
      </c>
      <c r="L1632" t="s">
        <v>3702</v>
      </c>
    </row>
    <row r="1633" spans="1:12" ht="15" customHeight="1" x14ac:dyDescent="0.25">
      <c r="A1633">
        <v>110321</v>
      </c>
      <c r="B1633" t="s">
        <v>1240</v>
      </c>
      <c r="C1633" t="s">
        <v>1240</v>
      </c>
      <c r="D1633">
        <v>3</v>
      </c>
      <c r="E1633" s="88" t="str">
        <f t="shared" si="50"/>
        <v>11032133003</v>
      </c>
      <c r="F1633" s="88" t="str">
        <f t="shared" si="51"/>
        <v>1103213</v>
      </c>
      <c r="G1633">
        <v>2</v>
      </c>
      <c r="H1633" t="s">
        <v>3420</v>
      </c>
      <c r="I1633" t="s">
        <v>5535</v>
      </c>
      <c r="K1633">
        <v>3300</v>
      </c>
      <c r="L1633" t="s">
        <v>3702</v>
      </c>
    </row>
    <row r="1634" spans="1:12" ht="15" customHeight="1" x14ac:dyDescent="0.25">
      <c r="A1634">
        <v>110321</v>
      </c>
      <c r="B1634" t="s">
        <v>1240</v>
      </c>
      <c r="C1634" t="s">
        <v>1240</v>
      </c>
      <c r="D1634">
        <v>4</v>
      </c>
      <c r="E1634" s="88" t="str">
        <f t="shared" si="50"/>
        <v>11032133204</v>
      </c>
      <c r="F1634" s="88" t="str">
        <f t="shared" si="51"/>
        <v>1103214</v>
      </c>
      <c r="G1634">
        <v>3</v>
      </c>
      <c r="H1634" t="s">
        <v>3018</v>
      </c>
      <c r="I1634" t="s">
        <v>5488</v>
      </c>
      <c r="K1634">
        <v>3320</v>
      </c>
      <c r="L1634" t="s">
        <v>3592</v>
      </c>
    </row>
    <row r="1635" spans="1:12" ht="15" customHeight="1" x14ac:dyDescent="0.25">
      <c r="A1635">
        <v>110338</v>
      </c>
      <c r="B1635" t="s">
        <v>2443</v>
      </c>
      <c r="C1635" t="s">
        <v>2443</v>
      </c>
      <c r="D1635">
        <v>1</v>
      </c>
      <c r="E1635" s="88" t="str">
        <f t="shared" si="50"/>
        <v>11033833001</v>
      </c>
      <c r="F1635" s="88" t="str">
        <f t="shared" si="51"/>
        <v>1103381</v>
      </c>
      <c r="G1635">
        <v>1</v>
      </c>
      <c r="H1635" t="s">
        <v>3420</v>
      </c>
      <c r="I1635" t="s">
        <v>5738</v>
      </c>
      <c r="K1635">
        <v>3300</v>
      </c>
      <c r="L1635" t="s">
        <v>3702</v>
      </c>
    </row>
    <row r="1636" spans="1:12" ht="15" customHeight="1" x14ac:dyDescent="0.25">
      <c r="A1636">
        <v>110346</v>
      </c>
      <c r="B1636" t="s">
        <v>5249</v>
      </c>
      <c r="C1636" t="s">
        <v>2181</v>
      </c>
      <c r="D1636">
        <v>1</v>
      </c>
      <c r="E1636" s="88" t="str">
        <f t="shared" si="50"/>
        <v>11034690411</v>
      </c>
      <c r="F1636" s="88" t="str">
        <f t="shared" si="51"/>
        <v>1103461</v>
      </c>
      <c r="G1636">
        <v>1</v>
      </c>
      <c r="H1636" t="s">
        <v>2674</v>
      </c>
      <c r="I1636" t="s">
        <v>5483</v>
      </c>
      <c r="K1636">
        <v>9041</v>
      </c>
      <c r="L1636" t="s">
        <v>3557</v>
      </c>
    </row>
    <row r="1637" spans="1:12" ht="15" customHeight="1" x14ac:dyDescent="0.25">
      <c r="A1637">
        <v>110346</v>
      </c>
      <c r="B1637" t="s">
        <v>5249</v>
      </c>
      <c r="C1637" t="s">
        <v>2181</v>
      </c>
      <c r="D1637">
        <v>3</v>
      </c>
      <c r="E1637" s="88" t="str">
        <f t="shared" si="50"/>
        <v>11034690413</v>
      </c>
      <c r="F1637" s="88" t="str">
        <f t="shared" si="51"/>
        <v>1103463</v>
      </c>
      <c r="G1637">
        <v>3</v>
      </c>
      <c r="H1637" t="s">
        <v>2674</v>
      </c>
      <c r="I1637" t="s">
        <v>5569</v>
      </c>
      <c r="K1637">
        <v>9041</v>
      </c>
      <c r="L1637" t="s">
        <v>3557</v>
      </c>
    </row>
    <row r="1638" spans="1:12" ht="15" customHeight="1" x14ac:dyDescent="0.25">
      <c r="A1638">
        <v>110379</v>
      </c>
      <c r="B1638" t="s">
        <v>1244</v>
      </c>
      <c r="C1638" t="s">
        <v>1244</v>
      </c>
      <c r="D1638">
        <v>1</v>
      </c>
      <c r="E1638" s="88" t="str">
        <f t="shared" si="50"/>
        <v>11037928001</v>
      </c>
      <c r="F1638" s="88" t="str">
        <f t="shared" si="51"/>
        <v>1103791</v>
      </c>
      <c r="G1638">
        <v>1</v>
      </c>
      <c r="H1638" t="s">
        <v>3177</v>
      </c>
      <c r="I1638" t="s">
        <v>5510</v>
      </c>
      <c r="K1638">
        <v>2800</v>
      </c>
      <c r="L1638" t="s">
        <v>3585</v>
      </c>
    </row>
    <row r="1639" spans="1:12" ht="15" customHeight="1" x14ac:dyDescent="0.25">
      <c r="A1639">
        <v>110395</v>
      </c>
      <c r="B1639" t="s">
        <v>3970</v>
      </c>
      <c r="C1639" t="s">
        <v>2182</v>
      </c>
      <c r="D1639">
        <v>1</v>
      </c>
      <c r="E1639" s="88" t="str">
        <f t="shared" si="50"/>
        <v>11039593001</v>
      </c>
      <c r="F1639" s="88" t="str">
        <f t="shared" si="51"/>
        <v>1103951</v>
      </c>
      <c r="G1639">
        <v>1</v>
      </c>
      <c r="H1639" t="s">
        <v>2627</v>
      </c>
      <c r="I1639" t="s">
        <v>5754</v>
      </c>
      <c r="K1639">
        <v>9300</v>
      </c>
      <c r="L1639" t="s">
        <v>3559</v>
      </c>
    </row>
    <row r="1640" spans="1:12" ht="15" customHeight="1" x14ac:dyDescent="0.25">
      <c r="A1640">
        <v>110395</v>
      </c>
      <c r="B1640" t="s">
        <v>3970</v>
      </c>
      <c r="C1640" t="s">
        <v>2182</v>
      </c>
      <c r="D1640">
        <v>2</v>
      </c>
      <c r="E1640" s="88" t="str">
        <f t="shared" si="50"/>
        <v>11039593002</v>
      </c>
      <c r="F1640" s="88" t="str">
        <f t="shared" si="51"/>
        <v>1103952</v>
      </c>
      <c r="G1640">
        <v>2</v>
      </c>
      <c r="H1640" t="s">
        <v>2630</v>
      </c>
      <c r="I1640" t="s">
        <v>5616</v>
      </c>
      <c r="K1640">
        <v>9300</v>
      </c>
      <c r="L1640" t="s">
        <v>3559</v>
      </c>
    </row>
    <row r="1641" spans="1:12" ht="15" customHeight="1" x14ac:dyDescent="0.25">
      <c r="A1641">
        <v>110395</v>
      </c>
      <c r="B1641" t="s">
        <v>3970</v>
      </c>
      <c r="C1641" t="s">
        <v>2182</v>
      </c>
      <c r="D1641">
        <v>6</v>
      </c>
      <c r="E1641" s="88" t="str">
        <f t="shared" si="50"/>
        <v>11039593006</v>
      </c>
      <c r="F1641" s="88" t="str">
        <f t="shared" si="51"/>
        <v>1103956</v>
      </c>
      <c r="G1641">
        <v>3</v>
      </c>
      <c r="H1641" t="s">
        <v>2627</v>
      </c>
      <c r="I1641" t="s">
        <v>5513</v>
      </c>
      <c r="K1641">
        <v>9300</v>
      </c>
      <c r="L1641" t="s">
        <v>3559</v>
      </c>
    </row>
    <row r="1642" spans="1:12" ht="15" customHeight="1" x14ac:dyDescent="0.25">
      <c r="A1642">
        <v>111278</v>
      </c>
      <c r="B1642" t="s">
        <v>2711</v>
      </c>
      <c r="C1642" t="s">
        <v>2183</v>
      </c>
      <c r="D1642">
        <v>1</v>
      </c>
      <c r="E1642" s="88" t="str">
        <f t="shared" si="50"/>
        <v>11127820301</v>
      </c>
      <c r="F1642" s="88" t="str">
        <f t="shared" si="51"/>
        <v>1112781</v>
      </c>
      <c r="G1642">
        <v>1</v>
      </c>
      <c r="H1642" t="s">
        <v>2712</v>
      </c>
      <c r="I1642" t="s">
        <v>5481</v>
      </c>
      <c r="K1642">
        <v>2030</v>
      </c>
      <c r="L1642" t="s">
        <v>3571</v>
      </c>
    </row>
    <row r="1643" spans="1:12" ht="15" customHeight="1" x14ac:dyDescent="0.25">
      <c r="A1643">
        <v>111741</v>
      </c>
      <c r="B1643" t="s">
        <v>1250</v>
      </c>
      <c r="C1643" t="s">
        <v>1250</v>
      </c>
      <c r="D1643">
        <v>1</v>
      </c>
      <c r="E1643" s="88" t="str">
        <f t="shared" si="50"/>
        <v>11174126601</v>
      </c>
      <c r="F1643" s="88" t="str">
        <f t="shared" si="51"/>
        <v>1117411</v>
      </c>
      <c r="G1643">
        <v>1</v>
      </c>
      <c r="H1643" t="s">
        <v>2817</v>
      </c>
      <c r="I1643" t="s">
        <v>5608</v>
      </c>
      <c r="K1643">
        <v>2660</v>
      </c>
      <c r="L1643" t="s">
        <v>3571</v>
      </c>
    </row>
    <row r="1644" spans="1:12" ht="15" customHeight="1" x14ac:dyDescent="0.25">
      <c r="A1644">
        <v>111741</v>
      </c>
      <c r="B1644" t="s">
        <v>1250</v>
      </c>
      <c r="C1644" t="s">
        <v>1250</v>
      </c>
      <c r="D1644">
        <v>2</v>
      </c>
      <c r="E1644" s="88" t="str">
        <f t="shared" si="50"/>
        <v>11174126602</v>
      </c>
      <c r="F1644" s="88" t="str">
        <f t="shared" si="51"/>
        <v>1117412</v>
      </c>
      <c r="G1644">
        <v>2</v>
      </c>
      <c r="H1644" t="s">
        <v>3013</v>
      </c>
      <c r="I1644" t="s">
        <v>5573</v>
      </c>
      <c r="K1644">
        <v>2660</v>
      </c>
      <c r="L1644" t="s">
        <v>3571</v>
      </c>
    </row>
    <row r="1645" spans="1:12" ht="15" customHeight="1" x14ac:dyDescent="0.25">
      <c r="A1645">
        <v>111741</v>
      </c>
      <c r="B1645" t="s">
        <v>1250</v>
      </c>
      <c r="C1645" t="s">
        <v>1250</v>
      </c>
      <c r="D1645">
        <v>3</v>
      </c>
      <c r="E1645" s="88" t="str">
        <f t="shared" si="50"/>
        <v>11174120603</v>
      </c>
      <c r="F1645" s="88" t="str">
        <f t="shared" si="51"/>
        <v>1117413</v>
      </c>
      <c r="G1645">
        <v>3</v>
      </c>
      <c r="H1645" t="s">
        <v>5755</v>
      </c>
      <c r="I1645" t="s">
        <v>5526</v>
      </c>
      <c r="K1645">
        <v>2060</v>
      </c>
      <c r="L1645" t="s">
        <v>3571</v>
      </c>
    </row>
    <row r="1646" spans="1:12" ht="15" customHeight="1" x14ac:dyDescent="0.25">
      <c r="A1646">
        <v>111757</v>
      </c>
      <c r="B1646" t="s">
        <v>3012</v>
      </c>
      <c r="C1646" t="s">
        <v>2184</v>
      </c>
      <c r="D1646">
        <v>1</v>
      </c>
      <c r="E1646" s="88" t="str">
        <f t="shared" si="50"/>
        <v>11175726601</v>
      </c>
      <c r="F1646" s="88" t="str">
        <f t="shared" si="51"/>
        <v>1117571</v>
      </c>
      <c r="G1646">
        <v>1</v>
      </c>
      <c r="H1646" t="s">
        <v>3013</v>
      </c>
      <c r="I1646" t="s">
        <v>5573</v>
      </c>
      <c r="K1646">
        <v>2660</v>
      </c>
      <c r="L1646" t="s">
        <v>3571</v>
      </c>
    </row>
    <row r="1647" spans="1:12" ht="15" customHeight="1" x14ac:dyDescent="0.25">
      <c r="A1647">
        <v>111757</v>
      </c>
      <c r="B1647" t="s">
        <v>3012</v>
      </c>
      <c r="C1647" t="s">
        <v>2184</v>
      </c>
      <c r="D1647">
        <v>2</v>
      </c>
      <c r="E1647" s="88" t="str">
        <f t="shared" si="50"/>
        <v>11175726602</v>
      </c>
      <c r="F1647" s="88" t="str">
        <f t="shared" si="51"/>
        <v>1117572</v>
      </c>
      <c r="G1647">
        <v>2</v>
      </c>
      <c r="H1647" t="s">
        <v>2817</v>
      </c>
      <c r="I1647" t="s">
        <v>5608</v>
      </c>
      <c r="K1647">
        <v>2660</v>
      </c>
      <c r="L1647" t="s">
        <v>3571</v>
      </c>
    </row>
    <row r="1648" spans="1:12" ht="15" customHeight="1" x14ac:dyDescent="0.25">
      <c r="A1648">
        <v>111765</v>
      </c>
      <c r="B1648" t="s">
        <v>5250</v>
      </c>
      <c r="C1648" t="s">
        <v>2185</v>
      </c>
      <c r="D1648">
        <v>13</v>
      </c>
      <c r="E1648" s="88" t="str">
        <f t="shared" si="50"/>
        <v>111765200013</v>
      </c>
      <c r="F1648" s="88" t="str">
        <f t="shared" si="51"/>
        <v>11176513</v>
      </c>
      <c r="G1648">
        <v>8</v>
      </c>
      <c r="H1648" t="s">
        <v>3971</v>
      </c>
      <c r="I1648" t="s">
        <v>5511</v>
      </c>
      <c r="K1648">
        <v>2000</v>
      </c>
      <c r="L1648" t="s">
        <v>3571</v>
      </c>
    </row>
    <row r="1649" spans="1:12" ht="15" customHeight="1" x14ac:dyDescent="0.25">
      <c r="A1649">
        <v>111765</v>
      </c>
      <c r="B1649" t="s">
        <v>5250</v>
      </c>
      <c r="C1649" t="s">
        <v>2185</v>
      </c>
      <c r="D1649">
        <v>14</v>
      </c>
      <c r="E1649" s="88" t="str">
        <f t="shared" si="50"/>
        <v>111765205014</v>
      </c>
      <c r="F1649" s="88" t="str">
        <f t="shared" si="51"/>
        <v>11176514</v>
      </c>
      <c r="G1649">
        <v>9</v>
      </c>
      <c r="H1649" t="s">
        <v>2692</v>
      </c>
      <c r="I1649" t="s">
        <v>5492</v>
      </c>
      <c r="K1649">
        <v>2050</v>
      </c>
      <c r="L1649" t="s">
        <v>3571</v>
      </c>
    </row>
    <row r="1650" spans="1:12" ht="15" customHeight="1" x14ac:dyDescent="0.25">
      <c r="A1650">
        <v>111807</v>
      </c>
      <c r="B1650" t="s">
        <v>1254</v>
      </c>
      <c r="C1650" t="s">
        <v>1254</v>
      </c>
      <c r="D1650">
        <v>1</v>
      </c>
      <c r="E1650" s="88" t="str">
        <f t="shared" si="50"/>
        <v>11180735001</v>
      </c>
      <c r="F1650" s="88" t="str">
        <f t="shared" si="51"/>
        <v>1118071</v>
      </c>
      <c r="G1650">
        <v>1</v>
      </c>
      <c r="H1650" t="s">
        <v>2984</v>
      </c>
      <c r="I1650" t="s">
        <v>5491</v>
      </c>
      <c r="K1650">
        <v>3500</v>
      </c>
      <c r="L1650" t="s">
        <v>3548</v>
      </c>
    </row>
    <row r="1651" spans="1:12" ht="15" customHeight="1" x14ac:dyDescent="0.25">
      <c r="A1651">
        <v>111807</v>
      </c>
      <c r="B1651" t="s">
        <v>1254</v>
      </c>
      <c r="C1651" t="s">
        <v>1254</v>
      </c>
      <c r="D1651">
        <v>2</v>
      </c>
      <c r="E1651" s="88" t="str">
        <f t="shared" si="50"/>
        <v>11180735002</v>
      </c>
      <c r="F1651" s="88" t="str">
        <f t="shared" si="51"/>
        <v>1118072</v>
      </c>
      <c r="G1651">
        <v>2</v>
      </c>
      <c r="H1651" t="s">
        <v>3972</v>
      </c>
      <c r="I1651" t="s">
        <v>5489</v>
      </c>
      <c r="K1651">
        <v>3500</v>
      </c>
      <c r="L1651" t="s">
        <v>3548</v>
      </c>
    </row>
    <row r="1652" spans="1:12" ht="15" customHeight="1" x14ac:dyDescent="0.25">
      <c r="A1652">
        <v>111807</v>
      </c>
      <c r="B1652" t="s">
        <v>1254</v>
      </c>
      <c r="C1652" t="s">
        <v>1254</v>
      </c>
      <c r="D1652">
        <v>4</v>
      </c>
      <c r="E1652" s="88" t="str">
        <f t="shared" si="50"/>
        <v>11180735004</v>
      </c>
      <c r="F1652" s="88" t="str">
        <f t="shared" si="51"/>
        <v>1118074</v>
      </c>
      <c r="G1652">
        <v>4</v>
      </c>
      <c r="H1652" t="s">
        <v>3817</v>
      </c>
      <c r="I1652" t="s">
        <v>5697</v>
      </c>
      <c r="K1652">
        <v>3500</v>
      </c>
      <c r="L1652" t="s">
        <v>3548</v>
      </c>
    </row>
    <row r="1653" spans="1:12" ht="15" customHeight="1" x14ac:dyDescent="0.25">
      <c r="A1653">
        <v>111823</v>
      </c>
      <c r="B1653" t="s">
        <v>2186</v>
      </c>
      <c r="C1653" t="s">
        <v>2186</v>
      </c>
      <c r="D1653">
        <v>2</v>
      </c>
      <c r="E1653" s="88" t="str">
        <f t="shared" si="50"/>
        <v>11182336402</v>
      </c>
      <c r="F1653" s="88" t="str">
        <f t="shared" si="51"/>
        <v>1118232</v>
      </c>
      <c r="G1653">
        <v>1</v>
      </c>
      <c r="H1653" t="s">
        <v>2817</v>
      </c>
      <c r="I1653" t="s">
        <v>5510</v>
      </c>
      <c r="K1653">
        <v>3640</v>
      </c>
      <c r="L1653" t="s">
        <v>3973</v>
      </c>
    </row>
    <row r="1654" spans="1:12" ht="15" customHeight="1" x14ac:dyDescent="0.25">
      <c r="A1654">
        <v>111823</v>
      </c>
      <c r="B1654" t="s">
        <v>2186</v>
      </c>
      <c r="C1654" t="s">
        <v>2186</v>
      </c>
      <c r="D1654">
        <v>4</v>
      </c>
      <c r="E1654" s="88" t="str">
        <f t="shared" si="50"/>
        <v>11182336804</v>
      </c>
      <c r="F1654" s="88" t="str">
        <f t="shared" si="51"/>
        <v>1118234</v>
      </c>
      <c r="G1654">
        <v>4</v>
      </c>
      <c r="H1654" t="s">
        <v>3156</v>
      </c>
      <c r="I1654" t="s">
        <v>5509</v>
      </c>
      <c r="K1654">
        <v>3680</v>
      </c>
      <c r="L1654" t="s">
        <v>3600</v>
      </c>
    </row>
    <row r="1655" spans="1:12" ht="15" customHeight="1" x14ac:dyDescent="0.25">
      <c r="A1655">
        <v>111831</v>
      </c>
      <c r="B1655" t="s">
        <v>2445</v>
      </c>
      <c r="C1655" t="s">
        <v>2445</v>
      </c>
      <c r="D1655">
        <v>1</v>
      </c>
      <c r="E1655" s="88" t="str">
        <f t="shared" si="50"/>
        <v>11183136001</v>
      </c>
      <c r="F1655" s="88" t="str">
        <f t="shared" si="51"/>
        <v>1118311</v>
      </c>
      <c r="G1655">
        <v>1</v>
      </c>
      <c r="H1655" t="s">
        <v>2905</v>
      </c>
      <c r="I1655" t="s">
        <v>5555</v>
      </c>
      <c r="K1655">
        <v>3600</v>
      </c>
      <c r="L1655" t="s">
        <v>3546</v>
      </c>
    </row>
    <row r="1656" spans="1:12" ht="15" customHeight="1" x14ac:dyDescent="0.25">
      <c r="A1656">
        <v>111831</v>
      </c>
      <c r="B1656" t="s">
        <v>2445</v>
      </c>
      <c r="C1656" t="s">
        <v>2445</v>
      </c>
      <c r="D1656">
        <v>2</v>
      </c>
      <c r="E1656" s="88" t="str">
        <f t="shared" si="50"/>
        <v>11183136002</v>
      </c>
      <c r="F1656" s="88" t="str">
        <f t="shared" si="51"/>
        <v>1118312</v>
      </c>
      <c r="G1656">
        <v>2</v>
      </c>
      <c r="H1656" t="s">
        <v>2770</v>
      </c>
      <c r="I1656" t="s">
        <v>5514</v>
      </c>
      <c r="K1656">
        <v>3600</v>
      </c>
      <c r="L1656" t="s">
        <v>3546</v>
      </c>
    </row>
    <row r="1657" spans="1:12" ht="15" customHeight="1" x14ac:dyDescent="0.25">
      <c r="A1657">
        <v>111831</v>
      </c>
      <c r="B1657" t="s">
        <v>2445</v>
      </c>
      <c r="C1657" t="s">
        <v>2445</v>
      </c>
      <c r="D1657">
        <v>3</v>
      </c>
      <c r="E1657" s="88" t="str">
        <f t="shared" si="50"/>
        <v>11183136003</v>
      </c>
      <c r="F1657" s="88" t="str">
        <f t="shared" si="51"/>
        <v>1118313</v>
      </c>
      <c r="G1657">
        <v>3</v>
      </c>
      <c r="H1657" t="s">
        <v>2770</v>
      </c>
      <c r="I1657" t="s">
        <v>5511</v>
      </c>
      <c r="K1657">
        <v>3600</v>
      </c>
      <c r="L1657" t="s">
        <v>3546</v>
      </c>
    </row>
    <row r="1658" spans="1:12" ht="15" customHeight="1" x14ac:dyDescent="0.25">
      <c r="A1658">
        <v>111831</v>
      </c>
      <c r="B1658" t="s">
        <v>2445</v>
      </c>
      <c r="C1658" t="s">
        <v>2445</v>
      </c>
      <c r="D1658">
        <v>4</v>
      </c>
      <c r="E1658" s="88" t="str">
        <f t="shared" si="50"/>
        <v>11183136004</v>
      </c>
      <c r="F1658" s="88" t="str">
        <f t="shared" si="51"/>
        <v>1118314</v>
      </c>
      <c r="G1658">
        <v>4</v>
      </c>
      <c r="H1658" t="s">
        <v>2770</v>
      </c>
      <c r="I1658" t="s">
        <v>5483</v>
      </c>
      <c r="K1658">
        <v>3600</v>
      </c>
      <c r="L1658" t="s">
        <v>3546</v>
      </c>
    </row>
    <row r="1659" spans="1:12" ht="15" customHeight="1" x14ac:dyDescent="0.25">
      <c r="A1659">
        <v>111906</v>
      </c>
      <c r="B1659" t="s">
        <v>1257</v>
      </c>
      <c r="C1659" t="s">
        <v>1257</v>
      </c>
      <c r="D1659">
        <v>1</v>
      </c>
      <c r="E1659" s="88" t="str">
        <f t="shared" si="50"/>
        <v>11190688001</v>
      </c>
      <c r="F1659" s="88" t="str">
        <f t="shared" si="51"/>
        <v>1119061</v>
      </c>
      <c r="G1659">
        <v>1</v>
      </c>
      <c r="H1659" t="s">
        <v>3307</v>
      </c>
      <c r="I1659" t="s">
        <v>5484</v>
      </c>
      <c r="K1659">
        <v>8800</v>
      </c>
      <c r="L1659" t="s">
        <v>3555</v>
      </c>
    </row>
    <row r="1660" spans="1:12" ht="15" customHeight="1" x14ac:dyDescent="0.25">
      <c r="A1660">
        <v>111906</v>
      </c>
      <c r="B1660" t="s">
        <v>1257</v>
      </c>
      <c r="C1660" t="s">
        <v>1257</v>
      </c>
      <c r="D1660">
        <v>3</v>
      </c>
      <c r="E1660" s="88" t="str">
        <f t="shared" si="50"/>
        <v>11190688003</v>
      </c>
      <c r="F1660" s="88" t="str">
        <f t="shared" si="51"/>
        <v>1119063</v>
      </c>
      <c r="G1660">
        <v>3</v>
      </c>
      <c r="H1660" t="s">
        <v>3305</v>
      </c>
      <c r="I1660" t="s">
        <v>5491</v>
      </c>
      <c r="K1660">
        <v>8800</v>
      </c>
      <c r="L1660" t="s">
        <v>3555</v>
      </c>
    </row>
    <row r="1661" spans="1:12" ht="15" customHeight="1" x14ac:dyDescent="0.25">
      <c r="A1661">
        <v>111948</v>
      </c>
      <c r="B1661" t="s">
        <v>2447</v>
      </c>
      <c r="C1661" t="s">
        <v>2447</v>
      </c>
      <c r="D1661">
        <v>1</v>
      </c>
      <c r="E1661" s="88" t="str">
        <f t="shared" si="50"/>
        <v>11194885001</v>
      </c>
      <c r="F1661" s="88" t="str">
        <f t="shared" si="51"/>
        <v>1119481</v>
      </c>
      <c r="G1661">
        <v>1</v>
      </c>
      <c r="H1661" t="s">
        <v>3078</v>
      </c>
      <c r="I1661" t="s">
        <v>5507</v>
      </c>
      <c r="K1661">
        <v>8500</v>
      </c>
      <c r="L1661" t="s">
        <v>3554</v>
      </c>
    </row>
    <row r="1662" spans="1:12" ht="15" customHeight="1" x14ac:dyDescent="0.25">
      <c r="A1662">
        <v>111948</v>
      </c>
      <c r="B1662" t="s">
        <v>2447</v>
      </c>
      <c r="C1662" t="s">
        <v>2447</v>
      </c>
      <c r="D1662">
        <v>4</v>
      </c>
      <c r="E1662" s="88" t="str">
        <f t="shared" si="50"/>
        <v>11194885604</v>
      </c>
      <c r="F1662" s="88" t="str">
        <f t="shared" si="51"/>
        <v>1119484</v>
      </c>
      <c r="G1662">
        <v>2</v>
      </c>
      <c r="H1662" t="s">
        <v>2964</v>
      </c>
      <c r="I1662" t="s">
        <v>5597</v>
      </c>
      <c r="K1662">
        <v>8560</v>
      </c>
      <c r="L1662" t="s">
        <v>3723</v>
      </c>
    </row>
    <row r="1663" spans="1:12" ht="15" customHeight="1" x14ac:dyDescent="0.25">
      <c r="A1663">
        <v>112011</v>
      </c>
      <c r="B1663" t="s">
        <v>1260</v>
      </c>
      <c r="C1663" t="s">
        <v>1260</v>
      </c>
      <c r="D1663">
        <v>1</v>
      </c>
      <c r="E1663" s="88" t="str">
        <f t="shared" si="50"/>
        <v>11201187001</v>
      </c>
      <c r="F1663" s="88" t="str">
        <f t="shared" si="51"/>
        <v>1120111</v>
      </c>
      <c r="G1663">
        <v>1</v>
      </c>
      <c r="H1663" t="s">
        <v>3412</v>
      </c>
      <c r="I1663" t="s">
        <v>5484</v>
      </c>
      <c r="K1663">
        <v>8700</v>
      </c>
      <c r="L1663" t="s">
        <v>3614</v>
      </c>
    </row>
    <row r="1664" spans="1:12" ht="15" customHeight="1" x14ac:dyDescent="0.25">
      <c r="A1664">
        <v>112011</v>
      </c>
      <c r="B1664" t="s">
        <v>1260</v>
      </c>
      <c r="C1664" t="s">
        <v>1260</v>
      </c>
      <c r="D1664">
        <v>5</v>
      </c>
      <c r="E1664" s="88" t="str">
        <f t="shared" si="50"/>
        <v>11201187005</v>
      </c>
      <c r="F1664" s="88" t="str">
        <f t="shared" si="51"/>
        <v>1120115</v>
      </c>
      <c r="G1664">
        <v>3</v>
      </c>
      <c r="H1664" t="s">
        <v>2996</v>
      </c>
      <c r="I1664" t="s">
        <v>5484</v>
      </c>
      <c r="K1664">
        <v>8700</v>
      </c>
      <c r="L1664" t="s">
        <v>3614</v>
      </c>
    </row>
    <row r="1665" spans="1:12" ht="15" customHeight="1" x14ac:dyDescent="0.25">
      <c r="A1665">
        <v>112052</v>
      </c>
      <c r="B1665" t="s">
        <v>3127</v>
      </c>
      <c r="C1665" t="s">
        <v>2188</v>
      </c>
      <c r="D1665">
        <v>1</v>
      </c>
      <c r="E1665" s="88" t="str">
        <f t="shared" si="50"/>
        <v>11205288201</v>
      </c>
      <c r="F1665" s="88" t="str">
        <f t="shared" si="51"/>
        <v>1120521</v>
      </c>
      <c r="G1665">
        <v>1</v>
      </c>
      <c r="H1665" t="s">
        <v>3241</v>
      </c>
      <c r="I1665" t="s">
        <v>5521</v>
      </c>
      <c r="K1665">
        <v>8820</v>
      </c>
      <c r="L1665" t="s">
        <v>3605</v>
      </c>
    </row>
    <row r="1666" spans="1:12" ht="15" customHeight="1" x14ac:dyDescent="0.25">
      <c r="A1666">
        <v>112052</v>
      </c>
      <c r="B1666" t="s">
        <v>3127</v>
      </c>
      <c r="C1666" t="s">
        <v>2188</v>
      </c>
      <c r="D1666">
        <v>2</v>
      </c>
      <c r="E1666" s="88" t="str">
        <f t="shared" si="50"/>
        <v>11205288102</v>
      </c>
      <c r="F1666" s="88" t="str">
        <f t="shared" si="51"/>
        <v>1120522</v>
      </c>
      <c r="G1666">
        <v>2</v>
      </c>
      <c r="H1666" t="s">
        <v>3128</v>
      </c>
      <c r="I1666" t="s">
        <v>5652</v>
      </c>
      <c r="K1666">
        <v>8810</v>
      </c>
      <c r="L1666" t="s">
        <v>3974</v>
      </c>
    </row>
    <row r="1667" spans="1:12" ht="15" customHeight="1" x14ac:dyDescent="0.25">
      <c r="A1667">
        <v>112061</v>
      </c>
      <c r="B1667" t="s">
        <v>1264</v>
      </c>
      <c r="C1667" t="s">
        <v>1264</v>
      </c>
      <c r="D1667">
        <v>1</v>
      </c>
      <c r="E1667" s="88" t="str">
        <f t="shared" ref="E1667:E1730" si="52">A1667&amp;K1667&amp;D1667</f>
        <v>11206189001</v>
      </c>
      <c r="F1667" s="88" t="str">
        <f t="shared" ref="F1667:F1730" si="53">A1667&amp;D1667</f>
        <v>1120611</v>
      </c>
      <c r="G1667">
        <v>1</v>
      </c>
      <c r="H1667" t="s">
        <v>3031</v>
      </c>
      <c r="I1667" t="s">
        <v>5653</v>
      </c>
      <c r="K1667">
        <v>8900</v>
      </c>
      <c r="L1667" t="s">
        <v>3725</v>
      </c>
    </row>
    <row r="1668" spans="1:12" ht="15" customHeight="1" x14ac:dyDescent="0.25">
      <c r="A1668">
        <v>112061</v>
      </c>
      <c r="B1668" t="s">
        <v>1264</v>
      </c>
      <c r="C1668" t="s">
        <v>1264</v>
      </c>
      <c r="D1668">
        <v>2</v>
      </c>
      <c r="E1668" s="88" t="str">
        <f t="shared" si="52"/>
        <v>11206189002</v>
      </c>
      <c r="F1668" s="88" t="str">
        <f t="shared" si="53"/>
        <v>1120612</v>
      </c>
      <c r="G1668">
        <v>2</v>
      </c>
      <c r="H1668" t="s">
        <v>3029</v>
      </c>
      <c r="I1668" t="s">
        <v>5482</v>
      </c>
      <c r="K1668">
        <v>8900</v>
      </c>
      <c r="L1668" t="s">
        <v>3725</v>
      </c>
    </row>
    <row r="1669" spans="1:12" ht="15" customHeight="1" x14ac:dyDescent="0.25">
      <c r="A1669">
        <v>112061</v>
      </c>
      <c r="B1669" t="s">
        <v>1264</v>
      </c>
      <c r="C1669" t="s">
        <v>1264</v>
      </c>
      <c r="D1669">
        <v>3</v>
      </c>
      <c r="E1669" s="88" t="str">
        <f t="shared" si="52"/>
        <v>11206189003</v>
      </c>
      <c r="F1669" s="88" t="str">
        <f t="shared" si="53"/>
        <v>1120613</v>
      </c>
      <c r="G1669">
        <v>3</v>
      </c>
      <c r="H1669" t="s">
        <v>3032</v>
      </c>
      <c r="I1669" t="s">
        <v>5497</v>
      </c>
      <c r="K1669">
        <v>8900</v>
      </c>
      <c r="L1669" t="s">
        <v>3725</v>
      </c>
    </row>
    <row r="1670" spans="1:12" ht="15" customHeight="1" x14ac:dyDescent="0.25">
      <c r="A1670">
        <v>112078</v>
      </c>
      <c r="B1670" t="s">
        <v>5000</v>
      </c>
      <c r="C1670" t="s">
        <v>2189</v>
      </c>
      <c r="D1670">
        <v>1</v>
      </c>
      <c r="E1670" s="88" t="str">
        <f t="shared" si="52"/>
        <v>11207880001</v>
      </c>
      <c r="F1670" s="88" t="str">
        <f t="shared" si="53"/>
        <v>1120781</v>
      </c>
      <c r="G1670">
        <v>1</v>
      </c>
      <c r="H1670" t="s">
        <v>2803</v>
      </c>
      <c r="I1670" t="s">
        <v>5629</v>
      </c>
      <c r="K1670">
        <v>8000</v>
      </c>
      <c r="L1670" t="s">
        <v>3550</v>
      </c>
    </row>
    <row r="1671" spans="1:12" ht="15" customHeight="1" x14ac:dyDescent="0.25">
      <c r="A1671">
        <v>112078</v>
      </c>
      <c r="B1671" t="s">
        <v>5000</v>
      </c>
      <c r="C1671" t="s">
        <v>2189</v>
      </c>
      <c r="D1671">
        <v>2</v>
      </c>
      <c r="E1671" s="88" t="str">
        <f t="shared" si="52"/>
        <v>11207882002</v>
      </c>
      <c r="F1671" s="88" t="str">
        <f t="shared" si="53"/>
        <v>1120782</v>
      </c>
      <c r="G1671">
        <v>2</v>
      </c>
      <c r="H1671" t="s">
        <v>3352</v>
      </c>
      <c r="I1671" t="s">
        <v>5648</v>
      </c>
      <c r="K1671">
        <v>8200</v>
      </c>
      <c r="L1671" t="s">
        <v>3550</v>
      </c>
    </row>
    <row r="1672" spans="1:12" ht="15" customHeight="1" x14ac:dyDescent="0.25">
      <c r="A1672">
        <v>112078</v>
      </c>
      <c r="B1672" t="s">
        <v>5000</v>
      </c>
      <c r="C1672" t="s">
        <v>2189</v>
      </c>
      <c r="D1672">
        <v>3</v>
      </c>
      <c r="E1672" s="88" t="str">
        <f t="shared" si="52"/>
        <v>11207882003</v>
      </c>
      <c r="F1672" s="88" t="str">
        <f t="shared" si="53"/>
        <v>1120783</v>
      </c>
      <c r="G1672">
        <v>3</v>
      </c>
      <c r="H1672" t="s">
        <v>3719</v>
      </c>
      <c r="I1672" t="s">
        <v>5488</v>
      </c>
      <c r="K1672">
        <v>8200</v>
      </c>
      <c r="L1672" t="s">
        <v>3550</v>
      </c>
    </row>
    <row r="1673" spans="1:12" ht="15" customHeight="1" x14ac:dyDescent="0.25">
      <c r="A1673">
        <v>112086</v>
      </c>
      <c r="B1673" t="s">
        <v>2579</v>
      </c>
      <c r="C1673" t="s">
        <v>2579</v>
      </c>
      <c r="D1673">
        <v>1</v>
      </c>
      <c r="E1673" s="88" t="str">
        <f t="shared" si="52"/>
        <v>11208687901</v>
      </c>
      <c r="F1673" s="88" t="str">
        <f t="shared" si="53"/>
        <v>1120861</v>
      </c>
      <c r="G1673">
        <v>1</v>
      </c>
      <c r="H1673" t="s">
        <v>3461</v>
      </c>
      <c r="I1673" t="s">
        <v>5534</v>
      </c>
      <c r="K1673">
        <v>8790</v>
      </c>
      <c r="L1673" t="s">
        <v>3611</v>
      </c>
    </row>
    <row r="1674" spans="1:12" ht="15" customHeight="1" x14ac:dyDescent="0.25">
      <c r="A1674">
        <v>112094</v>
      </c>
      <c r="B1674" t="s">
        <v>3044</v>
      </c>
      <c r="C1674" t="s">
        <v>3044</v>
      </c>
      <c r="D1674">
        <v>1</v>
      </c>
      <c r="E1674" s="88" t="str">
        <f t="shared" si="52"/>
        <v>11209418801</v>
      </c>
      <c r="F1674" s="88" t="str">
        <f t="shared" si="53"/>
        <v>1120941</v>
      </c>
      <c r="G1674">
        <v>1</v>
      </c>
      <c r="H1674" t="s">
        <v>3045</v>
      </c>
      <c r="I1674" t="s">
        <v>5522</v>
      </c>
      <c r="K1674">
        <v>1880</v>
      </c>
      <c r="L1674" t="s">
        <v>3691</v>
      </c>
    </row>
    <row r="1675" spans="1:12" ht="15" customHeight="1" x14ac:dyDescent="0.25">
      <c r="A1675">
        <v>112102</v>
      </c>
      <c r="B1675" t="s">
        <v>1265</v>
      </c>
      <c r="C1675" t="s">
        <v>1265</v>
      </c>
      <c r="D1675">
        <v>1</v>
      </c>
      <c r="E1675" s="88" t="str">
        <f t="shared" si="52"/>
        <v>11210290001</v>
      </c>
      <c r="F1675" s="88" t="str">
        <f t="shared" si="53"/>
        <v>1121021</v>
      </c>
      <c r="G1675">
        <v>1</v>
      </c>
      <c r="H1675" t="s">
        <v>2932</v>
      </c>
      <c r="I1675" t="s">
        <v>5497</v>
      </c>
      <c r="K1675">
        <v>9000</v>
      </c>
      <c r="L1675" t="s">
        <v>3557</v>
      </c>
    </row>
    <row r="1676" spans="1:12" ht="15" customHeight="1" x14ac:dyDescent="0.25">
      <c r="A1676">
        <v>112102</v>
      </c>
      <c r="B1676" t="s">
        <v>1265</v>
      </c>
      <c r="C1676" t="s">
        <v>1265</v>
      </c>
      <c r="D1676">
        <v>3</v>
      </c>
      <c r="E1676" s="88" t="str">
        <f t="shared" si="52"/>
        <v>11210290003</v>
      </c>
      <c r="F1676" s="88" t="str">
        <f t="shared" si="53"/>
        <v>1121023</v>
      </c>
      <c r="G1676">
        <v>2</v>
      </c>
      <c r="H1676" t="s">
        <v>3975</v>
      </c>
      <c r="I1676" t="s">
        <v>5756</v>
      </c>
      <c r="K1676">
        <v>9000</v>
      </c>
      <c r="L1676" t="s">
        <v>3557</v>
      </c>
    </row>
    <row r="1677" spans="1:12" ht="15" customHeight="1" x14ac:dyDescent="0.25">
      <c r="A1677">
        <v>112102</v>
      </c>
      <c r="B1677" t="s">
        <v>1265</v>
      </c>
      <c r="C1677" t="s">
        <v>1265</v>
      </c>
      <c r="D1677">
        <v>7</v>
      </c>
      <c r="E1677" s="88" t="str">
        <f t="shared" si="52"/>
        <v>11210290007</v>
      </c>
      <c r="F1677" s="88" t="str">
        <f t="shared" si="53"/>
        <v>1121027</v>
      </c>
      <c r="G1677">
        <v>5</v>
      </c>
      <c r="H1677" t="s">
        <v>2930</v>
      </c>
      <c r="I1677" t="s">
        <v>5514</v>
      </c>
      <c r="K1677">
        <v>9000</v>
      </c>
      <c r="L1677" t="s">
        <v>3557</v>
      </c>
    </row>
    <row r="1678" spans="1:12" ht="15" customHeight="1" x14ac:dyDescent="0.25">
      <c r="A1678">
        <v>112136</v>
      </c>
      <c r="B1678" t="s">
        <v>5443</v>
      </c>
      <c r="C1678" t="s">
        <v>2190</v>
      </c>
      <c r="D1678">
        <v>1</v>
      </c>
      <c r="E1678" s="88" t="str">
        <f t="shared" si="52"/>
        <v>11213698001</v>
      </c>
      <c r="F1678" s="88" t="str">
        <f t="shared" si="53"/>
        <v>1121361</v>
      </c>
      <c r="G1678">
        <v>1</v>
      </c>
      <c r="H1678" t="s">
        <v>2832</v>
      </c>
      <c r="I1678" t="s">
        <v>5679</v>
      </c>
      <c r="K1678">
        <v>9800</v>
      </c>
      <c r="L1678" t="s">
        <v>3624</v>
      </c>
    </row>
    <row r="1679" spans="1:12" ht="15" customHeight="1" x14ac:dyDescent="0.25">
      <c r="A1679">
        <v>112144</v>
      </c>
      <c r="B1679" t="s">
        <v>1267</v>
      </c>
      <c r="C1679" t="s">
        <v>1267</v>
      </c>
      <c r="D1679">
        <v>1</v>
      </c>
      <c r="E1679" s="88" t="str">
        <f t="shared" si="52"/>
        <v>11214490521</v>
      </c>
      <c r="F1679" s="88" t="str">
        <f t="shared" si="53"/>
        <v>1121441</v>
      </c>
      <c r="G1679">
        <v>1</v>
      </c>
      <c r="H1679" t="s">
        <v>3504</v>
      </c>
      <c r="I1679" t="s">
        <v>5688</v>
      </c>
      <c r="K1679">
        <v>9052</v>
      </c>
      <c r="L1679" t="s">
        <v>3557</v>
      </c>
    </row>
    <row r="1680" spans="1:12" ht="15" customHeight="1" x14ac:dyDescent="0.25">
      <c r="A1680">
        <v>112169</v>
      </c>
      <c r="B1680" t="s">
        <v>2919</v>
      </c>
      <c r="C1680" t="s">
        <v>2191</v>
      </c>
      <c r="D1680">
        <v>1</v>
      </c>
      <c r="E1680" s="88" t="str">
        <f t="shared" si="52"/>
        <v>11216990001</v>
      </c>
      <c r="F1680" s="88" t="str">
        <f t="shared" si="53"/>
        <v>1121691</v>
      </c>
      <c r="G1680">
        <v>1</v>
      </c>
      <c r="H1680" t="s">
        <v>2920</v>
      </c>
      <c r="I1680" t="s">
        <v>5537</v>
      </c>
      <c r="K1680">
        <v>9000</v>
      </c>
      <c r="L1680" t="s">
        <v>3557</v>
      </c>
    </row>
    <row r="1681" spans="1:12" ht="15" customHeight="1" x14ac:dyDescent="0.25">
      <c r="A1681">
        <v>112292</v>
      </c>
      <c r="B1681" t="s">
        <v>1268</v>
      </c>
      <c r="C1681" t="s">
        <v>1268</v>
      </c>
      <c r="D1681">
        <v>1</v>
      </c>
      <c r="E1681" s="88" t="str">
        <f t="shared" si="52"/>
        <v>11229230001</v>
      </c>
      <c r="F1681" s="88" t="str">
        <f t="shared" si="53"/>
        <v>1122921</v>
      </c>
      <c r="G1681">
        <v>1</v>
      </c>
      <c r="H1681" t="s">
        <v>3115</v>
      </c>
      <c r="I1681" t="s">
        <v>5490</v>
      </c>
      <c r="K1681">
        <v>3000</v>
      </c>
      <c r="L1681" t="s">
        <v>3545</v>
      </c>
    </row>
    <row r="1682" spans="1:12" ht="15" customHeight="1" x14ac:dyDescent="0.25">
      <c r="A1682">
        <v>112301</v>
      </c>
      <c r="B1682" t="s">
        <v>3055</v>
      </c>
      <c r="C1682" t="s">
        <v>3055</v>
      </c>
      <c r="D1682">
        <v>1</v>
      </c>
      <c r="E1682" s="88" t="str">
        <f t="shared" si="52"/>
        <v>11230130101</v>
      </c>
      <c r="F1682" s="88" t="str">
        <f t="shared" si="53"/>
        <v>1123011</v>
      </c>
      <c r="G1682">
        <v>1</v>
      </c>
      <c r="H1682" t="s">
        <v>3056</v>
      </c>
      <c r="I1682" t="s">
        <v>5514</v>
      </c>
      <c r="K1682">
        <v>3010</v>
      </c>
      <c r="L1682" t="s">
        <v>3545</v>
      </c>
    </row>
    <row r="1683" spans="1:12" ht="15" customHeight="1" x14ac:dyDescent="0.25">
      <c r="A1683">
        <v>112318</v>
      </c>
      <c r="B1683" t="s">
        <v>2036</v>
      </c>
      <c r="C1683" t="s">
        <v>2036</v>
      </c>
      <c r="D1683">
        <v>1</v>
      </c>
      <c r="E1683" s="88" t="str">
        <f t="shared" si="52"/>
        <v>11231885001</v>
      </c>
      <c r="F1683" s="88" t="str">
        <f t="shared" si="53"/>
        <v>1123181</v>
      </c>
      <c r="G1683">
        <v>1</v>
      </c>
      <c r="H1683" t="s">
        <v>3080</v>
      </c>
      <c r="I1683" t="s">
        <v>5483</v>
      </c>
      <c r="K1683">
        <v>8500</v>
      </c>
      <c r="L1683" t="s">
        <v>3554</v>
      </c>
    </row>
    <row r="1684" spans="1:12" ht="15" customHeight="1" x14ac:dyDescent="0.25">
      <c r="A1684">
        <v>112318</v>
      </c>
      <c r="B1684" t="s">
        <v>2036</v>
      </c>
      <c r="C1684" t="s">
        <v>2036</v>
      </c>
      <c r="D1684">
        <v>2</v>
      </c>
      <c r="E1684" s="88" t="str">
        <f t="shared" si="52"/>
        <v>11231885002</v>
      </c>
      <c r="F1684" s="88" t="str">
        <f t="shared" si="53"/>
        <v>1123182</v>
      </c>
      <c r="G1684">
        <v>2</v>
      </c>
      <c r="H1684" t="s">
        <v>3074</v>
      </c>
      <c r="I1684" t="s">
        <v>5557</v>
      </c>
      <c r="K1684">
        <v>8500</v>
      </c>
      <c r="L1684" t="s">
        <v>3554</v>
      </c>
    </row>
    <row r="1685" spans="1:12" ht="15" customHeight="1" x14ac:dyDescent="0.25">
      <c r="A1685">
        <v>112789</v>
      </c>
      <c r="B1685" t="s">
        <v>3085</v>
      </c>
      <c r="C1685" t="s">
        <v>3085</v>
      </c>
      <c r="D1685">
        <v>1</v>
      </c>
      <c r="E1685" s="88" t="str">
        <f t="shared" si="52"/>
        <v>11278985001</v>
      </c>
      <c r="F1685" s="88" t="str">
        <f t="shared" si="53"/>
        <v>1127891</v>
      </c>
      <c r="G1685">
        <v>1</v>
      </c>
      <c r="H1685" t="s">
        <v>3078</v>
      </c>
      <c r="I1685" t="s">
        <v>3086</v>
      </c>
      <c r="K1685">
        <v>8500</v>
      </c>
      <c r="L1685" t="s">
        <v>3554</v>
      </c>
    </row>
    <row r="1686" spans="1:12" ht="15" customHeight="1" x14ac:dyDescent="0.25">
      <c r="A1686">
        <v>112789</v>
      </c>
      <c r="B1686" t="s">
        <v>3085</v>
      </c>
      <c r="C1686" t="s">
        <v>3085</v>
      </c>
      <c r="D1686">
        <v>4</v>
      </c>
      <c r="E1686" s="88" t="str">
        <f t="shared" si="52"/>
        <v>11278985004</v>
      </c>
      <c r="F1686" s="88" t="str">
        <f t="shared" si="53"/>
        <v>1127894</v>
      </c>
      <c r="G1686">
        <v>2</v>
      </c>
      <c r="H1686" t="s">
        <v>4032</v>
      </c>
      <c r="I1686" t="s">
        <v>5491</v>
      </c>
      <c r="K1686">
        <v>8500</v>
      </c>
      <c r="L1686" t="s">
        <v>3554</v>
      </c>
    </row>
    <row r="1687" spans="1:12" ht="15" customHeight="1" x14ac:dyDescent="0.25">
      <c r="A1687">
        <v>112797</v>
      </c>
      <c r="B1687" t="s">
        <v>2192</v>
      </c>
      <c r="C1687" t="s">
        <v>2192</v>
      </c>
      <c r="D1687">
        <v>1</v>
      </c>
      <c r="E1687" s="88" t="str">
        <f t="shared" si="52"/>
        <v>11279720181</v>
      </c>
      <c r="F1687" s="88" t="str">
        <f t="shared" si="53"/>
        <v>1127971</v>
      </c>
      <c r="G1687">
        <v>1</v>
      </c>
      <c r="H1687" t="s">
        <v>3976</v>
      </c>
      <c r="I1687" t="s">
        <v>5636</v>
      </c>
      <c r="K1687">
        <v>2018</v>
      </c>
      <c r="L1687" t="s">
        <v>3571</v>
      </c>
    </row>
    <row r="1688" spans="1:12" ht="15" customHeight="1" x14ac:dyDescent="0.25">
      <c r="A1688">
        <v>112797</v>
      </c>
      <c r="B1688" t="s">
        <v>2192</v>
      </c>
      <c r="C1688" t="s">
        <v>2192</v>
      </c>
      <c r="D1688">
        <v>2</v>
      </c>
      <c r="E1688" s="88" t="str">
        <f t="shared" si="52"/>
        <v>11279720182</v>
      </c>
      <c r="F1688" s="88" t="str">
        <f t="shared" si="53"/>
        <v>1127972</v>
      </c>
      <c r="G1688">
        <v>2</v>
      </c>
      <c r="H1688" t="s">
        <v>2686</v>
      </c>
      <c r="I1688" t="s">
        <v>5507</v>
      </c>
      <c r="K1688">
        <v>2018</v>
      </c>
      <c r="L1688" t="s">
        <v>3571</v>
      </c>
    </row>
    <row r="1689" spans="1:12" ht="15" customHeight="1" x14ac:dyDescent="0.25">
      <c r="A1689">
        <v>112797</v>
      </c>
      <c r="B1689" t="s">
        <v>2192</v>
      </c>
      <c r="C1689" t="s">
        <v>2192</v>
      </c>
      <c r="D1689">
        <v>3</v>
      </c>
      <c r="E1689" s="88" t="str">
        <f t="shared" si="52"/>
        <v>11279721003</v>
      </c>
      <c r="F1689" s="88" t="str">
        <f t="shared" si="53"/>
        <v>1127973</v>
      </c>
      <c r="G1689">
        <v>3</v>
      </c>
      <c r="H1689" t="s">
        <v>2771</v>
      </c>
      <c r="I1689" t="s">
        <v>5757</v>
      </c>
      <c r="K1689">
        <v>2100</v>
      </c>
      <c r="L1689" t="s">
        <v>3571</v>
      </c>
    </row>
    <row r="1690" spans="1:12" ht="15" customHeight="1" x14ac:dyDescent="0.25">
      <c r="A1690">
        <v>115221</v>
      </c>
      <c r="B1690" t="s">
        <v>1275</v>
      </c>
      <c r="C1690" t="s">
        <v>1275</v>
      </c>
      <c r="D1690">
        <v>1</v>
      </c>
      <c r="E1690" s="88" t="str">
        <f t="shared" si="52"/>
        <v>11522117001</v>
      </c>
      <c r="F1690" s="88" t="str">
        <f t="shared" si="53"/>
        <v>1152211</v>
      </c>
      <c r="G1690">
        <v>1</v>
      </c>
      <c r="H1690" t="s">
        <v>2861</v>
      </c>
      <c r="I1690" t="s">
        <v>5636</v>
      </c>
      <c r="K1690">
        <v>1700</v>
      </c>
      <c r="L1690" t="s">
        <v>3687</v>
      </c>
    </row>
    <row r="1691" spans="1:12" ht="15" customHeight="1" x14ac:dyDescent="0.25">
      <c r="A1691">
        <v>115238</v>
      </c>
      <c r="B1691" t="s">
        <v>1276</v>
      </c>
      <c r="C1691" t="s">
        <v>1276</v>
      </c>
      <c r="D1691">
        <v>1</v>
      </c>
      <c r="E1691" s="88" t="str">
        <f t="shared" si="52"/>
        <v>11523896201</v>
      </c>
      <c r="F1691" s="88" t="str">
        <f t="shared" si="53"/>
        <v>1152381</v>
      </c>
      <c r="G1691">
        <v>1</v>
      </c>
      <c r="H1691" t="s">
        <v>3494</v>
      </c>
      <c r="I1691" t="s">
        <v>5496</v>
      </c>
      <c r="K1691">
        <v>9620</v>
      </c>
      <c r="L1691" t="s">
        <v>3620</v>
      </c>
    </row>
    <row r="1692" spans="1:12" ht="15" customHeight="1" x14ac:dyDescent="0.25">
      <c r="A1692">
        <v>115238</v>
      </c>
      <c r="B1692" t="s">
        <v>1276</v>
      </c>
      <c r="C1692" t="s">
        <v>1276</v>
      </c>
      <c r="D1692">
        <v>2</v>
      </c>
      <c r="E1692" s="88" t="str">
        <f t="shared" si="52"/>
        <v>11523896602</v>
      </c>
      <c r="F1692" s="88" t="str">
        <f t="shared" si="53"/>
        <v>1152382</v>
      </c>
      <c r="G1692">
        <v>2</v>
      </c>
      <c r="H1692" t="s">
        <v>2779</v>
      </c>
      <c r="I1692" t="s">
        <v>5484</v>
      </c>
      <c r="K1692">
        <v>9660</v>
      </c>
      <c r="L1692" t="s">
        <v>3805</v>
      </c>
    </row>
    <row r="1693" spans="1:12" ht="15" customHeight="1" x14ac:dyDescent="0.25">
      <c r="A1693">
        <v>115238</v>
      </c>
      <c r="B1693" t="s">
        <v>1276</v>
      </c>
      <c r="C1693" t="s">
        <v>1276</v>
      </c>
      <c r="D1693">
        <v>3</v>
      </c>
      <c r="E1693" s="88" t="str">
        <f t="shared" si="52"/>
        <v>11523895503</v>
      </c>
      <c r="F1693" s="88" t="str">
        <f t="shared" si="53"/>
        <v>1152383</v>
      </c>
      <c r="G1693">
        <v>3</v>
      </c>
      <c r="H1693" t="s">
        <v>2999</v>
      </c>
      <c r="I1693" t="s">
        <v>5553</v>
      </c>
      <c r="K1693">
        <v>9550</v>
      </c>
      <c r="L1693" t="s">
        <v>3792</v>
      </c>
    </row>
    <row r="1694" spans="1:12" ht="15" customHeight="1" x14ac:dyDescent="0.25">
      <c r="A1694">
        <v>115253</v>
      </c>
      <c r="B1694" t="s">
        <v>1757</v>
      </c>
      <c r="C1694" t="s">
        <v>1757</v>
      </c>
      <c r="D1694">
        <v>1</v>
      </c>
      <c r="E1694" s="88" t="str">
        <f t="shared" si="52"/>
        <v>11525335501</v>
      </c>
      <c r="F1694" s="88" t="str">
        <f t="shared" si="53"/>
        <v>1152531</v>
      </c>
      <c r="G1694">
        <v>1</v>
      </c>
      <c r="H1694" t="s">
        <v>3002</v>
      </c>
      <c r="I1694" t="s">
        <v>5522</v>
      </c>
      <c r="K1694">
        <v>3550</v>
      </c>
      <c r="L1694" t="s">
        <v>3828</v>
      </c>
    </row>
    <row r="1695" spans="1:12" ht="15" customHeight="1" x14ac:dyDescent="0.25">
      <c r="A1695">
        <v>115261</v>
      </c>
      <c r="B1695" t="s">
        <v>1758</v>
      </c>
      <c r="C1695" t="s">
        <v>1758</v>
      </c>
      <c r="D1695">
        <v>1</v>
      </c>
      <c r="E1695" s="88" t="str">
        <f t="shared" si="52"/>
        <v>11526135501</v>
      </c>
      <c r="F1695" s="88" t="str">
        <f t="shared" si="53"/>
        <v>1152611</v>
      </c>
      <c r="G1695">
        <v>1</v>
      </c>
      <c r="H1695" t="s">
        <v>3002</v>
      </c>
      <c r="I1695" t="s">
        <v>5522</v>
      </c>
      <c r="K1695">
        <v>3550</v>
      </c>
      <c r="L1695" t="s">
        <v>3828</v>
      </c>
    </row>
    <row r="1696" spans="1:12" ht="15" customHeight="1" x14ac:dyDescent="0.25">
      <c r="A1696">
        <v>115279</v>
      </c>
      <c r="B1696" t="s">
        <v>1759</v>
      </c>
      <c r="C1696" t="s">
        <v>1759</v>
      </c>
      <c r="D1696">
        <v>1</v>
      </c>
      <c r="E1696" s="88" t="str">
        <f t="shared" si="52"/>
        <v>11527935501</v>
      </c>
      <c r="F1696" s="88" t="str">
        <f t="shared" si="53"/>
        <v>1152791</v>
      </c>
      <c r="G1696">
        <v>1</v>
      </c>
      <c r="H1696" t="s">
        <v>3002</v>
      </c>
      <c r="I1696" t="s">
        <v>5522</v>
      </c>
      <c r="K1696">
        <v>3550</v>
      </c>
      <c r="L1696" t="s">
        <v>3828</v>
      </c>
    </row>
    <row r="1697" spans="1:12" ht="15" customHeight="1" x14ac:dyDescent="0.25">
      <c r="A1697">
        <v>115287</v>
      </c>
      <c r="B1697" t="s">
        <v>1760</v>
      </c>
      <c r="C1697" t="s">
        <v>1760</v>
      </c>
      <c r="D1697">
        <v>2</v>
      </c>
      <c r="E1697" s="88" t="str">
        <f t="shared" si="52"/>
        <v>11528735502</v>
      </c>
      <c r="F1697" s="88" t="str">
        <f t="shared" si="53"/>
        <v>1152872</v>
      </c>
      <c r="G1697">
        <v>2</v>
      </c>
      <c r="H1697" t="s">
        <v>3002</v>
      </c>
      <c r="I1697" t="s">
        <v>5522</v>
      </c>
      <c r="K1697">
        <v>3550</v>
      </c>
      <c r="L1697" t="s">
        <v>3828</v>
      </c>
    </row>
    <row r="1698" spans="1:12" ht="15" customHeight="1" x14ac:dyDescent="0.25">
      <c r="A1698">
        <v>115287</v>
      </c>
      <c r="B1698" t="s">
        <v>1760</v>
      </c>
      <c r="C1698" t="s">
        <v>1760</v>
      </c>
      <c r="D1698">
        <v>3</v>
      </c>
      <c r="E1698" s="88" t="str">
        <f t="shared" si="52"/>
        <v>11528735303</v>
      </c>
      <c r="F1698" s="88" t="str">
        <f t="shared" si="53"/>
        <v>1152873</v>
      </c>
      <c r="G1698">
        <v>3</v>
      </c>
      <c r="H1698" t="s">
        <v>2989</v>
      </c>
      <c r="I1698" t="s">
        <v>5569</v>
      </c>
      <c r="K1698">
        <v>3530</v>
      </c>
      <c r="L1698" t="s">
        <v>3820</v>
      </c>
    </row>
    <row r="1699" spans="1:12" ht="15" customHeight="1" x14ac:dyDescent="0.25">
      <c r="A1699">
        <v>115295</v>
      </c>
      <c r="B1699" t="s">
        <v>1761</v>
      </c>
      <c r="C1699" t="s">
        <v>1761</v>
      </c>
      <c r="D1699">
        <v>2</v>
      </c>
      <c r="E1699" s="88" t="str">
        <f t="shared" si="52"/>
        <v>11529535502</v>
      </c>
      <c r="F1699" s="88" t="str">
        <f t="shared" si="53"/>
        <v>1152952</v>
      </c>
      <c r="G1699">
        <v>2</v>
      </c>
      <c r="H1699" t="s">
        <v>3002</v>
      </c>
      <c r="I1699" t="s">
        <v>5522</v>
      </c>
      <c r="K1699">
        <v>3550</v>
      </c>
      <c r="L1699" t="s">
        <v>3828</v>
      </c>
    </row>
    <row r="1700" spans="1:12" ht="15" customHeight="1" x14ac:dyDescent="0.25">
      <c r="A1700">
        <v>115295</v>
      </c>
      <c r="B1700" t="s">
        <v>1761</v>
      </c>
      <c r="C1700" t="s">
        <v>1761</v>
      </c>
      <c r="D1700">
        <v>3</v>
      </c>
      <c r="E1700" s="88" t="str">
        <f t="shared" si="52"/>
        <v>11529539403</v>
      </c>
      <c r="F1700" s="88" t="str">
        <f t="shared" si="53"/>
        <v>1152953</v>
      </c>
      <c r="G1700">
        <v>3</v>
      </c>
      <c r="H1700" t="s">
        <v>2989</v>
      </c>
      <c r="I1700" t="s">
        <v>5608</v>
      </c>
      <c r="K1700">
        <v>3940</v>
      </c>
      <c r="L1700" t="s">
        <v>3819</v>
      </c>
    </row>
    <row r="1701" spans="1:12" ht="15" customHeight="1" x14ac:dyDescent="0.25">
      <c r="A1701">
        <v>115303</v>
      </c>
      <c r="B1701" t="s">
        <v>2194</v>
      </c>
      <c r="C1701" t="s">
        <v>2194</v>
      </c>
      <c r="D1701">
        <v>1</v>
      </c>
      <c r="E1701" s="88" t="str">
        <f t="shared" si="52"/>
        <v>11530320601</v>
      </c>
      <c r="F1701" s="88" t="str">
        <f t="shared" si="53"/>
        <v>1153031</v>
      </c>
      <c r="G1701">
        <v>1</v>
      </c>
      <c r="H1701" t="s">
        <v>2696</v>
      </c>
      <c r="I1701" t="s">
        <v>5491</v>
      </c>
      <c r="K1701">
        <v>2060</v>
      </c>
      <c r="L1701" t="s">
        <v>3571</v>
      </c>
    </row>
    <row r="1702" spans="1:12" ht="15" customHeight="1" x14ac:dyDescent="0.25">
      <c r="A1702">
        <v>115303</v>
      </c>
      <c r="B1702" t="s">
        <v>2194</v>
      </c>
      <c r="C1702" t="s">
        <v>2194</v>
      </c>
      <c r="D1702">
        <v>3</v>
      </c>
      <c r="E1702" s="88" t="str">
        <f t="shared" si="52"/>
        <v>11530321003</v>
      </c>
      <c r="F1702" s="88" t="str">
        <f t="shared" si="53"/>
        <v>1153033</v>
      </c>
      <c r="G1702">
        <v>2</v>
      </c>
      <c r="H1702" t="s">
        <v>2844</v>
      </c>
      <c r="I1702" t="s">
        <v>5535</v>
      </c>
      <c r="K1702">
        <v>2100</v>
      </c>
      <c r="L1702" t="s">
        <v>3571</v>
      </c>
    </row>
    <row r="1703" spans="1:12" ht="15" customHeight="1" x14ac:dyDescent="0.25">
      <c r="A1703">
        <v>115311</v>
      </c>
      <c r="B1703" t="s">
        <v>2195</v>
      </c>
      <c r="C1703" t="s">
        <v>2195</v>
      </c>
      <c r="D1703">
        <v>1</v>
      </c>
      <c r="E1703" s="88" t="str">
        <f t="shared" si="52"/>
        <v>11531120601</v>
      </c>
      <c r="F1703" s="88" t="str">
        <f t="shared" si="53"/>
        <v>1153111</v>
      </c>
      <c r="G1703">
        <v>1</v>
      </c>
      <c r="H1703" t="s">
        <v>2696</v>
      </c>
      <c r="I1703" t="s">
        <v>5491</v>
      </c>
      <c r="K1703">
        <v>2060</v>
      </c>
      <c r="L1703" t="s">
        <v>3571</v>
      </c>
    </row>
    <row r="1704" spans="1:12" ht="15" customHeight="1" x14ac:dyDescent="0.25">
      <c r="A1704">
        <v>115311</v>
      </c>
      <c r="B1704" t="s">
        <v>2195</v>
      </c>
      <c r="C1704" t="s">
        <v>2195</v>
      </c>
      <c r="D1704">
        <v>3</v>
      </c>
      <c r="E1704" s="88" t="str">
        <f t="shared" si="52"/>
        <v>11531121003</v>
      </c>
      <c r="F1704" s="88" t="str">
        <f t="shared" si="53"/>
        <v>1153113</v>
      </c>
      <c r="G1704">
        <v>2</v>
      </c>
      <c r="H1704" t="s">
        <v>3645</v>
      </c>
      <c r="I1704" t="s">
        <v>5737</v>
      </c>
      <c r="K1704">
        <v>2100</v>
      </c>
      <c r="L1704" t="s">
        <v>3571</v>
      </c>
    </row>
    <row r="1705" spans="1:12" ht="15" customHeight="1" x14ac:dyDescent="0.25">
      <c r="A1705">
        <v>115311</v>
      </c>
      <c r="B1705" t="s">
        <v>2195</v>
      </c>
      <c r="C1705" t="s">
        <v>2195</v>
      </c>
      <c r="D1705">
        <v>4</v>
      </c>
      <c r="E1705" s="88" t="str">
        <f t="shared" si="52"/>
        <v>11531121004</v>
      </c>
      <c r="F1705" s="88" t="str">
        <f t="shared" si="53"/>
        <v>1153114</v>
      </c>
      <c r="G1705">
        <v>3</v>
      </c>
      <c r="H1705" t="s">
        <v>2844</v>
      </c>
      <c r="I1705" t="s">
        <v>5535</v>
      </c>
      <c r="K1705">
        <v>2100</v>
      </c>
      <c r="L1705" t="s">
        <v>3571</v>
      </c>
    </row>
    <row r="1706" spans="1:12" ht="15" customHeight="1" x14ac:dyDescent="0.25">
      <c r="A1706">
        <v>115329</v>
      </c>
      <c r="B1706" t="s">
        <v>1281</v>
      </c>
      <c r="C1706" t="s">
        <v>1281</v>
      </c>
      <c r="D1706">
        <v>1</v>
      </c>
      <c r="E1706" s="88" t="str">
        <f t="shared" si="52"/>
        <v>11532917021</v>
      </c>
      <c r="F1706" s="88" t="str">
        <f t="shared" si="53"/>
        <v>1153291</v>
      </c>
      <c r="G1706">
        <v>1</v>
      </c>
      <c r="H1706" t="s">
        <v>2963</v>
      </c>
      <c r="I1706" t="s">
        <v>5758</v>
      </c>
      <c r="K1706">
        <v>1702</v>
      </c>
      <c r="L1706" t="s">
        <v>3687</v>
      </c>
    </row>
    <row r="1707" spans="1:12" ht="15" customHeight="1" x14ac:dyDescent="0.25">
      <c r="A1707">
        <v>115337</v>
      </c>
      <c r="B1707" t="s">
        <v>5444</v>
      </c>
      <c r="C1707" t="s">
        <v>2196</v>
      </c>
      <c r="D1707">
        <v>1</v>
      </c>
      <c r="E1707" s="88" t="str">
        <f t="shared" si="52"/>
        <v>11533717021</v>
      </c>
      <c r="F1707" s="88" t="str">
        <f t="shared" si="53"/>
        <v>1153371</v>
      </c>
      <c r="G1707">
        <v>1</v>
      </c>
      <c r="H1707" t="s">
        <v>2963</v>
      </c>
      <c r="I1707" t="s">
        <v>5758</v>
      </c>
      <c r="K1707">
        <v>1702</v>
      </c>
      <c r="L1707" t="s">
        <v>3687</v>
      </c>
    </row>
    <row r="1708" spans="1:12" ht="15" customHeight="1" x14ac:dyDescent="0.25">
      <c r="A1708">
        <v>115352</v>
      </c>
      <c r="B1708" t="s">
        <v>632</v>
      </c>
      <c r="C1708" t="s">
        <v>632</v>
      </c>
      <c r="D1708">
        <v>1</v>
      </c>
      <c r="E1708" s="88" t="str">
        <f t="shared" si="52"/>
        <v>11535290401</v>
      </c>
      <c r="F1708" s="88" t="str">
        <f t="shared" si="53"/>
        <v>1153521</v>
      </c>
      <c r="G1708">
        <v>1</v>
      </c>
      <c r="H1708" t="s">
        <v>3977</v>
      </c>
      <c r="I1708" t="s">
        <v>5535</v>
      </c>
      <c r="K1708">
        <v>9040</v>
      </c>
      <c r="L1708" t="s">
        <v>3557</v>
      </c>
    </row>
    <row r="1709" spans="1:12" ht="15" customHeight="1" x14ac:dyDescent="0.25">
      <c r="A1709">
        <v>115352</v>
      </c>
      <c r="B1709" t="s">
        <v>632</v>
      </c>
      <c r="C1709" t="s">
        <v>632</v>
      </c>
      <c r="D1709">
        <v>2</v>
      </c>
      <c r="E1709" s="88" t="str">
        <f t="shared" si="52"/>
        <v>11535290402</v>
      </c>
      <c r="F1709" s="88" t="str">
        <f t="shared" si="53"/>
        <v>1153522</v>
      </c>
      <c r="G1709">
        <v>2</v>
      </c>
      <c r="H1709" t="s">
        <v>3348</v>
      </c>
      <c r="I1709" t="s">
        <v>5675</v>
      </c>
      <c r="K1709">
        <v>9040</v>
      </c>
      <c r="L1709" t="s">
        <v>3557</v>
      </c>
    </row>
    <row r="1710" spans="1:12" ht="15" customHeight="1" x14ac:dyDescent="0.25">
      <c r="A1710">
        <v>115361</v>
      </c>
      <c r="B1710" t="s">
        <v>1286</v>
      </c>
      <c r="C1710" t="s">
        <v>1286</v>
      </c>
      <c r="D1710">
        <v>2</v>
      </c>
      <c r="E1710" s="88" t="str">
        <f t="shared" si="52"/>
        <v>11536190402</v>
      </c>
      <c r="F1710" s="88" t="str">
        <f t="shared" si="53"/>
        <v>1153612</v>
      </c>
      <c r="G1710">
        <v>2</v>
      </c>
      <c r="H1710" t="s">
        <v>3348</v>
      </c>
      <c r="I1710" t="s">
        <v>5675</v>
      </c>
      <c r="K1710">
        <v>9040</v>
      </c>
      <c r="L1710" t="s">
        <v>3557</v>
      </c>
    </row>
    <row r="1711" spans="1:12" ht="15" customHeight="1" x14ac:dyDescent="0.25">
      <c r="A1711">
        <v>115378</v>
      </c>
      <c r="B1711" t="s">
        <v>1289</v>
      </c>
      <c r="C1711" t="s">
        <v>1289</v>
      </c>
      <c r="D1711">
        <v>1</v>
      </c>
      <c r="E1711" s="88" t="str">
        <f t="shared" si="52"/>
        <v>11537884001</v>
      </c>
      <c r="F1711" s="88" t="str">
        <f t="shared" si="53"/>
        <v>1153781</v>
      </c>
      <c r="G1711">
        <v>1</v>
      </c>
      <c r="H1711" t="s">
        <v>3247</v>
      </c>
      <c r="I1711" t="s">
        <v>5658</v>
      </c>
      <c r="K1711">
        <v>8400</v>
      </c>
      <c r="L1711" t="s">
        <v>3552</v>
      </c>
    </row>
    <row r="1712" spans="1:12" ht="15" customHeight="1" x14ac:dyDescent="0.25">
      <c r="A1712">
        <v>115394</v>
      </c>
      <c r="B1712" t="s">
        <v>1290</v>
      </c>
      <c r="C1712" t="s">
        <v>1290</v>
      </c>
      <c r="D1712">
        <v>1</v>
      </c>
      <c r="E1712" s="88" t="str">
        <f t="shared" si="52"/>
        <v>11539490501</v>
      </c>
      <c r="F1712" s="88" t="str">
        <f t="shared" si="53"/>
        <v>1153941</v>
      </c>
      <c r="G1712">
        <v>1</v>
      </c>
      <c r="H1712" t="s">
        <v>2952</v>
      </c>
      <c r="I1712" t="s">
        <v>5488</v>
      </c>
      <c r="K1712">
        <v>9050</v>
      </c>
      <c r="L1712" t="s">
        <v>3557</v>
      </c>
    </row>
    <row r="1713" spans="1:12" ht="15" customHeight="1" x14ac:dyDescent="0.25">
      <c r="A1713">
        <v>115411</v>
      </c>
      <c r="B1713" t="s">
        <v>1292</v>
      </c>
      <c r="C1713" t="s">
        <v>1292</v>
      </c>
      <c r="D1713">
        <v>1</v>
      </c>
      <c r="E1713" s="88" t="str">
        <f t="shared" si="52"/>
        <v>11541188201</v>
      </c>
      <c r="F1713" s="88" t="str">
        <f t="shared" si="53"/>
        <v>1154111</v>
      </c>
      <c r="G1713">
        <v>1</v>
      </c>
      <c r="H1713" t="s">
        <v>3241</v>
      </c>
      <c r="I1713" t="s">
        <v>5521</v>
      </c>
      <c r="K1713">
        <v>8820</v>
      </c>
      <c r="L1713" t="s">
        <v>3605</v>
      </c>
    </row>
    <row r="1714" spans="1:12" ht="15" customHeight="1" x14ac:dyDescent="0.25">
      <c r="A1714">
        <v>116749</v>
      </c>
      <c r="B1714" t="s">
        <v>2449</v>
      </c>
      <c r="C1714" t="s">
        <v>2449</v>
      </c>
      <c r="D1714">
        <v>2</v>
      </c>
      <c r="E1714" s="88" t="str">
        <f t="shared" si="52"/>
        <v>11674990002</v>
      </c>
      <c r="F1714" s="88" t="str">
        <f t="shared" si="53"/>
        <v>1167492</v>
      </c>
      <c r="G1714">
        <v>1</v>
      </c>
      <c r="H1714" t="s">
        <v>3978</v>
      </c>
      <c r="I1714" t="s">
        <v>5494</v>
      </c>
      <c r="K1714">
        <v>9000</v>
      </c>
      <c r="L1714" t="s">
        <v>3557</v>
      </c>
    </row>
    <row r="1715" spans="1:12" ht="15" customHeight="1" x14ac:dyDescent="0.25">
      <c r="A1715">
        <v>116749</v>
      </c>
      <c r="B1715" t="s">
        <v>2449</v>
      </c>
      <c r="C1715" t="s">
        <v>2449</v>
      </c>
      <c r="D1715">
        <v>6</v>
      </c>
      <c r="E1715" s="88" t="str">
        <f t="shared" si="52"/>
        <v>11674990006</v>
      </c>
      <c r="F1715" s="88" t="str">
        <f t="shared" si="53"/>
        <v>1167496</v>
      </c>
      <c r="G1715">
        <v>3</v>
      </c>
      <c r="H1715" t="s">
        <v>2929</v>
      </c>
      <c r="I1715" t="s">
        <v>5514</v>
      </c>
      <c r="K1715">
        <v>9000</v>
      </c>
      <c r="L1715" t="s">
        <v>3557</v>
      </c>
    </row>
    <row r="1716" spans="1:12" ht="15" customHeight="1" x14ac:dyDescent="0.25">
      <c r="A1716">
        <v>116749</v>
      </c>
      <c r="B1716" t="s">
        <v>2449</v>
      </c>
      <c r="C1716" t="s">
        <v>2449</v>
      </c>
      <c r="D1716">
        <v>7</v>
      </c>
      <c r="E1716" s="88" t="str">
        <f t="shared" si="52"/>
        <v>11674990007</v>
      </c>
      <c r="F1716" s="88" t="str">
        <f t="shared" si="53"/>
        <v>1167497</v>
      </c>
      <c r="G1716">
        <v>2</v>
      </c>
      <c r="H1716" t="s">
        <v>2930</v>
      </c>
      <c r="I1716" t="s">
        <v>5488</v>
      </c>
      <c r="K1716">
        <v>9000</v>
      </c>
      <c r="L1716" t="s">
        <v>3557</v>
      </c>
    </row>
    <row r="1717" spans="1:12" ht="15" customHeight="1" x14ac:dyDescent="0.25">
      <c r="A1717">
        <v>116749</v>
      </c>
      <c r="B1717" t="s">
        <v>2449</v>
      </c>
      <c r="C1717" t="s">
        <v>2449</v>
      </c>
      <c r="D1717">
        <v>8</v>
      </c>
      <c r="E1717" s="88" t="str">
        <f t="shared" si="52"/>
        <v>11674990008</v>
      </c>
      <c r="F1717" s="88" t="str">
        <f t="shared" si="53"/>
        <v>1167498</v>
      </c>
      <c r="G1717">
        <v>4</v>
      </c>
      <c r="H1717" t="s">
        <v>2930</v>
      </c>
      <c r="I1717" t="s">
        <v>5514</v>
      </c>
      <c r="K1717">
        <v>9000</v>
      </c>
      <c r="L1717" t="s">
        <v>3557</v>
      </c>
    </row>
    <row r="1718" spans="1:12" ht="15" customHeight="1" x14ac:dyDescent="0.25">
      <c r="A1718">
        <v>116756</v>
      </c>
      <c r="B1718" t="s">
        <v>1706</v>
      </c>
      <c r="C1718" t="s">
        <v>1706</v>
      </c>
      <c r="D1718">
        <v>1</v>
      </c>
      <c r="E1718" s="88" t="str">
        <f t="shared" si="52"/>
        <v>11675696001</v>
      </c>
      <c r="F1718" s="88" t="str">
        <f t="shared" si="53"/>
        <v>1167561</v>
      </c>
      <c r="G1718">
        <v>1</v>
      </c>
      <c r="H1718" t="s">
        <v>3323</v>
      </c>
      <c r="I1718" t="s">
        <v>5538</v>
      </c>
      <c r="K1718">
        <v>9600</v>
      </c>
      <c r="L1718" t="s">
        <v>3895</v>
      </c>
    </row>
    <row r="1719" spans="1:12" ht="15" customHeight="1" x14ac:dyDescent="0.25">
      <c r="A1719">
        <v>116764</v>
      </c>
      <c r="B1719" t="s">
        <v>1836</v>
      </c>
      <c r="C1719" t="s">
        <v>1836</v>
      </c>
      <c r="D1719">
        <v>1</v>
      </c>
      <c r="E1719" s="88" t="str">
        <f t="shared" si="52"/>
        <v>11676421001</v>
      </c>
      <c r="F1719" s="88" t="str">
        <f t="shared" si="53"/>
        <v>1167641</v>
      </c>
      <c r="G1719">
        <v>1</v>
      </c>
      <c r="H1719" t="s">
        <v>2845</v>
      </c>
      <c r="I1719" t="s">
        <v>5759</v>
      </c>
      <c r="K1719">
        <v>2100</v>
      </c>
      <c r="L1719" t="s">
        <v>3571</v>
      </c>
    </row>
    <row r="1720" spans="1:12" ht="15" customHeight="1" x14ac:dyDescent="0.25">
      <c r="A1720">
        <v>116764</v>
      </c>
      <c r="B1720" t="s">
        <v>1836</v>
      </c>
      <c r="C1720" t="s">
        <v>1836</v>
      </c>
      <c r="D1720">
        <v>3</v>
      </c>
      <c r="E1720" s="88" t="str">
        <f t="shared" si="52"/>
        <v>11676421403</v>
      </c>
      <c r="F1720" s="88" t="str">
        <f t="shared" si="53"/>
        <v>1167643</v>
      </c>
      <c r="G1720">
        <v>3</v>
      </c>
      <c r="H1720" t="s">
        <v>2769</v>
      </c>
      <c r="I1720" t="s">
        <v>5727</v>
      </c>
      <c r="K1720">
        <v>2140</v>
      </c>
      <c r="L1720" t="s">
        <v>3571</v>
      </c>
    </row>
    <row r="1721" spans="1:12" ht="15" customHeight="1" x14ac:dyDescent="0.25">
      <c r="A1721">
        <v>116781</v>
      </c>
      <c r="B1721" t="s">
        <v>1296</v>
      </c>
      <c r="C1721" t="s">
        <v>1296</v>
      </c>
      <c r="D1721">
        <v>1</v>
      </c>
      <c r="E1721" s="88" t="str">
        <f t="shared" si="52"/>
        <v>11678199001</v>
      </c>
      <c r="F1721" s="88" t="str">
        <f t="shared" si="53"/>
        <v>1167811</v>
      </c>
      <c r="G1721">
        <v>1</v>
      </c>
      <c r="H1721" t="s">
        <v>2873</v>
      </c>
      <c r="I1721" t="s">
        <v>5560</v>
      </c>
      <c r="K1721">
        <v>9900</v>
      </c>
      <c r="L1721" t="s">
        <v>3774</v>
      </c>
    </row>
    <row r="1722" spans="1:12" ht="15" customHeight="1" x14ac:dyDescent="0.25">
      <c r="A1722">
        <v>116806</v>
      </c>
      <c r="B1722" t="s">
        <v>1297</v>
      </c>
      <c r="C1722" t="s">
        <v>1297</v>
      </c>
      <c r="D1722">
        <v>1</v>
      </c>
      <c r="E1722" s="88" t="str">
        <f t="shared" si="52"/>
        <v>11680628601</v>
      </c>
      <c r="F1722" s="88" t="str">
        <f t="shared" si="53"/>
        <v>1168061</v>
      </c>
      <c r="G1722">
        <v>1</v>
      </c>
      <c r="H1722" t="s">
        <v>3365</v>
      </c>
      <c r="I1722" t="s">
        <v>5760</v>
      </c>
      <c r="K1722">
        <v>2860</v>
      </c>
      <c r="L1722" t="s">
        <v>3979</v>
      </c>
    </row>
    <row r="1723" spans="1:12" ht="15" customHeight="1" x14ac:dyDescent="0.25">
      <c r="A1723">
        <v>116831</v>
      </c>
      <c r="B1723" t="s">
        <v>3121</v>
      </c>
      <c r="C1723" t="s">
        <v>2198</v>
      </c>
      <c r="D1723">
        <v>1</v>
      </c>
      <c r="E1723" s="88" t="str">
        <f t="shared" si="52"/>
        <v>11683130001</v>
      </c>
      <c r="F1723" s="88" t="str">
        <f t="shared" si="53"/>
        <v>1168311</v>
      </c>
      <c r="G1723">
        <v>1</v>
      </c>
      <c r="H1723" t="s">
        <v>3122</v>
      </c>
      <c r="I1723" t="s">
        <v>5489</v>
      </c>
      <c r="K1723">
        <v>3000</v>
      </c>
      <c r="L1723" t="s">
        <v>3545</v>
      </c>
    </row>
    <row r="1724" spans="1:12" ht="15" customHeight="1" x14ac:dyDescent="0.25">
      <c r="A1724">
        <v>116855</v>
      </c>
      <c r="B1724" t="s">
        <v>1301</v>
      </c>
      <c r="C1724" t="s">
        <v>1301</v>
      </c>
      <c r="D1724">
        <v>1</v>
      </c>
      <c r="E1724" s="88" t="str">
        <f t="shared" si="52"/>
        <v>11685524401</v>
      </c>
      <c r="F1724" s="88" t="str">
        <f t="shared" si="53"/>
        <v>1168551</v>
      </c>
      <c r="G1724">
        <v>1</v>
      </c>
      <c r="H1724" t="s">
        <v>2899</v>
      </c>
      <c r="I1724" t="s">
        <v>5500</v>
      </c>
      <c r="K1724">
        <v>2440</v>
      </c>
      <c r="L1724" t="s">
        <v>3577</v>
      </c>
    </row>
    <row r="1725" spans="1:12" ht="15" customHeight="1" x14ac:dyDescent="0.25">
      <c r="A1725">
        <v>116855</v>
      </c>
      <c r="B1725" t="s">
        <v>1301</v>
      </c>
      <c r="C1725" t="s">
        <v>1301</v>
      </c>
      <c r="D1725">
        <v>4</v>
      </c>
      <c r="E1725" s="88" t="str">
        <f t="shared" si="52"/>
        <v>11685524404</v>
      </c>
      <c r="F1725" s="88" t="str">
        <f t="shared" si="53"/>
        <v>1168554</v>
      </c>
      <c r="G1725">
        <v>3</v>
      </c>
      <c r="H1725" t="s">
        <v>2898</v>
      </c>
      <c r="I1725" t="s">
        <v>5605</v>
      </c>
      <c r="K1725">
        <v>2440</v>
      </c>
      <c r="L1725" t="s">
        <v>3577</v>
      </c>
    </row>
    <row r="1726" spans="1:12" ht="15" customHeight="1" x14ac:dyDescent="0.25">
      <c r="A1726">
        <v>116871</v>
      </c>
      <c r="B1726" t="s">
        <v>1303</v>
      </c>
      <c r="C1726" t="s">
        <v>1303</v>
      </c>
      <c r="D1726">
        <v>1</v>
      </c>
      <c r="E1726" s="88" t="str">
        <f t="shared" si="52"/>
        <v>11687124401</v>
      </c>
      <c r="F1726" s="88" t="str">
        <f t="shared" si="53"/>
        <v>1168711</v>
      </c>
      <c r="G1726">
        <v>1</v>
      </c>
      <c r="H1726" t="s">
        <v>2899</v>
      </c>
      <c r="I1726" t="s">
        <v>5500</v>
      </c>
      <c r="K1726">
        <v>2440</v>
      </c>
      <c r="L1726" t="s">
        <v>3577</v>
      </c>
    </row>
    <row r="1727" spans="1:12" ht="15" customHeight="1" x14ac:dyDescent="0.25">
      <c r="A1727">
        <v>116871</v>
      </c>
      <c r="B1727" t="s">
        <v>1303</v>
      </c>
      <c r="C1727" t="s">
        <v>1303</v>
      </c>
      <c r="D1727">
        <v>5</v>
      </c>
      <c r="E1727" s="88" t="str">
        <f t="shared" si="52"/>
        <v>11687124405</v>
      </c>
      <c r="F1727" s="88" t="str">
        <f t="shared" si="53"/>
        <v>1168715</v>
      </c>
      <c r="G1727">
        <v>3</v>
      </c>
      <c r="H1727" t="s">
        <v>2898</v>
      </c>
      <c r="I1727" t="s">
        <v>5605</v>
      </c>
      <c r="K1727">
        <v>2440</v>
      </c>
      <c r="L1727" t="s">
        <v>3577</v>
      </c>
    </row>
    <row r="1728" spans="1:12" ht="15" customHeight="1" x14ac:dyDescent="0.25">
      <c r="A1728">
        <v>116871</v>
      </c>
      <c r="B1728" t="s">
        <v>1303</v>
      </c>
      <c r="C1728" t="s">
        <v>1303</v>
      </c>
      <c r="D1728">
        <v>6</v>
      </c>
      <c r="E1728" s="88" t="str">
        <f t="shared" si="52"/>
        <v>11687124406</v>
      </c>
      <c r="F1728" s="88" t="str">
        <f t="shared" si="53"/>
        <v>1168716</v>
      </c>
      <c r="G1728">
        <v>6</v>
      </c>
      <c r="H1728" t="s">
        <v>5251</v>
      </c>
      <c r="I1728" t="s">
        <v>5596</v>
      </c>
      <c r="K1728">
        <v>2440</v>
      </c>
      <c r="L1728" t="s">
        <v>3577</v>
      </c>
    </row>
    <row r="1729" spans="1:12" ht="15" customHeight="1" x14ac:dyDescent="0.25">
      <c r="A1729">
        <v>116913</v>
      </c>
      <c r="B1729" t="s">
        <v>1304</v>
      </c>
      <c r="C1729" t="s">
        <v>1304</v>
      </c>
      <c r="D1729">
        <v>1</v>
      </c>
      <c r="E1729" s="88" t="str">
        <f t="shared" si="52"/>
        <v>11691389701</v>
      </c>
      <c r="F1729" s="88" t="str">
        <f t="shared" si="53"/>
        <v>1169131</v>
      </c>
      <c r="G1729">
        <v>1</v>
      </c>
      <c r="H1729" t="s">
        <v>3297</v>
      </c>
      <c r="I1729" t="s">
        <v>5550</v>
      </c>
      <c r="K1729">
        <v>8970</v>
      </c>
      <c r="L1729" t="s">
        <v>3615</v>
      </c>
    </row>
    <row r="1730" spans="1:12" ht="15" customHeight="1" x14ac:dyDescent="0.25">
      <c r="A1730">
        <v>116913</v>
      </c>
      <c r="B1730" t="s">
        <v>1304</v>
      </c>
      <c r="C1730" t="s">
        <v>1304</v>
      </c>
      <c r="D1730">
        <v>2</v>
      </c>
      <c r="E1730" s="88" t="str">
        <f t="shared" si="52"/>
        <v>11691389702</v>
      </c>
      <c r="F1730" s="88" t="str">
        <f t="shared" si="53"/>
        <v>1169132</v>
      </c>
      <c r="G1730">
        <v>2</v>
      </c>
      <c r="H1730" t="s">
        <v>3241</v>
      </c>
      <c r="I1730" t="s">
        <v>5510</v>
      </c>
      <c r="K1730">
        <v>8970</v>
      </c>
      <c r="L1730" t="s">
        <v>3615</v>
      </c>
    </row>
    <row r="1731" spans="1:12" ht="15" customHeight="1" x14ac:dyDescent="0.25">
      <c r="A1731">
        <v>116913</v>
      </c>
      <c r="B1731" t="s">
        <v>1304</v>
      </c>
      <c r="C1731" t="s">
        <v>1304</v>
      </c>
      <c r="D1731">
        <v>3</v>
      </c>
      <c r="E1731" s="88" t="str">
        <f t="shared" ref="E1731:E1794" si="54">A1731&amp;K1731&amp;D1731</f>
        <v>11691389703</v>
      </c>
      <c r="F1731" s="88" t="str">
        <f t="shared" ref="F1731:F1794" si="55">A1731&amp;D1731</f>
        <v>1169133</v>
      </c>
      <c r="G1731">
        <v>3</v>
      </c>
      <c r="H1731" t="s">
        <v>3290</v>
      </c>
      <c r="I1731" t="s">
        <v>5574</v>
      </c>
      <c r="K1731">
        <v>8970</v>
      </c>
      <c r="L1731" t="s">
        <v>3615</v>
      </c>
    </row>
    <row r="1732" spans="1:12" ht="15" customHeight="1" x14ac:dyDescent="0.25">
      <c r="A1732">
        <v>116913</v>
      </c>
      <c r="B1732" t="s">
        <v>1304</v>
      </c>
      <c r="C1732" t="s">
        <v>1304</v>
      </c>
      <c r="D1732">
        <v>4</v>
      </c>
      <c r="E1732" s="88" t="str">
        <f t="shared" si="54"/>
        <v>11691389704</v>
      </c>
      <c r="F1732" s="88" t="str">
        <f t="shared" si="55"/>
        <v>1169134</v>
      </c>
      <c r="G1732">
        <v>4</v>
      </c>
      <c r="H1732" t="s">
        <v>3290</v>
      </c>
      <c r="I1732" t="s">
        <v>5484</v>
      </c>
      <c r="K1732">
        <v>8970</v>
      </c>
      <c r="L1732" t="s">
        <v>3615</v>
      </c>
    </row>
    <row r="1733" spans="1:12" ht="15" customHeight="1" x14ac:dyDescent="0.25">
      <c r="A1733">
        <v>116913</v>
      </c>
      <c r="B1733" t="s">
        <v>1304</v>
      </c>
      <c r="C1733" t="s">
        <v>1304</v>
      </c>
      <c r="D1733">
        <v>5</v>
      </c>
      <c r="E1733" s="88" t="str">
        <f t="shared" si="54"/>
        <v>11691389705</v>
      </c>
      <c r="F1733" s="88" t="str">
        <f t="shared" si="55"/>
        <v>1169135</v>
      </c>
      <c r="G1733">
        <v>5</v>
      </c>
      <c r="H1733" t="s">
        <v>3297</v>
      </c>
      <c r="I1733" t="s">
        <v>5528</v>
      </c>
      <c r="K1733">
        <v>8970</v>
      </c>
      <c r="L1733" t="s">
        <v>3615</v>
      </c>
    </row>
    <row r="1734" spans="1:12" ht="15" customHeight="1" x14ac:dyDescent="0.25">
      <c r="A1734">
        <v>116921</v>
      </c>
      <c r="B1734" t="s">
        <v>1307</v>
      </c>
      <c r="C1734" t="s">
        <v>1307</v>
      </c>
      <c r="D1734">
        <v>1</v>
      </c>
      <c r="E1734" s="88" t="str">
        <f t="shared" si="54"/>
        <v>11692189701</v>
      </c>
      <c r="F1734" s="88" t="str">
        <f t="shared" si="55"/>
        <v>1169211</v>
      </c>
      <c r="G1734">
        <v>2</v>
      </c>
      <c r="H1734" t="s">
        <v>3241</v>
      </c>
      <c r="I1734" t="s">
        <v>5510</v>
      </c>
      <c r="K1734">
        <v>8970</v>
      </c>
      <c r="L1734" t="s">
        <v>3615</v>
      </c>
    </row>
    <row r="1735" spans="1:12" ht="15" customHeight="1" x14ac:dyDescent="0.25">
      <c r="A1735">
        <v>116921</v>
      </c>
      <c r="B1735" t="s">
        <v>1307</v>
      </c>
      <c r="C1735" t="s">
        <v>1307</v>
      </c>
      <c r="D1735">
        <v>2</v>
      </c>
      <c r="E1735" s="88" t="str">
        <f t="shared" si="54"/>
        <v>11692189702</v>
      </c>
      <c r="F1735" s="88" t="str">
        <f t="shared" si="55"/>
        <v>1169212</v>
      </c>
      <c r="G1735">
        <v>1</v>
      </c>
      <c r="H1735" t="s">
        <v>3290</v>
      </c>
      <c r="I1735" t="s">
        <v>5484</v>
      </c>
      <c r="K1735">
        <v>8970</v>
      </c>
      <c r="L1735" t="s">
        <v>3615</v>
      </c>
    </row>
    <row r="1736" spans="1:12" ht="15" customHeight="1" x14ac:dyDescent="0.25">
      <c r="A1736">
        <v>116921</v>
      </c>
      <c r="B1736" t="s">
        <v>1307</v>
      </c>
      <c r="C1736" t="s">
        <v>1307</v>
      </c>
      <c r="D1736">
        <v>3</v>
      </c>
      <c r="E1736" s="88" t="str">
        <f t="shared" si="54"/>
        <v>11692189703</v>
      </c>
      <c r="F1736" s="88" t="str">
        <f t="shared" si="55"/>
        <v>1169213</v>
      </c>
      <c r="G1736">
        <v>3</v>
      </c>
      <c r="H1736" t="s">
        <v>3297</v>
      </c>
      <c r="I1736" t="s">
        <v>5528</v>
      </c>
      <c r="K1736">
        <v>8970</v>
      </c>
      <c r="L1736" t="s">
        <v>3615</v>
      </c>
    </row>
    <row r="1737" spans="1:12" ht="15" customHeight="1" x14ac:dyDescent="0.25">
      <c r="A1737">
        <v>116921</v>
      </c>
      <c r="B1737" t="s">
        <v>1307</v>
      </c>
      <c r="C1737" t="s">
        <v>1307</v>
      </c>
      <c r="D1737">
        <v>4</v>
      </c>
      <c r="E1737" s="88" t="str">
        <f t="shared" si="54"/>
        <v>11692189704</v>
      </c>
      <c r="F1737" s="88" t="str">
        <f t="shared" si="55"/>
        <v>1169214</v>
      </c>
      <c r="G1737">
        <v>4</v>
      </c>
      <c r="H1737" t="s">
        <v>3297</v>
      </c>
      <c r="I1737" t="s">
        <v>5550</v>
      </c>
      <c r="K1737">
        <v>8970</v>
      </c>
      <c r="L1737" t="s">
        <v>3615</v>
      </c>
    </row>
    <row r="1738" spans="1:12" ht="15" customHeight="1" x14ac:dyDescent="0.25">
      <c r="A1738">
        <v>116947</v>
      </c>
      <c r="B1738" t="s">
        <v>2200</v>
      </c>
      <c r="C1738" t="s">
        <v>2200</v>
      </c>
      <c r="D1738">
        <v>1</v>
      </c>
      <c r="E1738" s="88" t="str">
        <f t="shared" si="54"/>
        <v>11694792001</v>
      </c>
      <c r="F1738" s="88" t="str">
        <f t="shared" si="55"/>
        <v>1169471</v>
      </c>
      <c r="G1738">
        <v>991</v>
      </c>
      <c r="H1738" t="s">
        <v>2723</v>
      </c>
      <c r="I1738" t="s">
        <v>5584</v>
      </c>
      <c r="K1738">
        <v>9200</v>
      </c>
      <c r="L1738" t="s">
        <v>3767</v>
      </c>
    </row>
    <row r="1739" spans="1:12" ht="15" customHeight="1" x14ac:dyDescent="0.25">
      <c r="A1739">
        <v>116947</v>
      </c>
      <c r="B1739" t="s">
        <v>2200</v>
      </c>
      <c r="C1739" t="s">
        <v>2200</v>
      </c>
      <c r="D1739">
        <v>3</v>
      </c>
      <c r="E1739" s="88" t="str">
        <f t="shared" si="54"/>
        <v>11694792003</v>
      </c>
      <c r="F1739" s="88" t="str">
        <f t="shared" si="55"/>
        <v>1169473</v>
      </c>
      <c r="G1739">
        <v>1</v>
      </c>
      <c r="H1739" t="s">
        <v>3768</v>
      </c>
      <c r="I1739" t="s">
        <v>5522</v>
      </c>
      <c r="K1739">
        <v>9200</v>
      </c>
      <c r="L1739" t="s">
        <v>3767</v>
      </c>
    </row>
    <row r="1740" spans="1:12" ht="15" customHeight="1" x14ac:dyDescent="0.25">
      <c r="A1740">
        <v>116947</v>
      </c>
      <c r="B1740" t="s">
        <v>2200</v>
      </c>
      <c r="C1740" t="s">
        <v>2200</v>
      </c>
      <c r="D1740">
        <v>4</v>
      </c>
      <c r="E1740" s="88" t="str">
        <f t="shared" si="54"/>
        <v>11694792004</v>
      </c>
      <c r="F1740" s="88" t="str">
        <f t="shared" si="55"/>
        <v>1169474</v>
      </c>
      <c r="G1740">
        <v>3</v>
      </c>
      <c r="H1740" t="s">
        <v>2723</v>
      </c>
      <c r="I1740" t="s">
        <v>3980</v>
      </c>
      <c r="K1740">
        <v>9200</v>
      </c>
      <c r="L1740" t="s">
        <v>3767</v>
      </c>
    </row>
    <row r="1741" spans="1:12" ht="15" customHeight="1" x14ac:dyDescent="0.25">
      <c r="A1741">
        <v>116947</v>
      </c>
      <c r="B1741" t="s">
        <v>2200</v>
      </c>
      <c r="C1741" t="s">
        <v>2200</v>
      </c>
      <c r="D1741">
        <v>5</v>
      </c>
      <c r="E1741" s="88" t="str">
        <f t="shared" si="54"/>
        <v>11694792005</v>
      </c>
      <c r="F1741" s="88" t="str">
        <f t="shared" si="55"/>
        <v>1169475</v>
      </c>
      <c r="G1741">
        <v>2</v>
      </c>
      <c r="H1741" t="s">
        <v>3769</v>
      </c>
      <c r="I1741" t="s">
        <v>5569</v>
      </c>
      <c r="K1741">
        <v>9200</v>
      </c>
      <c r="L1741" t="s">
        <v>3767</v>
      </c>
    </row>
    <row r="1742" spans="1:12" ht="15" customHeight="1" x14ac:dyDescent="0.25">
      <c r="A1742">
        <v>116947</v>
      </c>
      <c r="B1742" t="s">
        <v>2200</v>
      </c>
      <c r="C1742" t="s">
        <v>2200</v>
      </c>
      <c r="D1742">
        <v>6</v>
      </c>
      <c r="E1742" s="88" t="str">
        <f t="shared" si="54"/>
        <v>11694792006</v>
      </c>
      <c r="F1742" s="88" t="str">
        <f t="shared" si="55"/>
        <v>1169476</v>
      </c>
      <c r="G1742">
        <v>4</v>
      </c>
      <c r="H1742" t="s">
        <v>3769</v>
      </c>
      <c r="I1742" t="s">
        <v>3770</v>
      </c>
      <c r="K1742">
        <v>9200</v>
      </c>
      <c r="L1742" t="s">
        <v>3767</v>
      </c>
    </row>
    <row r="1743" spans="1:12" ht="15" customHeight="1" x14ac:dyDescent="0.25">
      <c r="A1743">
        <v>116947</v>
      </c>
      <c r="B1743" t="s">
        <v>2200</v>
      </c>
      <c r="C1743" t="s">
        <v>2200</v>
      </c>
      <c r="D1743">
        <v>7</v>
      </c>
      <c r="E1743" s="88" t="str">
        <f t="shared" si="54"/>
        <v>11694792007</v>
      </c>
      <c r="F1743" s="88" t="str">
        <f t="shared" si="55"/>
        <v>1169477</v>
      </c>
      <c r="G1743">
        <v>5</v>
      </c>
      <c r="H1743" t="s">
        <v>3769</v>
      </c>
      <c r="I1743" t="s">
        <v>5572</v>
      </c>
      <c r="K1743">
        <v>9200</v>
      </c>
      <c r="L1743" t="s">
        <v>3767</v>
      </c>
    </row>
    <row r="1744" spans="1:12" ht="15" customHeight="1" x14ac:dyDescent="0.25">
      <c r="A1744">
        <v>116947</v>
      </c>
      <c r="B1744" t="s">
        <v>2200</v>
      </c>
      <c r="C1744" t="s">
        <v>2200</v>
      </c>
      <c r="D1744">
        <v>8</v>
      </c>
      <c r="E1744" s="88" t="str">
        <f t="shared" si="54"/>
        <v>11694792008</v>
      </c>
      <c r="F1744" s="88" t="str">
        <f t="shared" si="55"/>
        <v>1169478</v>
      </c>
      <c r="G1744">
        <v>6</v>
      </c>
      <c r="H1744" t="s">
        <v>3771</v>
      </c>
      <c r="I1744" t="s">
        <v>5667</v>
      </c>
      <c r="K1744">
        <v>9200</v>
      </c>
      <c r="L1744" t="s">
        <v>3767</v>
      </c>
    </row>
    <row r="1745" spans="1:12" ht="15" customHeight="1" x14ac:dyDescent="0.25">
      <c r="A1745">
        <v>116947</v>
      </c>
      <c r="B1745" t="s">
        <v>2200</v>
      </c>
      <c r="C1745" t="s">
        <v>2200</v>
      </c>
      <c r="D1745">
        <v>9</v>
      </c>
      <c r="E1745" s="88" t="str">
        <f t="shared" si="54"/>
        <v>11694792009</v>
      </c>
      <c r="F1745" s="88" t="str">
        <f t="shared" si="55"/>
        <v>1169479</v>
      </c>
      <c r="G1745">
        <v>7</v>
      </c>
      <c r="H1745" t="s">
        <v>2837</v>
      </c>
      <c r="I1745" t="s">
        <v>5672</v>
      </c>
      <c r="K1745">
        <v>9200</v>
      </c>
      <c r="L1745" t="s">
        <v>3767</v>
      </c>
    </row>
    <row r="1746" spans="1:12" ht="15" customHeight="1" x14ac:dyDescent="0.25">
      <c r="A1746">
        <v>116947</v>
      </c>
      <c r="B1746" t="s">
        <v>2200</v>
      </c>
      <c r="C1746" t="s">
        <v>2200</v>
      </c>
      <c r="D1746">
        <v>10</v>
      </c>
      <c r="E1746" s="88" t="str">
        <f t="shared" si="54"/>
        <v>116947920010</v>
      </c>
      <c r="F1746" s="88" t="str">
        <f t="shared" si="55"/>
        <v>11694710</v>
      </c>
      <c r="G1746">
        <v>8</v>
      </c>
      <c r="H1746" t="s">
        <v>3768</v>
      </c>
      <c r="I1746" t="s">
        <v>5556</v>
      </c>
      <c r="K1746">
        <v>9200</v>
      </c>
      <c r="L1746" t="s">
        <v>3767</v>
      </c>
    </row>
    <row r="1747" spans="1:12" ht="15" customHeight="1" x14ac:dyDescent="0.25">
      <c r="A1747">
        <v>116971</v>
      </c>
      <c r="B1747" t="s">
        <v>2451</v>
      </c>
      <c r="C1747" t="s">
        <v>2451</v>
      </c>
      <c r="D1747">
        <v>1</v>
      </c>
      <c r="E1747" s="88" t="str">
        <f t="shared" si="54"/>
        <v>11697123001</v>
      </c>
      <c r="F1747" s="88" t="str">
        <f t="shared" si="55"/>
        <v>1169711</v>
      </c>
      <c r="G1747">
        <v>1</v>
      </c>
      <c r="H1747" t="s">
        <v>3352</v>
      </c>
      <c r="I1747" t="s">
        <v>5515</v>
      </c>
      <c r="K1747">
        <v>2300</v>
      </c>
      <c r="L1747" t="s">
        <v>3666</v>
      </c>
    </row>
    <row r="1748" spans="1:12" ht="15" customHeight="1" x14ac:dyDescent="0.25">
      <c r="A1748">
        <v>116971</v>
      </c>
      <c r="B1748" t="s">
        <v>2451</v>
      </c>
      <c r="C1748" t="s">
        <v>2451</v>
      </c>
      <c r="D1748">
        <v>9</v>
      </c>
      <c r="E1748" s="88" t="str">
        <f t="shared" si="54"/>
        <v>11697123009</v>
      </c>
      <c r="F1748" s="88" t="str">
        <f t="shared" si="55"/>
        <v>1169719</v>
      </c>
      <c r="G1748">
        <v>8</v>
      </c>
      <c r="H1748" t="s">
        <v>3433</v>
      </c>
      <c r="I1748" t="s">
        <v>5523</v>
      </c>
      <c r="K1748">
        <v>2300</v>
      </c>
      <c r="L1748" t="s">
        <v>3666</v>
      </c>
    </row>
    <row r="1749" spans="1:12" ht="15" customHeight="1" x14ac:dyDescent="0.25">
      <c r="A1749">
        <v>116988</v>
      </c>
      <c r="B1749" t="s">
        <v>2451</v>
      </c>
      <c r="C1749" t="s">
        <v>2451</v>
      </c>
      <c r="D1749">
        <v>1</v>
      </c>
      <c r="E1749" s="88" t="str">
        <f t="shared" si="54"/>
        <v>11698823001</v>
      </c>
      <c r="F1749" s="88" t="str">
        <f t="shared" si="55"/>
        <v>1169881</v>
      </c>
      <c r="G1749">
        <v>1</v>
      </c>
      <c r="H1749" t="s">
        <v>3352</v>
      </c>
      <c r="I1749" t="s">
        <v>5515</v>
      </c>
      <c r="K1749">
        <v>2300</v>
      </c>
      <c r="L1749" t="s">
        <v>3666</v>
      </c>
    </row>
    <row r="1750" spans="1:12" ht="15" customHeight="1" x14ac:dyDescent="0.25">
      <c r="A1750">
        <v>116988</v>
      </c>
      <c r="B1750" t="s">
        <v>2451</v>
      </c>
      <c r="C1750" t="s">
        <v>2451</v>
      </c>
      <c r="D1750">
        <v>3</v>
      </c>
      <c r="E1750" s="88" t="str">
        <f t="shared" si="54"/>
        <v>11698823003</v>
      </c>
      <c r="F1750" s="88" t="str">
        <f t="shared" si="55"/>
        <v>1169883</v>
      </c>
      <c r="G1750">
        <v>3</v>
      </c>
      <c r="H1750" t="s">
        <v>3433</v>
      </c>
      <c r="I1750" t="s">
        <v>5523</v>
      </c>
      <c r="K1750">
        <v>2300</v>
      </c>
      <c r="L1750" t="s">
        <v>3666</v>
      </c>
    </row>
    <row r="1751" spans="1:12" ht="15" customHeight="1" x14ac:dyDescent="0.25">
      <c r="A1751">
        <v>117036</v>
      </c>
      <c r="B1751" t="s">
        <v>5252</v>
      </c>
      <c r="C1751" t="s">
        <v>2202</v>
      </c>
      <c r="D1751">
        <v>1</v>
      </c>
      <c r="E1751" s="88" t="str">
        <f t="shared" si="54"/>
        <v>11703628501</v>
      </c>
      <c r="F1751" s="88" t="str">
        <f t="shared" si="55"/>
        <v>1170361</v>
      </c>
      <c r="G1751">
        <v>1</v>
      </c>
      <c r="H1751" t="s">
        <v>2765</v>
      </c>
      <c r="I1751" t="s">
        <v>5528</v>
      </c>
      <c r="K1751">
        <v>2850</v>
      </c>
      <c r="L1751" t="s">
        <v>3843</v>
      </c>
    </row>
    <row r="1752" spans="1:12" ht="15" customHeight="1" x14ac:dyDescent="0.25">
      <c r="A1752">
        <v>117044</v>
      </c>
      <c r="B1752" t="s">
        <v>5253</v>
      </c>
      <c r="C1752" t="s">
        <v>2203</v>
      </c>
      <c r="D1752">
        <v>1</v>
      </c>
      <c r="E1752" s="88" t="str">
        <f t="shared" si="54"/>
        <v>11704428501</v>
      </c>
      <c r="F1752" s="88" t="str">
        <f t="shared" si="55"/>
        <v>1170441</v>
      </c>
      <c r="G1752">
        <v>1</v>
      </c>
      <c r="H1752" t="s">
        <v>2765</v>
      </c>
      <c r="I1752" t="s">
        <v>5528</v>
      </c>
      <c r="K1752">
        <v>2850</v>
      </c>
      <c r="L1752" t="s">
        <v>3843</v>
      </c>
    </row>
    <row r="1753" spans="1:12" ht="15" customHeight="1" x14ac:dyDescent="0.25">
      <c r="A1753">
        <v>117051</v>
      </c>
      <c r="B1753" t="s">
        <v>2204</v>
      </c>
      <c r="C1753" t="s">
        <v>2204</v>
      </c>
      <c r="D1753">
        <v>1</v>
      </c>
      <c r="E1753" s="88" t="str">
        <f t="shared" si="54"/>
        <v>11705128501</v>
      </c>
      <c r="F1753" s="88" t="str">
        <f t="shared" si="55"/>
        <v>1170511</v>
      </c>
      <c r="G1753">
        <v>1</v>
      </c>
      <c r="H1753" t="s">
        <v>3983</v>
      </c>
      <c r="I1753" t="s">
        <v>5553</v>
      </c>
      <c r="K1753">
        <v>2850</v>
      </c>
      <c r="L1753" t="s">
        <v>3843</v>
      </c>
    </row>
    <row r="1754" spans="1:12" ht="15" customHeight="1" x14ac:dyDescent="0.25">
      <c r="A1754">
        <v>117051</v>
      </c>
      <c r="B1754" t="s">
        <v>2204</v>
      </c>
      <c r="C1754" t="s">
        <v>2204</v>
      </c>
      <c r="D1754">
        <v>2</v>
      </c>
      <c r="E1754" s="88" t="str">
        <f t="shared" si="54"/>
        <v>11705128502</v>
      </c>
      <c r="F1754" s="88" t="str">
        <f t="shared" si="55"/>
        <v>1170512</v>
      </c>
      <c r="G1754">
        <v>2</v>
      </c>
      <c r="H1754" t="s">
        <v>3218</v>
      </c>
      <c r="I1754" t="s">
        <v>5497</v>
      </c>
      <c r="K1754">
        <v>2850</v>
      </c>
      <c r="L1754" t="s">
        <v>3843</v>
      </c>
    </row>
    <row r="1755" spans="1:12" ht="15" customHeight="1" x14ac:dyDescent="0.25">
      <c r="A1755">
        <v>117069</v>
      </c>
      <c r="B1755" t="s">
        <v>5254</v>
      </c>
      <c r="C1755" t="s">
        <v>2205</v>
      </c>
      <c r="D1755">
        <v>1</v>
      </c>
      <c r="E1755" s="88" t="str">
        <f t="shared" si="54"/>
        <v>11706928501</v>
      </c>
      <c r="F1755" s="88" t="str">
        <f t="shared" si="55"/>
        <v>1170691</v>
      </c>
      <c r="G1755">
        <v>1</v>
      </c>
      <c r="H1755" t="s">
        <v>3984</v>
      </c>
      <c r="I1755" t="s">
        <v>5520</v>
      </c>
      <c r="K1755">
        <v>2850</v>
      </c>
      <c r="L1755" t="s">
        <v>3843</v>
      </c>
    </row>
    <row r="1756" spans="1:12" ht="15" customHeight="1" x14ac:dyDescent="0.25">
      <c r="A1756">
        <v>117069</v>
      </c>
      <c r="B1756" t="s">
        <v>5254</v>
      </c>
      <c r="C1756" t="s">
        <v>2205</v>
      </c>
      <c r="D1756">
        <v>2</v>
      </c>
      <c r="E1756" s="88" t="str">
        <f t="shared" si="54"/>
        <v>11706928502</v>
      </c>
      <c r="F1756" s="88" t="str">
        <f t="shared" si="55"/>
        <v>1170692</v>
      </c>
      <c r="G1756">
        <v>2</v>
      </c>
      <c r="H1756" t="s">
        <v>3218</v>
      </c>
      <c r="I1756" t="s">
        <v>5497</v>
      </c>
      <c r="K1756">
        <v>2850</v>
      </c>
      <c r="L1756" t="s">
        <v>3843</v>
      </c>
    </row>
    <row r="1757" spans="1:12" ht="15" customHeight="1" x14ac:dyDescent="0.25">
      <c r="A1757">
        <v>117093</v>
      </c>
      <c r="B1757" t="s">
        <v>2206</v>
      </c>
      <c r="C1757" t="s">
        <v>2206</v>
      </c>
      <c r="D1757">
        <v>1</v>
      </c>
      <c r="E1757" s="88" t="str">
        <f t="shared" si="54"/>
        <v>11709326001</v>
      </c>
      <c r="F1757" s="88" t="str">
        <f t="shared" si="55"/>
        <v>1170931</v>
      </c>
      <c r="G1757">
        <v>1</v>
      </c>
      <c r="H1757" t="s">
        <v>2742</v>
      </c>
      <c r="I1757" t="s">
        <v>5671</v>
      </c>
      <c r="K1757">
        <v>2600</v>
      </c>
      <c r="L1757" t="s">
        <v>3571</v>
      </c>
    </row>
    <row r="1758" spans="1:12" ht="15" customHeight="1" x14ac:dyDescent="0.25">
      <c r="A1758">
        <v>117093</v>
      </c>
      <c r="B1758" t="s">
        <v>2206</v>
      </c>
      <c r="C1758" t="s">
        <v>2206</v>
      </c>
      <c r="D1758">
        <v>2</v>
      </c>
      <c r="E1758" s="88" t="str">
        <f t="shared" si="54"/>
        <v>11709326002</v>
      </c>
      <c r="F1758" s="88" t="str">
        <f t="shared" si="55"/>
        <v>1170932</v>
      </c>
      <c r="G1758">
        <v>2</v>
      </c>
      <c r="H1758" t="s">
        <v>2741</v>
      </c>
      <c r="I1758" t="s">
        <v>5533</v>
      </c>
      <c r="K1758">
        <v>2600</v>
      </c>
      <c r="L1758" t="s">
        <v>3571</v>
      </c>
    </row>
    <row r="1759" spans="1:12" ht="15" customHeight="1" x14ac:dyDescent="0.25">
      <c r="A1759">
        <v>117101</v>
      </c>
      <c r="B1759" t="s">
        <v>3429</v>
      </c>
      <c r="C1759" t="s">
        <v>2207</v>
      </c>
      <c r="D1759">
        <v>1</v>
      </c>
      <c r="E1759" s="88" t="str">
        <f t="shared" si="54"/>
        <v>11710188201</v>
      </c>
      <c r="F1759" s="88" t="str">
        <f t="shared" si="55"/>
        <v>1171011</v>
      </c>
      <c r="G1759">
        <v>1</v>
      </c>
      <c r="H1759" t="s">
        <v>3241</v>
      </c>
      <c r="I1759" t="s">
        <v>5521</v>
      </c>
      <c r="K1759">
        <v>8820</v>
      </c>
      <c r="L1759" t="s">
        <v>3605</v>
      </c>
    </row>
    <row r="1760" spans="1:12" ht="15" customHeight="1" x14ac:dyDescent="0.25">
      <c r="A1760">
        <v>117754</v>
      </c>
      <c r="B1760" t="s">
        <v>2208</v>
      </c>
      <c r="C1760" t="s">
        <v>2208</v>
      </c>
      <c r="D1760">
        <v>4</v>
      </c>
      <c r="E1760" s="88" t="str">
        <f t="shared" si="54"/>
        <v>11775422204</v>
      </c>
      <c r="F1760" s="88" t="str">
        <f t="shared" si="55"/>
        <v>1177544</v>
      </c>
      <c r="G1760">
        <v>2</v>
      </c>
      <c r="H1760" t="s">
        <v>3853</v>
      </c>
      <c r="I1760" t="s">
        <v>5533</v>
      </c>
      <c r="K1760">
        <v>2220</v>
      </c>
      <c r="L1760" t="s">
        <v>3588</v>
      </c>
    </row>
    <row r="1761" spans="1:12" ht="15" customHeight="1" x14ac:dyDescent="0.25">
      <c r="A1761">
        <v>117754</v>
      </c>
      <c r="B1761" t="s">
        <v>2208</v>
      </c>
      <c r="C1761" t="s">
        <v>2208</v>
      </c>
      <c r="D1761">
        <v>5</v>
      </c>
      <c r="E1761" s="88" t="str">
        <f t="shared" si="54"/>
        <v>11775422205</v>
      </c>
      <c r="F1761" s="88" t="str">
        <f t="shared" si="55"/>
        <v>1177545</v>
      </c>
      <c r="G1761">
        <v>3</v>
      </c>
      <c r="H1761" t="s">
        <v>3985</v>
      </c>
      <c r="I1761" t="s">
        <v>5761</v>
      </c>
      <c r="K1761">
        <v>2220</v>
      </c>
      <c r="L1761" t="s">
        <v>3588</v>
      </c>
    </row>
    <row r="1762" spans="1:12" ht="15" customHeight="1" x14ac:dyDescent="0.25">
      <c r="A1762">
        <v>117754</v>
      </c>
      <c r="B1762" t="s">
        <v>2208</v>
      </c>
      <c r="C1762" t="s">
        <v>2208</v>
      </c>
      <c r="D1762">
        <v>7</v>
      </c>
      <c r="E1762" s="88" t="str">
        <f t="shared" si="54"/>
        <v>11775431407</v>
      </c>
      <c r="F1762" s="88" t="str">
        <f t="shared" si="55"/>
        <v>1177547</v>
      </c>
      <c r="G1762">
        <v>5</v>
      </c>
      <c r="H1762" t="s">
        <v>3052</v>
      </c>
      <c r="I1762" t="s">
        <v>5497</v>
      </c>
      <c r="K1762">
        <v>3140</v>
      </c>
      <c r="L1762" t="s">
        <v>3692</v>
      </c>
    </row>
    <row r="1763" spans="1:12" ht="15" customHeight="1" x14ac:dyDescent="0.25">
      <c r="A1763">
        <v>117754</v>
      </c>
      <c r="B1763" t="s">
        <v>2208</v>
      </c>
      <c r="C1763" t="s">
        <v>2208</v>
      </c>
      <c r="D1763">
        <v>8</v>
      </c>
      <c r="E1763" s="88" t="str">
        <f t="shared" si="54"/>
        <v>11775422208</v>
      </c>
      <c r="F1763" s="88" t="str">
        <f t="shared" si="55"/>
        <v>1177548</v>
      </c>
      <c r="G1763">
        <v>6</v>
      </c>
      <c r="H1763" t="s">
        <v>2992</v>
      </c>
      <c r="I1763" t="s">
        <v>5503</v>
      </c>
      <c r="K1763">
        <v>2220</v>
      </c>
      <c r="L1763" t="s">
        <v>3588</v>
      </c>
    </row>
    <row r="1764" spans="1:12" ht="15" customHeight="1" x14ac:dyDescent="0.25">
      <c r="A1764">
        <v>117762</v>
      </c>
      <c r="B1764" t="s">
        <v>1313</v>
      </c>
      <c r="C1764" t="s">
        <v>1313</v>
      </c>
      <c r="D1764">
        <v>1</v>
      </c>
      <c r="E1764" s="88" t="str">
        <f t="shared" si="54"/>
        <v>11776295501</v>
      </c>
      <c r="F1764" s="88" t="str">
        <f t="shared" si="55"/>
        <v>1177621</v>
      </c>
      <c r="G1764">
        <v>1</v>
      </c>
      <c r="H1764" t="s">
        <v>2999</v>
      </c>
      <c r="I1764" t="s">
        <v>5553</v>
      </c>
      <c r="K1764">
        <v>9550</v>
      </c>
      <c r="L1764" t="s">
        <v>3792</v>
      </c>
    </row>
    <row r="1765" spans="1:12" ht="15" customHeight="1" x14ac:dyDescent="0.25">
      <c r="A1765">
        <v>117762</v>
      </c>
      <c r="B1765" t="s">
        <v>1313</v>
      </c>
      <c r="C1765" t="s">
        <v>1313</v>
      </c>
      <c r="D1765">
        <v>3</v>
      </c>
      <c r="E1765" s="88" t="str">
        <f t="shared" si="54"/>
        <v>11776296203</v>
      </c>
      <c r="F1765" s="88" t="str">
        <f t="shared" si="55"/>
        <v>1177623</v>
      </c>
      <c r="G1765">
        <v>2</v>
      </c>
      <c r="H1765" t="s">
        <v>3494</v>
      </c>
      <c r="I1765" t="s">
        <v>5496</v>
      </c>
      <c r="K1765">
        <v>9620</v>
      </c>
      <c r="L1765" t="s">
        <v>3620</v>
      </c>
    </row>
    <row r="1766" spans="1:12" ht="15" customHeight="1" x14ac:dyDescent="0.25">
      <c r="A1766">
        <v>117762</v>
      </c>
      <c r="B1766" t="s">
        <v>1313</v>
      </c>
      <c r="C1766" t="s">
        <v>1313</v>
      </c>
      <c r="D1766">
        <v>4</v>
      </c>
      <c r="E1766" s="88" t="str">
        <f t="shared" si="54"/>
        <v>11776295004</v>
      </c>
      <c r="F1766" s="88" t="str">
        <f t="shared" si="55"/>
        <v>1177624</v>
      </c>
      <c r="G1766">
        <v>3</v>
      </c>
      <c r="H1766" t="s">
        <v>3914</v>
      </c>
      <c r="I1766" t="s">
        <v>5723</v>
      </c>
      <c r="K1766">
        <v>9500</v>
      </c>
      <c r="L1766" t="s">
        <v>3781</v>
      </c>
    </row>
    <row r="1767" spans="1:12" ht="15" customHeight="1" x14ac:dyDescent="0.25">
      <c r="A1767">
        <v>117762</v>
      </c>
      <c r="B1767" t="s">
        <v>1313</v>
      </c>
      <c r="C1767" t="s">
        <v>1313</v>
      </c>
      <c r="D1767">
        <v>5</v>
      </c>
      <c r="E1767" s="88" t="str">
        <f t="shared" si="54"/>
        <v>11776296605</v>
      </c>
      <c r="F1767" s="88" t="str">
        <f t="shared" si="55"/>
        <v>1177625</v>
      </c>
      <c r="G1767">
        <v>4</v>
      </c>
      <c r="H1767" t="s">
        <v>2779</v>
      </c>
      <c r="I1767" t="s">
        <v>5484</v>
      </c>
      <c r="K1767">
        <v>9660</v>
      </c>
      <c r="L1767" t="s">
        <v>3805</v>
      </c>
    </row>
    <row r="1768" spans="1:12" ht="15" customHeight="1" x14ac:dyDescent="0.25">
      <c r="A1768">
        <v>117771</v>
      </c>
      <c r="B1768" t="s">
        <v>2209</v>
      </c>
      <c r="C1768" t="s">
        <v>2209</v>
      </c>
      <c r="D1768">
        <v>2</v>
      </c>
      <c r="E1768" s="88" t="str">
        <f t="shared" si="54"/>
        <v>11777120182</v>
      </c>
      <c r="F1768" s="88" t="str">
        <f t="shared" si="55"/>
        <v>1177712</v>
      </c>
      <c r="G1768">
        <v>2</v>
      </c>
      <c r="H1768" t="s">
        <v>2686</v>
      </c>
      <c r="I1768" t="s">
        <v>5507</v>
      </c>
      <c r="K1768">
        <v>2018</v>
      </c>
      <c r="L1768" t="s">
        <v>3571</v>
      </c>
    </row>
    <row r="1769" spans="1:12" ht="15" customHeight="1" x14ac:dyDescent="0.25">
      <c r="A1769">
        <v>117771</v>
      </c>
      <c r="B1769" t="s">
        <v>2209</v>
      </c>
      <c r="C1769" t="s">
        <v>2209</v>
      </c>
      <c r="D1769">
        <v>3</v>
      </c>
      <c r="E1769" s="88" t="str">
        <f t="shared" si="54"/>
        <v>11777121003</v>
      </c>
      <c r="F1769" s="88" t="str">
        <f t="shared" si="55"/>
        <v>1177713</v>
      </c>
      <c r="G1769">
        <v>1</v>
      </c>
      <c r="H1769" t="s">
        <v>2771</v>
      </c>
      <c r="I1769" t="s">
        <v>5757</v>
      </c>
      <c r="K1769">
        <v>2100</v>
      </c>
      <c r="L1769" t="s">
        <v>3571</v>
      </c>
    </row>
    <row r="1770" spans="1:12" ht="15" customHeight="1" x14ac:dyDescent="0.25">
      <c r="A1770">
        <v>117812</v>
      </c>
      <c r="B1770" t="s">
        <v>1316</v>
      </c>
      <c r="C1770" t="s">
        <v>1316</v>
      </c>
      <c r="D1770">
        <v>3</v>
      </c>
      <c r="E1770" s="88" t="str">
        <f t="shared" si="54"/>
        <v>11781218003</v>
      </c>
      <c r="F1770" s="88" t="str">
        <f t="shared" si="55"/>
        <v>1178123</v>
      </c>
      <c r="G1770">
        <v>3</v>
      </c>
      <c r="H1770" t="s">
        <v>2696</v>
      </c>
      <c r="I1770" t="s">
        <v>5569</v>
      </c>
      <c r="K1770">
        <v>1800</v>
      </c>
      <c r="L1770" t="s">
        <v>3569</v>
      </c>
    </row>
    <row r="1771" spans="1:12" ht="15" customHeight="1" x14ac:dyDescent="0.25">
      <c r="A1771">
        <v>117812</v>
      </c>
      <c r="B1771" t="s">
        <v>1316</v>
      </c>
      <c r="C1771" t="s">
        <v>1316</v>
      </c>
      <c r="D1771">
        <v>4</v>
      </c>
      <c r="E1771" s="88" t="str">
        <f t="shared" si="54"/>
        <v>11781218004</v>
      </c>
      <c r="F1771" s="88" t="str">
        <f t="shared" si="55"/>
        <v>1178124</v>
      </c>
      <c r="G1771">
        <v>4</v>
      </c>
      <c r="H1771" t="s">
        <v>5001</v>
      </c>
      <c r="I1771" t="s">
        <v>5553</v>
      </c>
      <c r="K1771">
        <v>1800</v>
      </c>
      <c r="L1771" t="s">
        <v>3569</v>
      </c>
    </row>
    <row r="1772" spans="1:12" ht="15" customHeight="1" x14ac:dyDescent="0.25">
      <c r="A1772">
        <v>117821</v>
      </c>
      <c r="B1772" t="s">
        <v>5002</v>
      </c>
      <c r="C1772" t="s">
        <v>1319</v>
      </c>
      <c r="D1772">
        <v>1</v>
      </c>
      <c r="E1772" s="88" t="str">
        <f t="shared" si="54"/>
        <v>11782118501</v>
      </c>
      <c r="F1772" s="88" t="str">
        <f t="shared" si="55"/>
        <v>1178211</v>
      </c>
      <c r="G1772">
        <v>1</v>
      </c>
      <c r="H1772" t="s">
        <v>2962</v>
      </c>
      <c r="I1772" t="s">
        <v>5495</v>
      </c>
      <c r="K1772">
        <v>1850</v>
      </c>
      <c r="L1772" t="s">
        <v>3986</v>
      </c>
    </row>
    <row r="1773" spans="1:12" ht="15" customHeight="1" x14ac:dyDescent="0.25">
      <c r="A1773">
        <v>117838</v>
      </c>
      <c r="B1773" t="s">
        <v>3450</v>
      </c>
      <c r="C1773" t="s">
        <v>2210</v>
      </c>
      <c r="D1773">
        <v>1</v>
      </c>
      <c r="E1773" s="88" t="str">
        <f t="shared" si="54"/>
        <v>11783818001</v>
      </c>
      <c r="F1773" s="88" t="str">
        <f t="shared" si="55"/>
        <v>1178381</v>
      </c>
      <c r="G1773">
        <v>1</v>
      </c>
      <c r="H1773" t="s">
        <v>3451</v>
      </c>
      <c r="I1773" t="s">
        <v>5514</v>
      </c>
      <c r="K1773">
        <v>1800</v>
      </c>
      <c r="L1773" t="s">
        <v>3569</v>
      </c>
    </row>
    <row r="1774" spans="1:12" ht="15" customHeight="1" x14ac:dyDescent="0.25">
      <c r="A1774">
        <v>117846</v>
      </c>
      <c r="B1774" t="s">
        <v>1322</v>
      </c>
      <c r="C1774" t="s">
        <v>1322</v>
      </c>
      <c r="D1774">
        <v>2</v>
      </c>
      <c r="E1774" s="88" t="str">
        <f t="shared" si="54"/>
        <v>11784637402</v>
      </c>
      <c r="F1774" s="88" t="str">
        <f t="shared" si="55"/>
        <v>1178462</v>
      </c>
      <c r="G1774">
        <v>2</v>
      </c>
      <c r="H1774" t="s">
        <v>3987</v>
      </c>
      <c r="I1774" t="s">
        <v>5535</v>
      </c>
      <c r="K1774">
        <v>3740</v>
      </c>
      <c r="L1774" t="s">
        <v>3595</v>
      </c>
    </row>
    <row r="1775" spans="1:12" ht="15" customHeight="1" x14ac:dyDescent="0.25">
      <c r="A1775">
        <v>117853</v>
      </c>
      <c r="B1775" t="s">
        <v>5255</v>
      </c>
      <c r="C1775" t="s">
        <v>2155</v>
      </c>
      <c r="D1775">
        <v>1</v>
      </c>
      <c r="E1775" s="88" t="str">
        <f t="shared" si="54"/>
        <v>11785337301</v>
      </c>
      <c r="F1775" s="88" t="str">
        <f t="shared" si="55"/>
        <v>1178531</v>
      </c>
      <c r="G1775">
        <v>1</v>
      </c>
      <c r="H1775" t="s">
        <v>3988</v>
      </c>
      <c r="I1775" t="s">
        <v>5557</v>
      </c>
      <c r="K1775">
        <v>3730</v>
      </c>
      <c r="L1775" t="s">
        <v>3831</v>
      </c>
    </row>
    <row r="1776" spans="1:12" ht="15" customHeight="1" x14ac:dyDescent="0.25">
      <c r="A1776">
        <v>117853</v>
      </c>
      <c r="B1776" t="s">
        <v>5255</v>
      </c>
      <c r="C1776" t="s">
        <v>2155</v>
      </c>
      <c r="D1776">
        <v>2</v>
      </c>
      <c r="E1776" s="88" t="str">
        <f t="shared" si="54"/>
        <v>11785337302</v>
      </c>
      <c r="F1776" s="88" t="str">
        <f t="shared" si="55"/>
        <v>1178532</v>
      </c>
      <c r="G1776">
        <v>2</v>
      </c>
      <c r="H1776" t="s">
        <v>3039</v>
      </c>
      <c r="I1776" t="s">
        <v>5486</v>
      </c>
      <c r="K1776">
        <v>3730</v>
      </c>
      <c r="L1776" t="s">
        <v>3831</v>
      </c>
    </row>
    <row r="1777" spans="1:12" ht="15" customHeight="1" x14ac:dyDescent="0.25">
      <c r="A1777">
        <v>117861</v>
      </c>
      <c r="B1777" t="s">
        <v>1325</v>
      </c>
      <c r="C1777" t="s">
        <v>1325</v>
      </c>
      <c r="D1777">
        <v>1</v>
      </c>
      <c r="E1777" s="88" t="str">
        <f t="shared" si="54"/>
        <v>11786137401</v>
      </c>
      <c r="F1777" s="88" t="str">
        <f t="shared" si="55"/>
        <v>1178611</v>
      </c>
      <c r="G1777">
        <v>1</v>
      </c>
      <c r="H1777" t="s">
        <v>2757</v>
      </c>
      <c r="I1777" t="s">
        <v>5520</v>
      </c>
      <c r="K1777">
        <v>3740</v>
      </c>
      <c r="L1777" t="s">
        <v>3595</v>
      </c>
    </row>
    <row r="1778" spans="1:12" ht="15" customHeight="1" x14ac:dyDescent="0.25">
      <c r="A1778">
        <v>118257</v>
      </c>
      <c r="B1778" t="s">
        <v>1327</v>
      </c>
      <c r="C1778" t="s">
        <v>1327</v>
      </c>
      <c r="D1778">
        <v>1</v>
      </c>
      <c r="E1778" s="88" t="str">
        <f t="shared" si="54"/>
        <v>11825785601</v>
      </c>
      <c r="F1778" s="88" t="str">
        <f t="shared" si="55"/>
        <v>1182571</v>
      </c>
      <c r="G1778">
        <v>1</v>
      </c>
      <c r="H1778" t="s">
        <v>3476</v>
      </c>
      <c r="I1778" t="s">
        <v>5762</v>
      </c>
      <c r="K1778">
        <v>8560</v>
      </c>
      <c r="L1778" t="s">
        <v>3723</v>
      </c>
    </row>
    <row r="1779" spans="1:12" ht="15" customHeight="1" x14ac:dyDescent="0.25">
      <c r="A1779">
        <v>118257</v>
      </c>
      <c r="B1779" t="s">
        <v>1327</v>
      </c>
      <c r="C1779" t="s">
        <v>1327</v>
      </c>
      <c r="D1779">
        <v>2</v>
      </c>
      <c r="E1779" s="88" t="str">
        <f t="shared" si="54"/>
        <v>11825785602</v>
      </c>
      <c r="F1779" s="88" t="str">
        <f t="shared" si="55"/>
        <v>1182572</v>
      </c>
      <c r="G1779">
        <v>2</v>
      </c>
      <c r="H1779" t="s">
        <v>3476</v>
      </c>
      <c r="I1779" t="s">
        <v>5483</v>
      </c>
      <c r="K1779">
        <v>8560</v>
      </c>
      <c r="L1779" t="s">
        <v>3723</v>
      </c>
    </row>
    <row r="1780" spans="1:12" ht="15" customHeight="1" x14ac:dyDescent="0.25">
      <c r="A1780">
        <v>118265</v>
      </c>
      <c r="B1780" t="s">
        <v>1330</v>
      </c>
      <c r="C1780" t="s">
        <v>1330</v>
      </c>
      <c r="D1780">
        <v>1</v>
      </c>
      <c r="E1780" s="88" t="str">
        <f t="shared" si="54"/>
        <v>11826538401</v>
      </c>
      <c r="F1780" s="88" t="str">
        <f t="shared" si="55"/>
        <v>1182651</v>
      </c>
      <c r="G1780">
        <v>1</v>
      </c>
      <c r="H1780" t="s">
        <v>2773</v>
      </c>
      <c r="I1780" t="s">
        <v>5501</v>
      </c>
      <c r="K1780">
        <v>3840</v>
      </c>
      <c r="L1780" t="s">
        <v>3930</v>
      </c>
    </row>
    <row r="1781" spans="1:12" ht="15" customHeight="1" x14ac:dyDescent="0.25">
      <c r="A1781">
        <v>118281</v>
      </c>
      <c r="B1781" t="s">
        <v>1332</v>
      </c>
      <c r="C1781" t="s">
        <v>1332</v>
      </c>
      <c r="D1781">
        <v>1</v>
      </c>
      <c r="E1781" s="88" t="str">
        <f t="shared" si="54"/>
        <v>11828192301</v>
      </c>
      <c r="F1781" s="88" t="str">
        <f t="shared" si="55"/>
        <v>1182811</v>
      </c>
      <c r="G1781">
        <v>1</v>
      </c>
      <c r="H1781" t="s">
        <v>3472</v>
      </c>
      <c r="I1781" t="s">
        <v>5686</v>
      </c>
      <c r="K1781">
        <v>9230</v>
      </c>
      <c r="L1781" t="s">
        <v>3617</v>
      </c>
    </row>
    <row r="1782" spans="1:12" ht="15" customHeight="1" x14ac:dyDescent="0.25">
      <c r="A1782">
        <v>118299</v>
      </c>
      <c r="B1782" t="s">
        <v>2211</v>
      </c>
      <c r="C1782" t="s">
        <v>2211</v>
      </c>
      <c r="D1782">
        <v>1</v>
      </c>
      <c r="E1782" s="88" t="str">
        <f t="shared" si="54"/>
        <v>11829992301</v>
      </c>
      <c r="F1782" s="88" t="str">
        <f t="shared" si="55"/>
        <v>1182991</v>
      </c>
      <c r="G1782">
        <v>1</v>
      </c>
      <c r="H1782" t="s">
        <v>2955</v>
      </c>
      <c r="I1782" t="s">
        <v>5507</v>
      </c>
      <c r="K1782">
        <v>9230</v>
      </c>
      <c r="L1782" t="s">
        <v>3617</v>
      </c>
    </row>
    <row r="1783" spans="1:12" ht="15" customHeight="1" x14ac:dyDescent="0.25">
      <c r="A1783">
        <v>118307</v>
      </c>
      <c r="B1783" t="s">
        <v>2212</v>
      </c>
      <c r="C1783" t="s">
        <v>2212</v>
      </c>
      <c r="D1783">
        <v>1</v>
      </c>
      <c r="E1783" s="88" t="str">
        <f t="shared" si="54"/>
        <v>11830723201</v>
      </c>
      <c r="F1783" s="88" t="str">
        <f t="shared" si="55"/>
        <v>1183071</v>
      </c>
      <c r="G1783">
        <v>1</v>
      </c>
      <c r="H1783" t="s">
        <v>3019</v>
      </c>
      <c r="I1783" t="s">
        <v>5616</v>
      </c>
      <c r="K1783">
        <v>2320</v>
      </c>
      <c r="L1783" t="s">
        <v>3652</v>
      </c>
    </row>
    <row r="1784" spans="1:12" ht="15" customHeight="1" x14ac:dyDescent="0.25">
      <c r="A1784">
        <v>118315</v>
      </c>
      <c r="B1784" t="s">
        <v>1333</v>
      </c>
      <c r="C1784" t="s">
        <v>1333</v>
      </c>
      <c r="D1784">
        <v>1</v>
      </c>
      <c r="E1784" s="88" t="str">
        <f t="shared" si="54"/>
        <v>11831535401</v>
      </c>
      <c r="F1784" s="88" t="str">
        <f t="shared" si="55"/>
        <v>1183151</v>
      </c>
      <c r="G1784">
        <v>1</v>
      </c>
      <c r="H1784" t="s">
        <v>3989</v>
      </c>
      <c r="I1784" t="s">
        <v>5535</v>
      </c>
      <c r="K1784">
        <v>3540</v>
      </c>
      <c r="L1784" t="s">
        <v>3821</v>
      </c>
    </row>
    <row r="1785" spans="1:12" ht="15" customHeight="1" x14ac:dyDescent="0.25">
      <c r="A1785">
        <v>118323</v>
      </c>
      <c r="B1785" t="s">
        <v>1335</v>
      </c>
      <c r="C1785" t="s">
        <v>1335</v>
      </c>
      <c r="D1785">
        <v>1</v>
      </c>
      <c r="E1785" s="88" t="str">
        <f t="shared" si="54"/>
        <v>11832335401</v>
      </c>
      <c r="F1785" s="88" t="str">
        <f t="shared" si="55"/>
        <v>1183231</v>
      </c>
      <c r="G1785">
        <v>1</v>
      </c>
      <c r="H1785" t="s">
        <v>3424</v>
      </c>
      <c r="I1785" t="s">
        <v>5620</v>
      </c>
      <c r="K1785">
        <v>3540</v>
      </c>
      <c r="L1785" t="s">
        <v>3821</v>
      </c>
    </row>
    <row r="1786" spans="1:12" ht="15" customHeight="1" x14ac:dyDescent="0.25">
      <c r="A1786">
        <v>118331</v>
      </c>
      <c r="B1786" t="s">
        <v>1336</v>
      </c>
      <c r="C1786" t="s">
        <v>1336</v>
      </c>
      <c r="D1786">
        <v>3</v>
      </c>
      <c r="E1786" s="88" t="str">
        <f t="shared" si="54"/>
        <v>11833135403</v>
      </c>
      <c r="F1786" s="88" t="str">
        <f t="shared" si="55"/>
        <v>1183313</v>
      </c>
      <c r="G1786">
        <v>1</v>
      </c>
      <c r="H1786" t="s">
        <v>2813</v>
      </c>
      <c r="I1786" t="s">
        <v>5497</v>
      </c>
      <c r="K1786">
        <v>3540</v>
      </c>
      <c r="L1786" t="s">
        <v>3821</v>
      </c>
    </row>
    <row r="1787" spans="1:12" ht="15" customHeight="1" x14ac:dyDescent="0.25">
      <c r="A1787">
        <v>118349</v>
      </c>
      <c r="B1787" t="s">
        <v>1339</v>
      </c>
      <c r="C1787" t="s">
        <v>1339</v>
      </c>
      <c r="D1787">
        <v>3</v>
      </c>
      <c r="E1787" s="88" t="str">
        <f t="shared" si="54"/>
        <v>11834935403</v>
      </c>
      <c r="F1787" s="88" t="str">
        <f t="shared" si="55"/>
        <v>1183493</v>
      </c>
      <c r="G1787">
        <v>1</v>
      </c>
      <c r="H1787" t="s">
        <v>2813</v>
      </c>
      <c r="I1787" t="s">
        <v>5497</v>
      </c>
      <c r="K1787">
        <v>3540</v>
      </c>
      <c r="L1787" t="s">
        <v>3821</v>
      </c>
    </row>
    <row r="1788" spans="1:12" ht="15" customHeight="1" x14ac:dyDescent="0.25">
      <c r="A1788">
        <v>118356</v>
      </c>
      <c r="B1788" t="s">
        <v>1840</v>
      </c>
      <c r="C1788" t="s">
        <v>1840</v>
      </c>
      <c r="D1788">
        <v>2</v>
      </c>
      <c r="E1788" s="88" t="str">
        <f t="shared" si="54"/>
        <v>11835625902</v>
      </c>
      <c r="F1788" s="88" t="str">
        <f t="shared" si="55"/>
        <v>1183562</v>
      </c>
      <c r="G1788">
        <v>2</v>
      </c>
      <c r="H1788" t="s">
        <v>2750</v>
      </c>
      <c r="I1788" t="s">
        <v>5746</v>
      </c>
      <c r="K1788">
        <v>2590</v>
      </c>
      <c r="L1788" t="s">
        <v>3990</v>
      </c>
    </row>
    <row r="1789" spans="1:12" ht="15" customHeight="1" x14ac:dyDescent="0.25">
      <c r="A1789">
        <v>118364</v>
      </c>
      <c r="B1789" t="s">
        <v>1840</v>
      </c>
      <c r="C1789" t="s">
        <v>1840</v>
      </c>
      <c r="D1789">
        <v>2</v>
      </c>
      <c r="E1789" s="88" t="str">
        <f t="shared" si="54"/>
        <v>11836425902</v>
      </c>
      <c r="F1789" s="88" t="str">
        <f t="shared" si="55"/>
        <v>1183642</v>
      </c>
      <c r="G1789">
        <v>2</v>
      </c>
      <c r="H1789" t="s">
        <v>2750</v>
      </c>
      <c r="I1789" t="s">
        <v>5746</v>
      </c>
      <c r="K1789">
        <v>2590</v>
      </c>
      <c r="L1789" t="s">
        <v>3990</v>
      </c>
    </row>
    <row r="1790" spans="1:12" ht="15" customHeight="1" x14ac:dyDescent="0.25">
      <c r="A1790">
        <v>118372</v>
      </c>
      <c r="B1790" t="s">
        <v>2454</v>
      </c>
      <c r="C1790" t="s">
        <v>2454</v>
      </c>
      <c r="D1790">
        <v>1</v>
      </c>
      <c r="E1790" s="88" t="str">
        <f t="shared" si="54"/>
        <v>11837224001</v>
      </c>
      <c r="F1790" s="88" t="str">
        <f t="shared" si="55"/>
        <v>1183721</v>
      </c>
      <c r="G1790">
        <v>1</v>
      </c>
      <c r="H1790" t="s">
        <v>3214</v>
      </c>
      <c r="I1790" t="s">
        <v>5523</v>
      </c>
      <c r="K1790">
        <v>2400</v>
      </c>
      <c r="L1790" t="s">
        <v>3578</v>
      </c>
    </row>
    <row r="1791" spans="1:12" ht="15" customHeight="1" x14ac:dyDescent="0.25">
      <c r="A1791">
        <v>118372</v>
      </c>
      <c r="B1791" t="s">
        <v>2454</v>
      </c>
      <c r="C1791" t="s">
        <v>2454</v>
      </c>
      <c r="D1791">
        <v>2</v>
      </c>
      <c r="E1791" s="88" t="str">
        <f t="shared" si="54"/>
        <v>11837224002</v>
      </c>
      <c r="F1791" s="88" t="str">
        <f t="shared" si="55"/>
        <v>1183722</v>
      </c>
      <c r="G1791">
        <v>2</v>
      </c>
      <c r="H1791" t="s">
        <v>3215</v>
      </c>
      <c r="I1791" t="s">
        <v>5497</v>
      </c>
      <c r="K1791">
        <v>2400</v>
      </c>
      <c r="L1791" t="s">
        <v>3578</v>
      </c>
    </row>
    <row r="1792" spans="1:12" ht="15" customHeight="1" x14ac:dyDescent="0.25">
      <c r="A1792">
        <v>118372</v>
      </c>
      <c r="B1792" t="s">
        <v>2454</v>
      </c>
      <c r="C1792" t="s">
        <v>2454</v>
      </c>
      <c r="D1792">
        <v>3</v>
      </c>
      <c r="E1792" s="88" t="str">
        <f t="shared" si="54"/>
        <v>11837224003</v>
      </c>
      <c r="F1792" s="88" t="str">
        <f t="shared" si="55"/>
        <v>1183723</v>
      </c>
      <c r="G1792">
        <v>3</v>
      </c>
      <c r="H1792" t="s">
        <v>3216</v>
      </c>
      <c r="I1792" t="s">
        <v>5496</v>
      </c>
      <c r="K1792">
        <v>2400</v>
      </c>
      <c r="L1792" t="s">
        <v>3578</v>
      </c>
    </row>
    <row r="1793" spans="1:12" ht="15" customHeight="1" x14ac:dyDescent="0.25">
      <c r="A1793">
        <v>118372</v>
      </c>
      <c r="B1793" t="s">
        <v>2454</v>
      </c>
      <c r="C1793" t="s">
        <v>2454</v>
      </c>
      <c r="D1793">
        <v>4</v>
      </c>
      <c r="E1793" s="88" t="str">
        <f t="shared" si="54"/>
        <v>11837224004</v>
      </c>
      <c r="F1793" s="88" t="str">
        <f t="shared" si="55"/>
        <v>1183724</v>
      </c>
      <c r="G1793">
        <v>4</v>
      </c>
      <c r="H1793" t="s">
        <v>3217</v>
      </c>
      <c r="I1793" t="s">
        <v>5497</v>
      </c>
      <c r="K1793">
        <v>2400</v>
      </c>
      <c r="L1793" t="s">
        <v>3578</v>
      </c>
    </row>
    <row r="1794" spans="1:12" ht="15" customHeight="1" x14ac:dyDescent="0.25">
      <c r="A1794">
        <v>118372</v>
      </c>
      <c r="B1794" t="s">
        <v>2454</v>
      </c>
      <c r="C1794" t="s">
        <v>2454</v>
      </c>
      <c r="D1794">
        <v>6</v>
      </c>
      <c r="E1794" s="88" t="str">
        <f t="shared" si="54"/>
        <v>11837224006</v>
      </c>
      <c r="F1794" s="88" t="str">
        <f t="shared" si="55"/>
        <v>1183726</v>
      </c>
      <c r="G1794">
        <v>5</v>
      </c>
      <c r="H1794" t="s">
        <v>3218</v>
      </c>
      <c r="I1794" t="s">
        <v>5553</v>
      </c>
      <c r="K1794">
        <v>2400</v>
      </c>
      <c r="L1794" t="s">
        <v>3578</v>
      </c>
    </row>
    <row r="1795" spans="1:12" ht="15" customHeight="1" x14ac:dyDescent="0.25">
      <c r="A1795">
        <v>118372</v>
      </c>
      <c r="B1795" t="s">
        <v>2454</v>
      </c>
      <c r="C1795" t="s">
        <v>2454</v>
      </c>
      <c r="D1795">
        <v>7</v>
      </c>
      <c r="E1795" s="88" t="str">
        <f t="shared" ref="E1795:E1858" si="56">A1795&amp;K1795&amp;D1795</f>
        <v>11837224007</v>
      </c>
      <c r="F1795" s="88" t="str">
        <f t="shared" ref="F1795:F1858" si="57">A1795&amp;D1795</f>
        <v>1183727</v>
      </c>
      <c r="G1795">
        <v>6</v>
      </c>
      <c r="H1795" t="s">
        <v>3219</v>
      </c>
      <c r="I1795" t="s">
        <v>5488</v>
      </c>
      <c r="K1795">
        <v>2400</v>
      </c>
      <c r="L1795" t="s">
        <v>3578</v>
      </c>
    </row>
    <row r="1796" spans="1:12" ht="15" customHeight="1" x14ac:dyDescent="0.25">
      <c r="A1796">
        <v>118381</v>
      </c>
      <c r="B1796" t="s">
        <v>2455</v>
      </c>
      <c r="C1796" t="s">
        <v>2455</v>
      </c>
      <c r="D1796">
        <v>1</v>
      </c>
      <c r="E1796" s="88" t="str">
        <f t="shared" si="56"/>
        <v>11838124001</v>
      </c>
      <c r="F1796" s="88" t="str">
        <f t="shared" si="57"/>
        <v>1183811</v>
      </c>
      <c r="G1796">
        <v>1</v>
      </c>
      <c r="H1796" t="s">
        <v>3214</v>
      </c>
      <c r="I1796" t="s">
        <v>5523</v>
      </c>
      <c r="K1796">
        <v>2400</v>
      </c>
      <c r="L1796" t="s">
        <v>3578</v>
      </c>
    </row>
    <row r="1797" spans="1:12" ht="15" customHeight="1" x14ac:dyDescent="0.25">
      <c r="A1797">
        <v>118381</v>
      </c>
      <c r="B1797" t="s">
        <v>2455</v>
      </c>
      <c r="C1797" t="s">
        <v>2455</v>
      </c>
      <c r="D1797">
        <v>4</v>
      </c>
      <c r="E1797" s="88" t="str">
        <f t="shared" si="56"/>
        <v>11838124004</v>
      </c>
      <c r="F1797" s="88" t="str">
        <f t="shared" si="57"/>
        <v>1183814</v>
      </c>
      <c r="G1797">
        <v>3</v>
      </c>
      <c r="H1797" t="s">
        <v>3219</v>
      </c>
      <c r="I1797" t="s">
        <v>5488</v>
      </c>
      <c r="K1797">
        <v>2400</v>
      </c>
      <c r="L1797" t="s">
        <v>3578</v>
      </c>
    </row>
    <row r="1798" spans="1:12" ht="15" customHeight="1" x14ac:dyDescent="0.25">
      <c r="A1798">
        <v>118381</v>
      </c>
      <c r="B1798" t="s">
        <v>2455</v>
      </c>
      <c r="C1798" t="s">
        <v>2455</v>
      </c>
      <c r="D1798">
        <v>5</v>
      </c>
      <c r="E1798" s="88" t="str">
        <f t="shared" si="56"/>
        <v>11838124005</v>
      </c>
      <c r="F1798" s="88" t="str">
        <f t="shared" si="57"/>
        <v>1183815</v>
      </c>
      <c r="G1798">
        <v>4</v>
      </c>
      <c r="H1798" t="s">
        <v>3218</v>
      </c>
      <c r="I1798" t="s">
        <v>5553</v>
      </c>
      <c r="K1798">
        <v>2400</v>
      </c>
      <c r="L1798" t="s">
        <v>3578</v>
      </c>
    </row>
    <row r="1799" spans="1:12" ht="15" customHeight="1" x14ac:dyDescent="0.25">
      <c r="A1799">
        <v>118381</v>
      </c>
      <c r="B1799" t="s">
        <v>2455</v>
      </c>
      <c r="C1799" t="s">
        <v>2455</v>
      </c>
      <c r="D1799">
        <v>6</v>
      </c>
      <c r="E1799" s="88" t="str">
        <f t="shared" si="56"/>
        <v>11838124006</v>
      </c>
      <c r="F1799" s="88" t="str">
        <f t="shared" si="57"/>
        <v>1183816</v>
      </c>
      <c r="G1799">
        <v>5</v>
      </c>
      <c r="H1799" t="s">
        <v>3215</v>
      </c>
      <c r="I1799" t="s">
        <v>5497</v>
      </c>
      <c r="K1799">
        <v>2400</v>
      </c>
      <c r="L1799" t="s">
        <v>3578</v>
      </c>
    </row>
    <row r="1800" spans="1:12" ht="15" customHeight="1" x14ac:dyDescent="0.25">
      <c r="A1800">
        <v>118381</v>
      </c>
      <c r="B1800" t="s">
        <v>2455</v>
      </c>
      <c r="C1800" t="s">
        <v>2455</v>
      </c>
      <c r="D1800">
        <v>7</v>
      </c>
      <c r="E1800" s="88" t="str">
        <f t="shared" si="56"/>
        <v>11838124007</v>
      </c>
      <c r="F1800" s="88" t="str">
        <f t="shared" si="57"/>
        <v>1183817</v>
      </c>
      <c r="G1800">
        <v>6</v>
      </c>
      <c r="H1800" t="s">
        <v>3216</v>
      </c>
      <c r="I1800" t="s">
        <v>5496</v>
      </c>
      <c r="K1800">
        <v>2400</v>
      </c>
      <c r="L1800" t="s">
        <v>3578</v>
      </c>
    </row>
    <row r="1801" spans="1:12" ht="15" customHeight="1" x14ac:dyDescent="0.25">
      <c r="A1801">
        <v>118381</v>
      </c>
      <c r="B1801" t="s">
        <v>2455</v>
      </c>
      <c r="C1801" t="s">
        <v>2455</v>
      </c>
      <c r="D1801">
        <v>8</v>
      </c>
      <c r="E1801" s="88" t="str">
        <f t="shared" si="56"/>
        <v>11838124008</v>
      </c>
      <c r="F1801" s="88" t="str">
        <f t="shared" si="57"/>
        <v>1183818</v>
      </c>
      <c r="G1801">
        <v>7</v>
      </c>
      <c r="H1801" t="s">
        <v>3217</v>
      </c>
      <c r="I1801" t="s">
        <v>5497</v>
      </c>
      <c r="K1801">
        <v>2400</v>
      </c>
      <c r="L1801" t="s">
        <v>3578</v>
      </c>
    </row>
    <row r="1802" spans="1:12" ht="15" customHeight="1" x14ac:dyDescent="0.25">
      <c r="A1802">
        <v>118398</v>
      </c>
      <c r="B1802" t="s">
        <v>2456</v>
      </c>
      <c r="C1802" t="s">
        <v>2456</v>
      </c>
      <c r="D1802">
        <v>1</v>
      </c>
      <c r="E1802" s="88" t="str">
        <f t="shared" si="56"/>
        <v>11839836001</v>
      </c>
      <c r="F1802" s="88" t="str">
        <f t="shared" si="57"/>
        <v>1183981</v>
      </c>
      <c r="G1802">
        <v>1</v>
      </c>
      <c r="H1802" t="s">
        <v>2770</v>
      </c>
      <c r="I1802" t="s">
        <v>5514</v>
      </c>
      <c r="K1802">
        <v>3600</v>
      </c>
      <c r="L1802" t="s">
        <v>3546</v>
      </c>
    </row>
    <row r="1803" spans="1:12" ht="15" customHeight="1" x14ac:dyDescent="0.25">
      <c r="A1803">
        <v>118398</v>
      </c>
      <c r="B1803" t="s">
        <v>2456</v>
      </c>
      <c r="C1803" t="s">
        <v>2456</v>
      </c>
      <c r="D1803">
        <v>2</v>
      </c>
      <c r="E1803" s="88" t="str">
        <f t="shared" si="56"/>
        <v>11839836002</v>
      </c>
      <c r="F1803" s="88" t="str">
        <f t="shared" si="57"/>
        <v>1183982</v>
      </c>
      <c r="G1803">
        <v>2</v>
      </c>
      <c r="H1803" t="s">
        <v>2770</v>
      </c>
      <c r="I1803" t="s">
        <v>5511</v>
      </c>
      <c r="K1803">
        <v>3600</v>
      </c>
      <c r="L1803" t="s">
        <v>3546</v>
      </c>
    </row>
    <row r="1804" spans="1:12" ht="15" customHeight="1" x14ac:dyDescent="0.25">
      <c r="A1804">
        <v>118398</v>
      </c>
      <c r="B1804" t="s">
        <v>2456</v>
      </c>
      <c r="C1804" t="s">
        <v>2456</v>
      </c>
      <c r="D1804">
        <v>3</v>
      </c>
      <c r="E1804" s="88" t="str">
        <f t="shared" si="56"/>
        <v>11839836003</v>
      </c>
      <c r="F1804" s="88" t="str">
        <f t="shared" si="57"/>
        <v>1183983</v>
      </c>
      <c r="G1804">
        <v>3</v>
      </c>
      <c r="H1804" t="s">
        <v>2770</v>
      </c>
      <c r="I1804" t="s">
        <v>5483</v>
      </c>
      <c r="K1804">
        <v>3600</v>
      </c>
      <c r="L1804" t="s">
        <v>3546</v>
      </c>
    </row>
    <row r="1805" spans="1:12" ht="15" customHeight="1" x14ac:dyDescent="0.25">
      <c r="A1805">
        <v>118406</v>
      </c>
      <c r="B1805" t="s">
        <v>2457</v>
      </c>
      <c r="C1805" t="s">
        <v>2457</v>
      </c>
      <c r="D1805">
        <v>1</v>
      </c>
      <c r="E1805" s="88" t="str">
        <f t="shared" si="56"/>
        <v>11840636001</v>
      </c>
      <c r="F1805" s="88" t="str">
        <f t="shared" si="57"/>
        <v>1184061</v>
      </c>
      <c r="G1805">
        <v>1</v>
      </c>
      <c r="H1805" t="s">
        <v>2770</v>
      </c>
      <c r="I1805" t="s">
        <v>5514</v>
      </c>
      <c r="K1805">
        <v>3600</v>
      </c>
      <c r="L1805" t="s">
        <v>3546</v>
      </c>
    </row>
    <row r="1806" spans="1:12" ht="15" customHeight="1" x14ac:dyDescent="0.25">
      <c r="A1806">
        <v>118406</v>
      </c>
      <c r="B1806" t="s">
        <v>2457</v>
      </c>
      <c r="C1806" t="s">
        <v>2457</v>
      </c>
      <c r="D1806">
        <v>2</v>
      </c>
      <c r="E1806" s="88" t="str">
        <f t="shared" si="56"/>
        <v>11840636002</v>
      </c>
      <c r="F1806" s="88" t="str">
        <f t="shared" si="57"/>
        <v>1184062</v>
      </c>
      <c r="G1806">
        <v>2</v>
      </c>
      <c r="H1806" t="s">
        <v>2905</v>
      </c>
      <c r="I1806" t="s">
        <v>5555</v>
      </c>
      <c r="K1806">
        <v>3600</v>
      </c>
      <c r="L1806" t="s">
        <v>3546</v>
      </c>
    </row>
    <row r="1807" spans="1:12" ht="15" customHeight="1" x14ac:dyDescent="0.25">
      <c r="A1807">
        <v>118406</v>
      </c>
      <c r="B1807" t="s">
        <v>2457</v>
      </c>
      <c r="C1807" t="s">
        <v>2457</v>
      </c>
      <c r="D1807">
        <v>3</v>
      </c>
      <c r="E1807" s="88" t="str">
        <f t="shared" si="56"/>
        <v>11840636003</v>
      </c>
      <c r="F1807" s="88" t="str">
        <f t="shared" si="57"/>
        <v>1184063</v>
      </c>
      <c r="G1807">
        <v>3</v>
      </c>
      <c r="H1807" t="s">
        <v>2770</v>
      </c>
      <c r="I1807" t="s">
        <v>5483</v>
      </c>
      <c r="K1807">
        <v>3600</v>
      </c>
      <c r="L1807" t="s">
        <v>3546</v>
      </c>
    </row>
    <row r="1808" spans="1:12" ht="15" customHeight="1" x14ac:dyDescent="0.25">
      <c r="A1808">
        <v>118406</v>
      </c>
      <c r="B1808" t="s">
        <v>2457</v>
      </c>
      <c r="C1808" t="s">
        <v>2457</v>
      </c>
      <c r="D1808">
        <v>4</v>
      </c>
      <c r="E1808" s="88" t="str">
        <f t="shared" si="56"/>
        <v>11840636004</v>
      </c>
      <c r="F1808" s="88" t="str">
        <f t="shared" si="57"/>
        <v>1184064</v>
      </c>
      <c r="G1808">
        <v>4</v>
      </c>
      <c r="H1808" t="s">
        <v>2770</v>
      </c>
      <c r="I1808" t="s">
        <v>5511</v>
      </c>
      <c r="K1808">
        <v>3600</v>
      </c>
      <c r="L1808" t="s">
        <v>3546</v>
      </c>
    </row>
    <row r="1809" spans="1:12" ht="15" customHeight="1" x14ac:dyDescent="0.25">
      <c r="A1809">
        <v>122382</v>
      </c>
      <c r="B1809" t="s">
        <v>2922</v>
      </c>
      <c r="C1809" t="s">
        <v>2213</v>
      </c>
      <c r="D1809">
        <v>1</v>
      </c>
      <c r="E1809" s="88" t="str">
        <f t="shared" si="56"/>
        <v>12238210701</v>
      </c>
      <c r="F1809" s="88" t="str">
        <f t="shared" si="57"/>
        <v>1223821</v>
      </c>
      <c r="G1809">
        <v>1</v>
      </c>
      <c r="H1809" t="s">
        <v>2657</v>
      </c>
      <c r="I1809" t="s">
        <v>5485</v>
      </c>
      <c r="K1809">
        <v>1070</v>
      </c>
      <c r="L1809" t="s">
        <v>3561</v>
      </c>
    </row>
    <row r="1810" spans="1:12" ht="15" customHeight="1" x14ac:dyDescent="0.25">
      <c r="A1810">
        <v>122382</v>
      </c>
      <c r="B1810" t="s">
        <v>2922</v>
      </c>
      <c r="C1810" t="s">
        <v>2213</v>
      </c>
      <c r="D1810">
        <v>6</v>
      </c>
      <c r="E1810" s="88" t="str">
        <f t="shared" si="56"/>
        <v>12238235306</v>
      </c>
      <c r="F1810" s="88" t="str">
        <f t="shared" si="57"/>
        <v>1223826</v>
      </c>
      <c r="G1810">
        <v>3</v>
      </c>
      <c r="H1810" t="s">
        <v>3022</v>
      </c>
      <c r="I1810" t="s">
        <v>5535</v>
      </c>
      <c r="K1810">
        <v>3530</v>
      </c>
      <c r="L1810" t="s">
        <v>3820</v>
      </c>
    </row>
    <row r="1811" spans="1:12" ht="15" customHeight="1" x14ac:dyDescent="0.25">
      <c r="A1811">
        <v>122382</v>
      </c>
      <c r="B1811" t="s">
        <v>2922</v>
      </c>
      <c r="C1811" t="s">
        <v>2213</v>
      </c>
      <c r="D1811">
        <v>7</v>
      </c>
      <c r="E1811" s="88" t="str">
        <f t="shared" si="56"/>
        <v>12238221707</v>
      </c>
      <c r="F1811" s="88" t="str">
        <f t="shared" si="57"/>
        <v>1223827</v>
      </c>
      <c r="G1811">
        <v>5</v>
      </c>
      <c r="H1811" t="s">
        <v>2786</v>
      </c>
      <c r="I1811" t="s">
        <v>5496</v>
      </c>
      <c r="K1811">
        <v>2170</v>
      </c>
      <c r="L1811" t="s">
        <v>3571</v>
      </c>
    </row>
    <row r="1812" spans="1:12" ht="15" customHeight="1" x14ac:dyDescent="0.25">
      <c r="A1812">
        <v>122382</v>
      </c>
      <c r="B1812" t="s">
        <v>2922</v>
      </c>
      <c r="C1812" t="s">
        <v>2213</v>
      </c>
      <c r="D1812">
        <v>8</v>
      </c>
      <c r="E1812" s="88" t="str">
        <f t="shared" si="56"/>
        <v>12238290008</v>
      </c>
      <c r="F1812" s="88" t="str">
        <f t="shared" si="57"/>
        <v>1223828</v>
      </c>
      <c r="G1812">
        <v>6</v>
      </c>
      <c r="H1812" t="s">
        <v>2923</v>
      </c>
      <c r="I1812" t="s">
        <v>5763</v>
      </c>
      <c r="K1812">
        <v>9000</v>
      </c>
      <c r="L1812" t="s">
        <v>3557</v>
      </c>
    </row>
    <row r="1813" spans="1:12" ht="15" customHeight="1" x14ac:dyDescent="0.25">
      <c r="A1813">
        <v>122671</v>
      </c>
      <c r="B1813" t="s">
        <v>1344</v>
      </c>
      <c r="C1813" t="s">
        <v>1344</v>
      </c>
      <c r="D1813">
        <v>1</v>
      </c>
      <c r="E1813" s="88" t="str">
        <f t="shared" si="56"/>
        <v>12267197001</v>
      </c>
      <c r="F1813" s="88" t="str">
        <f t="shared" si="57"/>
        <v>1226711</v>
      </c>
      <c r="G1813">
        <v>1</v>
      </c>
      <c r="H1813" t="s">
        <v>3267</v>
      </c>
      <c r="I1813" t="s">
        <v>5596</v>
      </c>
      <c r="K1813">
        <v>9700</v>
      </c>
      <c r="L1813" t="s">
        <v>3621</v>
      </c>
    </row>
    <row r="1814" spans="1:12" ht="15" customHeight="1" x14ac:dyDescent="0.25">
      <c r="A1814">
        <v>122671</v>
      </c>
      <c r="B1814" t="s">
        <v>1344</v>
      </c>
      <c r="C1814" t="s">
        <v>1344</v>
      </c>
      <c r="D1814">
        <v>2</v>
      </c>
      <c r="E1814" s="88" t="str">
        <f t="shared" si="56"/>
        <v>12267197002</v>
      </c>
      <c r="F1814" s="88" t="str">
        <f t="shared" si="57"/>
        <v>1226712</v>
      </c>
      <c r="G1814">
        <v>2</v>
      </c>
      <c r="H1814" t="s">
        <v>3269</v>
      </c>
      <c r="I1814" t="s">
        <v>5523</v>
      </c>
      <c r="K1814">
        <v>9700</v>
      </c>
      <c r="L1814" t="s">
        <v>3621</v>
      </c>
    </row>
    <row r="1815" spans="1:12" ht="15" customHeight="1" x14ac:dyDescent="0.25">
      <c r="A1815">
        <v>122705</v>
      </c>
      <c r="B1815" t="s">
        <v>1346</v>
      </c>
      <c r="C1815" t="s">
        <v>1346</v>
      </c>
      <c r="D1815">
        <v>1</v>
      </c>
      <c r="E1815" s="88" t="str">
        <f t="shared" si="56"/>
        <v>12270596201</v>
      </c>
      <c r="F1815" s="88" t="str">
        <f t="shared" si="57"/>
        <v>1227051</v>
      </c>
      <c r="G1815">
        <v>1</v>
      </c>
      <c r="H1815" t="s">
        <v>3496</v>
      </c>
      <c r="I1815" t="s">
        <v>5511</v>
      </c>
      <c r="K1815">
        <v>9620</v>
      </c>
      <c r="L1815" t="s">
        <v>3620</v>
      </c>
    </row>
    <row r="1816" spans="1:12" ht="15" customHeight="1" x14ac:dyDescent="0.25">
      <c r="A1816">
        <v>122705</v>
      </c>
      <c r="B1816" t="s">
        <v>1346</v>
      </c>
      <c r="C1816" t="s">
        <v>1346</v>
      </c>
      <c r="D1816">
        <v>4</v>
      </c>
      <c r="E1816" s="88" t="str">
        <f t="shared" si="56"/>
        <v>12270596204</v>
      </c>
      <c r="F1816" s="88" t="str">
        <f t="shared" si="57"/>
        <v>1227054</v>
      </c>
      <c r="G1816">
        <v>2</v>
      </c>
      <c r="H1816" t="s">
        <v>3497</v>
      </c>
      <c r="I1816" t="s">
        <v>5528</v>
      </c>
      <c r="K1816">
        <v>9620</v>
      </c>
      <c r="L1816" t="s">
        <v>3620</v>
      </c>
    </row>
    <row r="1817" spans="1:12" ht="15" customHeight="1" x14ac:dyDescent="0.25">
      <c r="A1817">
        <v>122705</v>
      </c>
      <c r="B1817" t="s">
        <v>1346</v>
      </c>
      <c r="C1817" t="s">
        <v>1346</v>
      </c>
      <c r="D1817">
        <v>5</v>
      </c>
      <c r="E1817" s="88" t="str">
        <f t="shared" si="56"/>
        <v>12270596205</v>
      </c>
      <c r="F1817" s="88" t="str">
        <f t="shared" si="57"/>
        <v>1227055</v>
      </c>
      <c r="G1817">
        <v>3</v>
      </c>
      <c r="H1817" t="s">
        <v>3493</v>
      </c>
      <c r="I1817" t="s">
        <v>5497</v>
      </c>
      <c r="K1817">
        <v>9620</v>
      </c>
      <c r="L1817" t="s">
        <v>3620</v>
      </c>
    </row>
    <row r="1818" spans="1:12" ht="15" customHeight="1" x14ac:dyDescent="0.25">
      <c r="A1818">
        <v>122713</v>
      </c>
      <c r="B1818" t="s">
        <v>1348</v>
      </c>
      <c r="C1818" t="s">
        <v>1348</v>
      </c>
      <c r="D1818">
        <v>1</v>
      </c>
      <c r="E1818" s="88" t="str">
        <f t="shared" si="56"/>
        <v>12271396201</v>
      </c>
      <c r="F1818" s="88" t="str">
        <f t="shared" si="57"/>
        <v>1227131</v>
      </c>
      <c r="G1818">
        <v>1</v>
      </c>
      <c r="H1818" t="s">
        <v>3493</v>
      </c>
      <c r="I1818" t="s">
        <v>5497</v>
      </c>
      <c r="K1818">
        <v>9620</v>
      </c>
      <c r="L1818" t="s">
        <v>3620</v>
      </c>
    </row>
    <row r="1819" spans="1:12" ht="15" customHeight="1" x14ac:dyDescent="0.25">
      <c r="A1819">
        <v>122713</v>
      </c>
      <c r="B1819" t="s">
        <v>1348</v>
      </c>
      <c r="C1819" t="s">
        <v>1348</v>
      </c>
      <c r="D1819">
        <v>4</v>
      </c>
      <c r="E1819" s="88" t="str">
        <f t="shared" si="56"/>
        <v>12271396204</v>
      </c>
      <c r="F1819" s="88" t="str">
        <f t="shared" si="57"/>
        <v>1227134</v>
      </c>
      <c r="G1819">
        <v>2</v>
      </c>
      <c r="H1819" t="s">
        <v>3497</v>
      </c>
      <c r="I1819" t="s">
        <v>5528</v>
      </c>
      <c r="K1819">
        <v>9620</v>
      </c>
      <c r="L1819" t="s">
        <v>3620</v>
      </c>
    </row>
    <row r="1820" spans="1:12" ht="15" customHeight="1" x14ac:dyDescent="0.25">
      <c r="A1820">
        <v>122713</v>
      </c>
      <c r="B1820" t="s">
        <v>1348</v>
      </c>
      <c r="C1820" t="s">
        <v>1348</v>
      </c>
      <c r="D1820">
        <v>5</v>
      </c>
      <c r="E1820" s="88" t="str">
        <f t="shared" si="56"/>
        <v>12271396205</v>
      </c>
      <c r="F1820" s="88" t="str">
        <f t="shared" si="57"/>
        <v>1227135</v>
      </c>
      <c r="G1820">
        <v>3</v>
      </c>
      <c r="H1820" t="s">
        <v>3496</v>
      </c>
      <c r="I1820" t="s">
        <v>5511</v>
      </c>
      <c r="K1820">
        <v>9620</v>
      </c>
      <c r="L1820" t="s">
        <v>3620</v>
      </c>
    </row>
    <row r="1821" spans="1:12" ht="15" customHeight="1" x14ac:dyDescent="0.25">
      <c r="A1821">
        <v>122721</v>
      </c>
      <c r="B1821" t="s">
        <v>5256</v>
      </c>
      <c r="C1821" t="s">
        <v>2215</v>
      </c>
      <c r="D1821">
        <v>1</v>
      </c>
      <c r="E1821" s="88" t="str">
        <f t="shared" si="56"/>
        <v>12272123901</v>
      </c>
      <c r="F1821" s="88" t="str">
        <f t="shared" si="57"/>
        <v>1227211</v>
      </c>
      <c r="G1821">
        <v>1</v>
      </c>
      <c r="H1821" t="s">
        <v>3470</v>
      </c>
      <c r="I1821" t="s">
        <v>5494</v>
      </c>
      <c r="K1821">
        <v>2390</v>
      </c>
      <c r="L1821" t="s">
        <v>3664</v>
      </c>
    </row>
    <row r="1822" spans="1:12" ht="15" customHeight="1" x14ac:dyDescent="0.25">
      <c r="A1822">
        <v>122739</v>
      </c>
      <c r="B1822" t="s">
        <v>1350</v>
      </c>
      <c r="C1822" t="s">
        <v>1350</v>
      </c>
      <c r="D1822">
        <v>1</v>
      </c>
      <c r="E1822" s="88" t="str">
        <f t="shared" si="56"/>
        <v>12273928001</v>
      </c>
      <c r="F1822" s="88" t="str">
        <f t="shared" si="57"/>
        <v>1227391</v>
      </c>
      <c r="G1822">
        <v>1</v>
      </c>
      <c r="H1822" t="s">
        <v>3182</v>
      </c>
      <c r="I1822" t="s">
        <v>5529</v>
      </c>
      <c r="K1822">
        <v>2800</v>
      </c>
      <c r="L1822" t="s">
        <v>3585</v>
      </c>
    </row>
    <row r="1823" spans="1:12" ht="15" customHeight="1" x14ac:dyDescent="0.25">
      <c r="A1823">
        <v>122747</v>
      </c>
      <c r="B1823" t="s">
        <v>2459</v>
      </c>
      <c r="C1823" t="s">
        <v>2459</v>
      </c>
      <c r="D1823">
        <v>1</v>
      </c>
      <c r="E1823" s="88" t="str">
        <f t="shared" si="56"/>
        <v>12274791001</v>
      </c>
      <c r="F1823" s="88" t="str">
        <f t="shared" si="57"/>
        <v>1227471</v>
      </c>
      <c r="G1823">
        <v>1</v>
      </c>
      <c r="H1823" t="s">
        <v>3380</v>
      </c>
      <c r="I1823" t="s">
        <v>5497</v>
      </c>
      <c r="K1823">
        <v>9100</v>
      </c>
      <c r="L1823" t="s">
        <v>3544</v>
      </c>
    </row>
    <row r="1824" spans="1:12" ht="15" customHeight="1" x14ac:dyDescent="0.25">
      <c r="A1824">
        <v>122747</v>
      </c>
      <c r="B1824" t="s">
        <v>2459</v>
      </c>
      <c r="C1824" t="s">
        <v>2459</v>
      </c>
      <c r="D1824">
        <v>2</v>
      </c>
      <c r="E1824" s="88" t="str">
        <f t="shared" si="56"/>
        <v>12274791002</v>
      </c>
      <c r="F1824" s="88" t="str">
        <f t="shared" si="57"/>
        <v>1227472</v>
      </c>
      <c r="G1824">
        <v>2</v>
      </c>
      <c r="H1824" t="s">
        <v>3389</v>
      </c>
      <c r="I1824" t="s">
        <v>5653</v>
      </c>
      <c r="K1824">
        <v>9100</v>
      </c>
      <c r="L1824" t="s">
        <v>3544</v>
      </c>
    </row>
    <row r="1825" spans="1:12" ht="15" customHeight="1" x14ac:dyDescent="0.25">
      <c r="A1825">
        <v>122747</v>
      </c>
      <c r="B1825" t="s">
        <v>2459</v>
      </c>
      <c r="C1825" t="s">
        <v>2459</v>
      </c>
      <c r="D1825">
        <v>4</v>
      </c>
      <c r="E1825" s="88" t="str">
        <f t="shared" si="56"/>
        <v>12274791004</v>
      </c>
      <c r="F1825" s="88" t="str">
        <f t="shared" si="57"/>
        <v>1227474</v>
      </c>
      <c r="G1825">
        <v>4</v>
      </c>
      <c r="H1825" t="s">
        <v>3389</v>
      </c>
      <c r="I1825" t="s">
        <v>5488</v>
      </c>
      <c r="K1825">
        <v>9100</v>
      </c>
      <c r="L1825" t="s">
        <v>3544</v>
      </c>
    </row>
    <row r="1826" spans="1:12" ht="15" customHeight="1" x14ac:dyDescent="0.25">
      <c r="A1826">
        <v>122754</v>
      </c>
      <c r="B1826" t="s">
        <v>1351</v>
      </c>
      <c r="C1826" t="s">
        <v>1351</v>
      </c>
      <c r="D1826">
        <v>1</v>
      </c>
      <c r="E1826" s="88" t="str">
        <f t="shared" si="56"/>
        <v>12275491001</v>
      </c>
      <c r="F1826" s="88" t="str">
        <f t="shared" si="57"/>
        <v>1227541</v>
      </c>
      <c r="G1826">
        <v>1</v>
      </c>
      <c r="H1826" t="s">
        <v>2732</v>
      </c>
      <c r="I1826" t="s">
        <v>5485</v>
      </c>
      <c r="K1826">
        <v>9100</v>
      </c>
      <c r="L1826" t="s">
        <v>3544</v>
      </c>
    </row>
    <row r="1827" spans="1:12" ht="15" customHeight="1" x14ac:dyDescent="0.25">
      <c r="A1827">
        <v>122762</v>
      </c>
      <c r="B1827" t="s">
        <v>2216</v>
      </c>
      <c r="C1827" t="s">
        <v>2216</v>
      </c>
      <c r="D1827">
        <v>1</v>
      </c>
      <c r="E1827" s="88" t="str">
        <f t="shared" si="56"/>
        <v>12276222901</v>
      </c>
      <c r="F1827" s="88" t="str">
        <f t="shared" si="57"/>
        <v>1227621</v>
      </c>
      <c r="G1827">
        <v>1</v>
      </c>
      <c r="H1827" t="s">
        <v>3457</v>
      </c>
      <c r="I1827" t="s">
        <v>5483</v>
      </c>
      <c r="K1827">
        <v>2290</v>
      </c>
      <c r="L1827" t="s">
        <v>3668</v>
      </c>
    </row>
    <row r="1828" spans="1:12" ht="15" customHeight="1" x14ac:dyDescent="0.25">
      <c r="A1828">
        <v>122771</v>
      </c>
      <c r="B1828" t="s">
        <v>1712</v>
      </c>
      <c r="C1828" t="s">
        <v>1712</v>
      </c>
      <c r="D1828">
        <v>1</v>
      </c>
      <c r="E1828" s="88" t="str">
        <f t="shared" si="56"/>
        <v>12277185501</v>
      </c>
      <c r="F1828" s="88" t="str">
        <f t="shared" si="57"/>
        <v>1227711</v>
      </c>
      <c r="G1828">
        <v>1</v>
      </c>
      <c r="H1828" t="s">
        <v>3503</v>
      </c>
      <c r="I1828" t="s">
        <v>5492</v>
      </c>
      <c r="K1828">
        <v>8550</v>
      </c>
      <c r="L1828" t="s">
        <v>3966</v>
      </c>
    </row>
    <row r="1829" spans="1:12" ht="15" customHeight="1" x14ac:dyDescent="0.25">
      <c r="A1829">
        <v>122771</v>
      </c>
      <c r="B1829" t="s">
        <v>1712</v>
      </c>
      <c r="C1829" t="s">
        <v>1712</v>
      </c>
      <c r="D1829">
        <v>3</v>
      </c>
      <c r="E1829" s="88" t="str">
        <f t="shared" si="56"/>
        <v>12277185503</v>
      </c>
      <c r="F1829" s="88" t="str">
        <f t="shared" si="57"/>
        <v>1227713</v>
      </c>
      <c r="G1829">
        <v>3</v>
      </c>
      <c r="H1829" t="s">
        <v>3503</v>
      </c>
      <c r="I1829" t="s">
        <v>5537</v>
      </c>
      <c r="K1829">
        <v>8550</v>
      </c>
      <c r="L1829" t="s">
        <v>3966</v>
      </c>
    </row>
    <row r="1830" spans="1:12" ht="15" customHeight="1" x14ac:dyDescent="0.25">
      <c r="A1830">
        <v>122788</v>
      </c>
      <c r="B1830" t="s">
        <v>1763</v>
      </c>
      <c r="C1830" t="s">
        <v>1763</v>
      </c>
      <c r="D1830">
        <v>1</v>
      </c>
      <c r="E1830" s="88" t="str">
        <f t="shared" si="56"/>
        <v>12278823001</v>
      </c>
      <c r="F1830" s="88" t="str">
        <f t="shared" si="57"/>
        <v>1227881</v>
      </c>
      <c r="G1830">
        <v>1</v>
      </c>
      <c r="H1830" t="s">
        <v>3665</v>
      </c>
      <c r="I1830" t="s">
        <v>5625</v>
      </c>
      <c r="K1830">
        <v>2300</v>
      </c>
      <c r="L1830" t="s">
        <v>3666</v>
      </c>
    </row>
    <row r="1831" spans="1:12" ht="15" customHeight="1" x14ac:dyDescent="0.25">
      <c r="A1831">
        <v>122796</v>
      </c>
      <c r="B1831" t="s">
        <v>5257</v>
      </c>
      <c r="C1831" t="s">
        <v>2217</v>
      </c>
      <c r="D1831">
        <v>1</v>
      </c>
      <c r="E1831" s="88" t="str">
        <f t="shared" si="56"/>
        <v>12279628001</v>
      </c>
      <c r="F1831" s="88" t="str">
        <f t="shared" si="57"/>
        <v>1227961</v>
      </c>
      <c r="G1831">
        <v>1</v>
      </c>
      <c r="H1831" t="s">
        <v>3179</v>
      </c>
      <c r="I1831" t="s">
        <v>5488</v>
      </c>
      <c r="K1831">
        <v>2800</v>
      </c>
      <c r="L1831" t="s">
        <v>3585</v>
      </c>
    </row>
    <row r="1832" spans="1:12" ht="15" customHeight="1" x14ac:dyDescent="0.25">
      <c r="A1832">
        <v>122861</v>
      </c>
      <c r="B1832" t="s">
        <v>5258</v>
      </c>
      <c r="C1832" t="s">
        <v>2218</v>
      </c>
      <c r="D1832">
        <v>1</v>
      </c>
      <c r="E1832" s="88" t="str">
        <f t="shared" si="56"/>
        <v>12286123201</v>
      </c>
      <c r="F1832" s="88" t="str">
        <f t="shared" si="57"/>
        <v>1228611</v>
      </c>
      <c r="G1832">
        <v>1</v>
      </c>
      <c r="H1832" t="s">
        <v>3020</v>
      </c>
      <c r="I1832" t="s">
        <v>5489</v>
      </c>
      <c r="K1832">
        <v>2320</v>
      </c>
      <c r="L1832" t="s">
        <v>3652</v>
      </c>
    </row>
    <row r="1833" spans="1:12" ht="15" customHeight="1" x14ac:dyDescent="0.25">
      <c r="A1833">
        <v>122879</v>
      </c>
      <c r="B1833" t="s">
        <v>2219</v>
      </c>
      <c r="C1833" t="s">
        <v>2219</v>
      </c>
      <c r="D1833">
        <v>1</v>
      </c>
      <c r="E1833" s="88" t="str">
        <f t="shared" si="56"/>
        <v>12287915001</v>
      </c>
      <c r="F1833" s="88" t="str">
        <f t="shared" si="57"/>
        <v>1228791</v>
      </c>
      <c r="G1833">
        <v>1</v>
      </c>
      <c r="H1833" t="s">
        <v>2966</v>
      </c>
      <c r="I1833" t="s">
        <v>5497</v>
      </c>
      <c r="K1833">
        <v>1500</v>
      </c>
      <c r="L1833" t="s">
        <v>3566</v>
      </c>
    </row>
    <row r="1834" spans="1:12" ht="15" customHeight="1" x14ac:dyDescent="0.25">
      <c r="A1834">
        <v>123265</v>
      </c>
      <c r="B1834" t="s">
        <v>1352</v>
      </c>
      <c r="C1834" t="s">
        <v>1352</v>
      </c>
      <c r="D1834">
        <v>1</v>
      </c>
      <c r="E1834" s="88" t="str">
        <f t="shared" si="56"/>
        <v>12326525501</v>
      </c>
      <c r="F1834" s="88" t="str">
        <f t="shared" si="57"/>
        <v>1232651</v>
      </c>
      <c r="G1834">
        <v>1</v>
      </c>
      <c r="H1834" t="s">
        <v>3068</v>
      </c>
      <c r="I1834" t="s">
        <v>5514</v>
      </c>
      <c r="K1834">
        <v>2550</v>
      </c>
      <c r="L1834" t="s">
        <v>3659</v>
      </c>
    </row>
    <row r="1835" spans="1:12" ht="15" customHeight="1" x14ac:dyDescent="0.25">
      <c r="A1835">
        <v>123273</v>
      </c>
      <c r="B1835" t="s">
        <v>1353</v>
      </c>
      <c r="C1835" t="s">
        <v>1353</v>
      </c>
      <c r="D1835">
        <v>1</v>
      </c>
      <c r="E1835" s="88" t="str">
        <f t="shared" si="56"/>
        <v>12327325001</v>
      </c>
      <c r="F1835" s="88" t="str">
        <f t="shared" si="57"/>
        <v>1232731</v>
      </c>
      <c r="G1835">
        <v>1</v>
      </c>
      <c r="H1835" t="s">
        <v>3130</v>
      </c>
      <c r="I1835" t="s">
        <v>5557</v>
      </c>
      <c r="K1835">
        <v>2500</v>
      </c>
      <c r="L1835" t="s">
        <v>3581</v>
      </c>
    </row>
    <row r="1836" spans="1:12" ht="15" customHeight="1" x14ac:dyDescent="0.25">
      <c r="A1836">
        <v>123281</v>
      </c>
      <c r="B1836" t="s">
        <v>1354</v>
      </c>
      <c r="C1836" t="s">
        <v>1354</v>
      </c>
      <c r="D1836">
        <v>1</v>
      </c>
      <c r="E1836" s="88" t="str">
        <f t="shared" si="56"/>
        <v>12328125501</v>
      </c>
      <c r="F1836" s="88" t="str">
        <f t="shared" si="57"/>
        <v>1232811</v>
      </c>
      <c r="G1836">
        <v>1</v>
      </c>
      <c r="H1836" t="s">
        <v>3066</v>
      </c>
      <c r="I1836" t="s">
        <v>5482</v>
      </c>
      <c r="K1836">
        <v>2550</v>
      </c>
      <c r="L1836" t="s">
        <v>3659</v>
      </c>
    </row>
    <row r="1837" spans="1:12" ht="15" customHeight="1" x14ac:dyDescent="0.25">
      <c r="A1837">
        <v>123554</v>
      </c>
      <c r="B1837" t="s">
        <v>1355</v>
      </c>
      <c r="C1837" t="s">
        <v>1355</v>
      </c>
      <c r="D1837">
        <v>1</v>
      </c>
      <c r="E1837" s="88" t="str">
        <f t="shared" si="56"/>
        <v>12355489301</v>
      </c>
      <c r="F1837" s="88" t="str">
        <f t="shared" si="57"/>
        <v>1235541</v>
      </c>
      <c r="G1837">
        <v>1</v>
      </c>
      <c r="H1837" t="s">
        <v>3196</v>
      </c>
      <c r="I1837" t="s">
        <v>5497</v>
      </c>
      <c r="K1837">
        <v>8930</v>
      </c>
      <c r="L1837" t="s">
        <v>3742</v>
      </c>
    </row>
    <row r="1838" spans="1:12" ht="15" customHeight="1" x14ac:dyDescent="0.25">
      <c r="A1838">
        <v>123571</v>
      </c>
      <c r="B1838" t="s">
        <v>1357</v>
      </c>
      <c r="C1838" t="s">
        <v>1357</v>
      </c>
      <c r="D1838">
        <v>1</v>
      </c>
      <c r="E1838" s="88" t="str">
        <f t="shared" si="56"/>
        <v>12357123001</v>
      </c>
      <c r="F1838" s="88" t="str">
        <f t="shared" si="57"/>
        <v>1235711</v>
      </c>
      <c r="G1838">
        <v>1</v>
      </c>
      <c r="H1838" t="s">
        <v>3437</v>
      </c>
      <c r="I1838" t="s">
        <v>5514</v>
      </c>
      <c r="K1838">
        <v>2300</v>
      </c>
      <c r="L1838" t="s">
        <v>3666</v>
      </c>
    </row>
    <row r="1839" spans="1:12" ht="15" customHeight="1" x14ac:dyDescent="0.25">
      <c r="A1839">
        <v>123588</v>
      </c>
      <c r="B1839" t="s">
        <v>5259</v>
      </c>
      <c r="C1839" t="s">
        <v>2220</v>
      </c>
      <c r="D1839">
        <v>1</v>
      </c>
      <c r="E1839" s="88" t="str">
        <f t="shared" si="56"/>
        <v>12358823001</v>
      </c>
      <c r="F1839" s="88" t="str">
        <f t="shared" si="57"/>
        <v>1235881</v>
      </c>
      <c r="G1839">
        <v>1</v>
      </c>
      <c r="H1839" t="s">
        <v>3437</v>
      </c>
      <c r="I1839" t="s">
        <v>5514</v>
      </c>
      <c r="K1839">
        <v>2300</v>
      </c>
      <c r="L1839" t="s">
        <v>3666</v>
      </c>
    </row>
    <row r="1840" spans="1:12" ht="15" customHeight="1" x14ac:dyDescent="0.25">
      <c r="A1840">
        <v>123612</v>
      </c>
      <c r="B1840" t="s">
        <v>1360</v>
      </c>
      <c r="C1840" t="s">
        <v>1360</v>
      </c>
      <c r="D1840">
        <v>1</v>
      </c>
      <c r="E1840" s="88" t="str">
        <f t="shared" si="56"/>
        <v>12361291001</v>
      </c>
      <c r="F1840" s="88" t="str">
        <f t="shared" si="57"/>
        <v>1236121</v>
      </c>
      <c r="G1840">
        <v>1</v>
      </c>
      <c r="H1840" t="s">
        <v>2732</v>
      </c>
      <c r="I1840" t="s">
        <v>5485</v>
      </c>
      <c r="K1840">
        <v>9100</v>
      </c>
      <c r="L1840" t="s">
        <v>3544</v>
      </c>
    </row>
    <row r="1841" spans="1:12" ht="15" customHeight="1" x14ac:dyDescent="0.25">
      <c r="A1841">
        <v>123621</v>
      </c>
      <c r="B1841" t="s">
        <v>1361</v>
      </c>
      <c r="C1841" t="s">
        <v>1361</v>
      </c>
      <c r="D1841">
        <v>1</v>
      </c>
      <c r="E1841" s="88" t="str">
        <f t="shared" si="56"/>
        <v>12362132001</v>
      </c>
      <c r="F1841" s="88" t="str">
        <f t="shared" si="57"/>
        <v>1236211</v>
      </c>
      <c r="G1841">
        <v>1</v>
      </c>
      <c r="H1841" t="s">
        <v>2643</v>
      </c>
      <c r="I1841" t="s">
        <v>5627</v>
      </c>
      <c r="K1841">
        <v>3200</v>
      </c>
      <c r="L1841" t="s">
        <v>3590</v>
      </c>
    </row>
    <row r="1842" spans="1:12" ht="15" customHeight="1" x14ac:dyDescent="0.25">
      <c r="A1842">
        <v>123638</v>
      </c>
      <c r="B1842" t="s">
        <v>1363</v>
      </c>
      <c r="C1842" t="s">
        <v>1363</v>
      </c>
      <c r="D1842">
        <v>1</v>
      </c>
      <c r="E1842" s="88" t="str">
        <f t="shared" si="56"/>
        <v>12363832001</v>
      </c>
      <c r="F1842" s="88" t="str">
        <f t="shared" si="57"/>
        <v>1236381</v>
      </c>
      <c r="G1842">
        <v>1</v>
      </c>
      <c r="H1842" t="s">
        <v>2644</v>
      </c>
      <c r="I1842" t="s">
        <v>5597</v>
      </c>
      <c r="K1842">
        <v>3200</v>
      </c>
      <c r="L1842" t="s">
        <v>3590</v>
      </c>
    </row>
    <row r="1843" spans="1:12" ht="15" customHeight="1" x14ac:dyDescent="0.25">
      <c r="A1843">
        <v>123638</v>
      </c>
      <c r="B1843" t="s">
        <v>1363</v>
      </c>
      <c r="C1843" t="s">
        <v>1363</v>
      </c>
      <c r="D1843">
        <v>2</v>
      </c>
      <c r="E1843" s="88" t="str">
        <f t="shared" si="56"/>
        <v>12363832002</v>
      </c>
      <c r="F1843" s="88" t="str">
        <f t="shared" si="57"/>
        <v>1236382</v>
      </c>
      <c r="G1843">
        <v>2</v>
      </c>
      <c r="H1843" t="s">
        <v>2644</v>
      </c>
      <c r="I1843" t="s">
        <v>5489</v>
      </c>
      <c r="K1843">
        <v>3200</v>
      </c>
      <c r="L1843" t="s">
        <v>3590</v>
      </c>
    </row>
    <row r="1844" spans="1:12" ht="15" customHeight="1" x14ac:dyDescent="0.25">
      <c r="A1844">
        <v>123646</v>
      </c>
      <c r="B1844" t="s">
        <v>1365</v>
      </c>
      <c r="C1844" t="s">
        <v>1365</v>
      </c>
      <c r="D1844">
        <v>1</v>
      </c>
      <c r="E1844" s="88" t="str">
        <f t="shared" si="56"/>
        <v>12364632001</v>
      </c>
      <c r="F1844" s="88" t="str">
        <f t="shared" si="57"/>
        <v>1236461</v>
      </c>
      <c r="G1844">
        <v>1</v>
      </c>
      <c r="H1844" t="s">
        <v>2644</v>
      </c>
      <c r="I1844" t="s">
        <v>5597</v>
      </c>
      <c r="K1844">
        <v>3200</v>
      </c>
      <c r="L1844" t="s">
        <v>3590</v>
      </c>
    </row>
    <row r="1845" spans="1:12" ht="15" customHeight="1" x14ac:dyDescent="0.25">
      <c r="A1845">
        <v>123646</v>
      </c>
      <c r="B1845" t="s">
        <v>1365</v>
      </c>
      <c r="C1845" t="s">
        <v>1365</v>
      </c>
      <c r="D1845">
        <v>2</v>
      </c>
      <c r="E1845" s="88" t="str">
        <f t="shared" si="56"/>
        <v>12364632002</v>
      </c>
      <c r="F1845" s="88" t="str">
        <f t="shared" si="57"/>
        <v>1236462</v>
      </c>
      <c r="G1845">
        <v>2</v>
      </c>
      <c r="H1845" t="s">
        <v>2644</v>
      </c>
      <c r="I1845" t="s">
        <v>5489</v>
      </c>
      <c r="K1845">
        <v>3200</v>
      </c>
      <c r="L1845" t="s">
        <v>3590</v>
      </c>
    </row>
    <row r="1846" spans="1:12" ht="15" customHeight="1" x14ac:dyDescent="0.25">
      <c r="A1846">
        <v>123653</v>
      </c>
      <c r="B1846" t="s">
        <v>1366</v>
      </c>
      <c r="C1846" t="s">
        <v>1366</v>
      </c>
      <c r="D1846">
        <v>1</v>
      </c>
      <c r="E1846" s="88" t="str">
        <f t="shared" si="56"/>
        <v>12365325001</v>
      </c>
      <c r="F1846" s="88" t="str">
        <f t="shared" si="57"/>
        <v>1236531</v>
      </c>
      <c r="G1846">
        <v>1</v>
      </c>
      <c r="H1846" t="s">
        <v>3130</v>
      </c>
      <c r="I1846" t="s">
        <v>5557</v>
      </c>
      <c r="K1846">
        <v>2500</v>
      </c>
      <c r="L1846" t="s">
        <v>3581</v>
      </c>
    </row>
    <row r="1847" spans="1:12" ht="15" customHeight="1" x14ac:dyDescent="0.25">
      <c r="A1847">
        <v>123661</v>
      </c>
      <c r="B1847" t="s">
        <v>1367</v>
      </c>
      <c r="C1847" t="s">
        <v>1367</v>
      </c>
      <c r="D1847">
        <v>3</v>
      </c>
      <c r="E1847" s="88" t="str">
        <f t="shared" si="56"/>
        <v>12366124403</v>
      </c>
      <c r="F1847" s="88" t="str">
        <f t="shared" si="57"/>
        <v>1236613</v>
      </c>
      <c r="G1847">
        <v>3</v>
      </c>
      <c r="H1847" t="s">
        <v>2898</v>
      </c>
      <c r="I1847" t="s">
        <v>5605</v>
      </c>
      <c r="K1847">
        <v>2440</v>
      </c>
      <c r="L1847" t="s">
        <v>3577</v>
      </c>
    </row>
    <row r="1848" spans="1:12" ht="15" customHeight="1" x14ac:dyDescent="0.25">
      <c r="A1848">
        <v>123679</v>
      </c>
      <c r="B1848" t="s">
        <v>1368</v>
      </c>
      <c r="C1848" t="s">
        <v>1368</v>
      </c>
      <c r="D1848">
        <v>1</v>
      </c>
      <c r="E1848" s="88" t="str">
        <f t="shared" si="56"/>
        <v>12367924401</v>
      </c>
      <c r="F1848" s="88" t="str">
        <f t="shared" si="57"/>
        <v>1236791</v>
      </c>
      <c r="G1848">
        <v>2</v>
      </c>
      <c r="H1848" t="s">
        <v>3219</v>
      </c>
      <c r="I1848" t="s">
        <v>5497</v>
      </c>
      <c r="K1848">
        <v>2440</v>
      </c>
      <c r="L1848" t="s">
        <v>3577</v>
      </c>
    </row>
    <row r="1849" spans="1:12" ht="15" customHeight="1" x14ac:dyDescent="0.25">
      <c r="A1849">
        <v>123679</v>
      </c>
      <c r="B1849" t="s">
        <v>1368</v>
      </c>
      <c r="C1849" t="s">
        <v>1368</v>
      </c>
      <c r="D1849">
        <v>2</v>
      </c>
      <c r="E1849" s="88" t="str">
        <f t="shared" si="56"/>
        <v>12367924402</v>
      </c>
      <c r="F1849" s="88" t="str">
        <f t="shared" si="57"/>
        <v>1236792</v>
      </c>
      <c r="G1849">
        <v>3</v>
      </c>
      <c r="H1849" t="s">
        <v>2898</v>
      </c>
      <c r="I1849" t="s">
        <v>5605</v>
      </c>
      <c r="K1849">
        <v>2440</v>
      </c>
      <c r="L1849" t="s">
        <v>3577</v>
      </c>
    </row>
    <row r="1850" spans="1:12" ht="15" customHeight="1" x14ac:dyDescent="0.25">
      <c r="A1850">
        <v>123687</v>
      </c>
      <c r="B1850" t="s">
        <v>1370</v>
      </c>
      <c r="C1850" t="s">
        <v>1370</v>
      </c>
      <c r="D1850">
        <v>1</v>
      </c>
      <c r="E1850" s="88" t="str">
        <f t="shared" si="56"/>
        <v>12368724401</v>
      </c>
      <c r="F1850" s="88" t="str">
        <f t="shared" si="57"/>
        <v>1236871</v>
      </c>
      <c r="G1850">
        <v>1</v>
      </c>
      <c r="H1850" t="s">
        <v>2899</v>
      </c>
      <c r="I1850" t="s">
        <v>5500</v>
      </c>
      <c r="K1850">
        <v>2440</v>
      </c>
      <c r="L1850" t="s">
        <v>3577</v>
      </c>
    </row>
    <row r="1851" spans="1:12" ht="15" customHeight="1" x14ac:dyDescent="0.25">
      <c r="A1851">
        <v>123687</v>
      </c>
      <c r="B1851" t="s">
        <v>1370</v>
      </c>
      <c r="C1851" t="s">
        <v>1370</v>
      </c>
      <c r="D1851">
        <v>2</v>
      </c>
      <c r="E1851" s="88" t="str">
        <f t="shared" si="56"/>
        <v>12368724402</v>
      </c>
      <c r="F1851" s="88" t="str">
        <f t="shared" si="57"/>
        <v>1236872</v>
      </c>
      <c r="G1851">
        <v>3</v>
      </c>
      <c r="H1851" t="s">
        <v>2898</v>
      </c>
      <c r="I1851" t="s">
        <v>5605</v>
      </c>
      <c r="K1851">
        <v>2440</v>
      </c>
      <c r="L1851" t="s">
        <v>3577</v>
      </c>
    </row>
    <row r="1852" spans="1:12" ht="15" customHeight="1" x14ac:dyDescent="0.25">
      <c r="A1852">
        <v>123695</v>
      </c>
      <c r="B1852" t="s">
        <v>1371</v>
      </c>
      <c r="C1852" t="s">
        <v>1371</v>
      </c>
      <c r="D1852">
        <v>1</v>
      </c>
      <c r="E1852" s="88" t="str">
        <f t="shared" si="56"/>
        <v>12369524401</v>
      </c>
      <c r="F1852" s="88" t="str">
        <f t="shared" si="57"/>
        <v>1236951</v>
      </c>
      <c r="G1852">
        <v>4</v>
      </c>
      <c r="H1852" t="s">
        <v>3658</v>
      </c>
      <c r="I1852" t="s">
        <v>5555</v>
      </c>
      <c r="K1852">
        <v>2440</v>
      </c>
      <c r="L1852" t="s">
        <v>3577</v>
      </c>
    </row>
    <row r="1853" spans="1:12" ht="15" customHeight="1" x14ac:dyDescent="0.25">
      <c r="A1853">
        <v>123695</v>
      </c>
      <c r="B1853" t="s">
        <v>1371</v>
      </c>
      <c r="C1853" t="s">
        <v>1371</v>
      </c>
      <c r="D1853">
        <v>2</v>
      </c>
      <c r="E1853" s="88" t="str">
        <f t="shared" si="56"/>
        <v>12369524402</v>
      </c>
      <c r="F1853" s="88" t="str">
        <f t="shared" si="57"/>
        <v>1236952</v>
      </c>
      <c r="G1853">
        <v>3</v>
      </c>
      <c r="H1853" t="s">
        <v>2898</v>
      </c>
      <c r="I1853" t="s">
        <v>5605</v>
      </c>
      <c r="K1853">
        <v>2440</v>
      </c>
      <c r="L1853" t="s">
        <v>3577</v>
      </c>
    </row>
    <row r="1854" spans="1:12" ht="15" customHeight="1" x14ac:dyDescent="0.25">
      <c r="A1854">
        <v>123695</v>
      </c>
      <c r="B1854" t="s">
        <v>1371</v>
      </c>
      <c r="C1854" t="s">
        <v>1371</v>
      </c>
      <c r="D1854">
        <v>3</v>
      </c>
      <c r="E1854" s="88" t="str">
        <f t="shared" si="56"/>
        <v>12369524603</v>
      </c>
      <c r="F1854" s="88" t="str">
        <f t="shared" si="57"/>
        <v>1236953</v>
      </c>
      <c r="G1854">
        <v>5</v>
      </c>
      <c r="H1854" t="s">
        <v>3046</v>
      </c>
      <c r="I1854" t="s">
        <v>5615</v>
      </c>
      <c r="K1854">
        <v>2460</v>
      </c>
      <c r="L1854" t="s">
        <v>3540</v>
      </c>
    </row>
    <row r="1855" spans="1:12" ht="15" customHeight="1" x14ac:dyDescent="0.25">
      <c r="A1855">
        <v>123703</v>
      </c>
      <c r="B1855" t="s">
        <v>1373</v>
      </c>
      <c r="C1855" t="s">
        <v>1373</v>
      </c>
      <c r="D1855">
        <v>1</v>
      </c>
      <c r="E1855" s="88" t="str">
        <f t="shared" si="56"/>
        <v>12370385301</v>
      </c>
      <c r="F1855" s="88" t="str">
        <f t="shared" si="57"/>
        <v>1237031</v>
      </c>
      <c r="G1855">
        <v>1</v>
      </c>
      <c r="H1855" t="s">
        <v>2974</v>
      </c>
      <c r="I1855" t="s">
        <v>5652</v>
      </c>
      <c r="K1855">
        <v>8530</v>
      </c>
      <c r="L1855" t="s">
        <v>3724</v>
      </c>
    </row>
    <row r="1856" spans="1:12" ht="15" customHeight="1" x14ac:dyDescent="0.25">
      <c r="A1856">
        <v>123703</v>
      </c>
      <c r="B1856" t="s">
        <v>1373</v>
      </c>
      <c r="C1856" t="s">
        <v>1373</v>
      </c>
      <c r="D1856">
        <v>2</v>
      </c>
      <c r="E1856" s="88" t="str">
        <f t="shared" si="56"/>
        <v>12370385002</v>
      </c>
      <c r="F1856" s="88" t="str">
        <f t="shared" si="57"/>
        <v>1237032</v>
      </c>
      <c r="G1856">
        <v>2</v>
      </c>
      <c r="H1856" t="s">
        <v>3991</v>
      </c>
      <c r="I1856" t="s">
        <v>5569</v>
      </c>
      <c r="K1856">
        <v>8500</v>
      </c>
      <c r="L1856" t="s">
        <v>3554</v>
      </c>
    </row>
    <row r="1857" spans="1:12" ht="15" customHeight="1" x14ac:dyDescent="0.25">
      <c r="A1857">
        <v>123703</v>
      </c>
      <c r="B1857" t="s">
        <v>1373</v>
      </c>
      <c r="C1857" t="s">
        <v>1373</v>
      </c>
      <c r="D1857">
        <v>4</v>
      </c>
      <c r="E1857" s="88" t="str">
        <f t="shared" si="56"/>
        <v>12370385004</v>
      </c>
      <c r="F1857" s="88" t="str">
        <f t="shared" si="57"/>
        <v>1237034</v>
      </c>
      <c r="G1857">
        <v>4</v>
      </c>
      <c r="H1857" t="s">
        <v>3077</v>
      </c>
      <c r="I1857" t="s">
        <v>5569</v>
      </c>
      <c r="K1857">
        <v>8500</v>
      </c>
      <c r="L1857" t="s">
        <v>3554</v>
      </c>
    </row>
    <row r="1858" spans="1:12" ht="15" customHeight="1" x14ac:dyDescent="0.25">
      <c r="A1858">
        <v>123703</v>
      </c>
      <c r="B1858" t="s">
        <v>1373</v>
      </c>
      <c r="C1858" t="s">
        <v>1373</v>
      </c>
      <c r="D1858">
        <v>6</v>
      </c>
      <c r="E1858" s="88" t="str">
        <f t="shared" si="56"/>
        <v>12370385006</v>
      </c>
      <c r="F1858" s="88" t="str">
        <f t="shared" si="57"/>
        <v>1237036</v>
      </c>
      <c r="G1858">
        <v>6</v>
      </c>
      <c r="H1858" t="s">
        <v>3075</v>
      </c>
      <c r="I1858" t="s">
        <v>5510</v>
      </c>
      <c r="K1858">
        <v>8500</v>
      </c>
      <c r="L1858" t="s">
        <v>3554</v>
      </c>
    </row>
    <row r="1859" spans="1:12" ht="15" customHeight="1" x14ac:dyDescent="0.25">
      <c r="A1859">
        <v>123703</v>
      </c>
      <c r="B1859" t="s">
        <v>1373</v>
      </c>
      <c r="C1859" t="s">
        <v>1373</v>
      </c>
      <c r="D1859">
        <v>7</v>
      </c>
      <c r="E1859" s="88" t="str">
        <f t="shared" ref="E1859:E1922" si="58">A1859&amp;K1859&amp;D1859</f>
        <v>12370385307</v>
      </c>
      <c r="F1859" s="88" t="str">
        <f t="shared" ref="F1859:F1922" si="59">A1859&amp;D1859</f>
        <v>1237037</v>
      </c>
      <c r="G1859">
        <v>7</v>
      </c>
      <c r="H1859" t="s">
        <v>2975</v>
      </c>
      <c r="I1859" t="s">
        <v>5572</v>
      </c>
      <c r="K1859">
        <v>8530</v>
      </c>
      <c r="L1859" t="s">
        <v>3724</v>
      </c>
    </row>
    <row r="1860" spans="1:12" ht="15" customHeight="1" x14ac:dyDescent="0.25">
      <c r="A1860">
        <v>123703</v>
      </c>
      <c r="B1860" t="s">
        <v>1373</v>
      </c>
      <c r="C1860" t="s">
        <v>1373</v>
      </c>
      <c r="D1860">
        <v>8</v>
      </c>
      <c r="E1860" s="88" t="str">
        <f t="shared" si="58"/>
        <v>12370385008</v>
      </c>
      <c r="F1860" s="88" t="str">
        <f t="shared" si="59"/>
        <v>1237038</v>
      </c>
      <c r="G1860">
        <v>8</v>
      </c>
      <c r="H1860" t="s">
        <v>3078</v>
      </c>
      <c r="K1860">
        <v>8500</v>
      </c>
      <c r="L1860" t="s">
        <v>3554</v>
      </c>
    </row>
    <row r="1861" spans="1:12" ht="15" customHeight="1" x14ac:dyDescent="0.25">
      <c r="A1861">
        <v>123711</v>
      </c>
      <c r="B1861" t="s">
        <v>1374</v>
      </c>
      <c r="C1861" t="s">
        <v>1374</v>
      </c>
      <c r="D1861">
        <v>1</v>
      </c>
      <c r="E1861" s="88" t="str">
        <f t="shared" si="58"/>
        <v>12371185001</v>
      </c>
      <c r="F1861" s="88" t="str">
        <f t="shared" si="59"/>
        <v>1237111</v>
      </c>
      <c r="G1861">
        <v>1</v>
      </c>
      <c r="H1861" t="s">
        <v>3991</v>
      </c>
      <c r="I1861" t="s">
        <v>5569</v>
      </c>
      <c r="K1861">
        <v>8500</v>
      </c>
      <c r="L1861" t="s">
        <v>3554</v>
      </c>
    </row>
    <row r="1862" spans="1:12" ht="15" customHeight="1" x14ac:dyDescent="0.25">
      <c r="A1862">
        <v>123711</v>
      </c>
      <c r="B1862" t="s">
        <v>1374</v>
      </c>
      <c r="C1862" t="s">
        <v>1374</v>
      </c>
      <c r="D1862">
        <v>2</v>
      </c>
      <c r="E1862" s="88" t="str">
        <f t="shared" si="58"/>
        <v>12371185302</v>
      </c>
      <c r="F1862" s="88" t="str">
        <f t="shared" si="59"/>
        <v>1237112</v>
      </c>
      <c r="G1862">
        <v>2</v>
      </c>
      <c r="H1862" t="s">
        <v>2974</v>
      </c>
      <c r="I1862" t="s">
        <v>5652</v>
      </c>
      <c r="K1862">
        <v>8530</v>
      </c>
      <c r="L1862" t="s">
        <v>3724</v>
      </c>
    </row>
    <row r="1863" spans="1:12" ht="15" customHeight="1" x14ac:dyDescent="0.25">
      <c r="A1863">
        <v>123711</v>
      </c>
      <c r="B1863" t="s">
        <v>1374</v>
      </c>
      <c r="C1863" t="s">
        <v>1374</v>
      </c>
      <c r="D1863">
        <v>4</v>
      </c>
      <c r="E1863" s="88" t="str">
        <f t="shared" si="58"/>
        <v>12371185004</v>
      </c>
      <c r="F1863" s="88" t="str">
        <f t="shared" si="59"/>
        <v>1237114</v>
      </c>
      <c r="G1863">
        <v>4</v>
      </c>
      <c r="H1863" t="s">
        <v>3077</v>
      </c>
      <c r="I1863" t="s">
        <v>5569</v>
      </c>
      <c r="K1863">
        <v>8500</v>
      </c>
      <c r="L1863" t="s">
        <v>3554</v>
      </c>
    </row>
    <row r="1864" spans="1:12" ht="15" customHeight="1" x14ac:dyDescent="0.25">
      <c r="A1864">
        <v>123711</v>
      </c>
      <c r="B1864" t="s">
        <v>1374</v>
      </c>
      <c r="C1864" t="s">
        <v>1374</v>
      </c>
      <c r="D1864">
        <v>6</v>
      </c>
      <c r="E1864" s="88" t="str">
        <f t="shared" si="58"/>
        <v>12371185006</v>
      </c>
      <c r="F1864" s="88" t="str">
        <f t="shared" si="59"/>
        <v>1237116</v>
      </c>
      <c r="G1864">
        <v>6</v>
      </c>
      <c r="H1864" t="s">
        <v>3075</v>
      </c>
      <c r="I1864" t="s">
        <v>5510</v>
      </c>
      <c r="K1864">
        <v>8500</v>
      </c>
      <c r="L1864" t="s">
        <v>3554</v>
      </c>
    </row>
    <row r="1865" spans="1:12" ht="15" customHeight="1" x14ac:dyDescent="0.25">
      <c r="A1865">
        <v>123711</v>
      </c>
      <c r="B1865" t="s">
        <v>1374</v>
      </c>
      <c r="C1865" t="s">
        <v>1374</v>
      </c>
      <c r="D1865">
        <v>7</v>
      </c>
      <c r="E1865" s="88" t="str">
        <f t="shared" si="58"/>
        <v>12371185007</v>
      </c>
      <c r="F1865" s="88" t="str">
        <f t="shared" si="59"/>
        <v>1237117</v>
      </c>
      <c r="G1865">
        <v>7</v>
      </c>
      <c r="H1865" t="s">
        <v>3078</v>
      </c>
      <c r="I1865" t="s">
        <v>5507</v>
      </c>
      <c r="K1865">
        <v>8500</v>
      </c>
      <c r="L1865" t="s">
        <v>3554</v>
      </c>
    </row>
    <row r="1866" spans="1:12" ht="15" customHeight="1" x14ac:dyDescent="0.25">
      <c r="A1866">
        <v>123711</v>
      </c>
      <c r="B1866" t="s">
        <v>1374</v>
      </c>
      <c r="C1866" t="s">
        <v>1374</v>
      </c>
      <c r="D1866">
        <v>8</v>
      </c>
      <c r="E1866" s="88" t="str">
        <f t="shared" si="58"/>
        <v>12371185308</v>
      </c>
      <c r="F1866" s="88" t="str">
        <f t="shared" si="59"/>
        <v>1237118</v>
      </c>
      <c r="G1866">
        <v>8</v>
      </c>
      <c r="H1866" t="s">
        <v>2975</v>
      </c>
      <c r="I1866" t="s">
        <v>5572</v>
      </c>
      <c r="K1866">
        <v>8530</v>
      </c>
      <c r="L1866" t="s">
        <v>3724</v>
      </c>
    </row>
    <row r="1867" spans="1:12" ht="15" customHeight="1" x14ac:dyDescent="0.25">
      <c r="A1867">
        <v>123761</v>
      </c>
      <c r="B1867" t="s">
        <v>1377</v>
      </c>
      <c r="C1867" t="s">
        <v>1377</v>
      </c>
      <c r="D1867">
        <v>1</v>
      </c>
      <c r="E1867" s="88" t="str">
        <f t="shared" si="58"/>
        <v>12376125301</v>
      </c>
      <c r="F1867" s="88" t="str">
        <f t="shared" si="59"/>
        <v>1237611</v>
      </c>
      <c r="G1867">
        <v>1</v>
      </c>
      <c r="H1867" t="s">
        <v>2764</v>
      </c>
      <c r="I1867" t="s">
        <v>5608</v>
      </c>
      <c r="K1867">
        <v>2530</v>
      </c>
      <c r="L1867" t="s">
        <v>3992</v>
      </c>
    </row>
    <row r="1868" spans="1:12" ht="15" customHeight="1" x14ac:dyDescent="0.25">
      <c r="A1868">
        <v>123778</v>
      </c>
      <c r="B1868" t="s">
        <v>5260</v>
      </c>
      <c r="C1868" t="s">
        <v>2225</v>
      </c>
      <c r="D1868">
        <v>1</v>
      </c>
      <c r="E1868" s="88" t="str">
        <f t="shared" si="58"/>
        <v>12377825301</v>
      </c>
      <c r="F1868" s="88" t="str">
        <f t="shared" si="59"/>
        <v>1237781</v>
      </c>
      <c r="G1868">
        <v>1</v>
      </c>
      <c r="H1868" t="s">
        <v>2764</v>
      </c>
      <c r="I1868" t="s">
        <v>5608</v>
      </c>
      <c r="K1868">
        <v>2530</v>
      </c>
      <c r="L1868" t="s">
        <v>3992</v>
      </c>
    </row>
    <row r="1869" spans="1:12" ht="15" customHeight="1" x14ac:dyDescent="0.25">
      <c r="A1869">
        <v>123786</v>
      </c>
      <c r="B1869" t="s">
        <v>2461</v>
      </c>
      <c r="C1869" t="s">
        <v>2461</v>
      </c>
      <c r="D1869">
        <v>1</v>
      </c>
      <c r="E1869" s="88" t="str">
        <f t="shared" si="58"/>
        <v>12378624001</v>
      </c>
      <c r="F1869" s="88" t="str">
        <f t="shared" si="59"/>
        <v>1237861</v>
      </c>
      <c r="G1869">
        <v>1</v>
      </c>
      <c r="H1869" t="s">
        <v>3216</v>
      </c>
      <c r="I1869" t="s">
        <v>5496</v>
      </c>
      <c r="K1869">
        <v>2400</v>
      </c>
      <c r="L1869" t="s">
        <v>3578</v>
      </c>
    </row>
    <row r="1870" spans="1:12" ht="15" customHeight="1" x14ac:dyDescent="0.25">
      <c r="A1870">
        <v>123786</v>
      </c>
      <c r="B1870" t="s">
        <v>2461</v>
      </c>
      <c r="C1870" t="s">
        <v>2461</v>
      </c>
      <c r="D1870">
        <v>2</v>
      </c>
      <c r="E1870" s="88" t="str">
        <f t="shared" si="58"/>
        <v>12378624002</v>
      </c>
      <c r="F1870" s="88" t="str">
        <f t="shared" si="59"/>
        <v>1237862</v>
      </c>
      <c r="G1870">
        <v>2</v>
      </c>
      <c r="H1870" t="s">
        <v>3215</v>
      </c>
      <c r="I1870" t="s">
        <v>5497</v>
      </c>
      <c r="K1870">
        <v>2400</v>
      </c>
      <c r="L1870" t="s">
        <v>3578</v>
      </c>
    </row>
    <row r="1871" spans="1:12" ht="15" customHeight="1" x14ac:dyDescent="0.25">
      <c r="A1871">
        <v>123786</v>
      </c>
      <c r="B1871" t="s">
        <v>2461</v>
      </c>
      <c r="C1871" t="s">
        <v>2461</v>
      </c>
      <c r="D1871">
        <v>3</v>
      </c>
      <c r="E1871" s="88" t="str">
        <f t="shared" si="58"/>
        <v>12378624003</v>
      </c>
      <c r="F1871" s="88" t="str">
        <f t="shared" si="59"/>
        <v>1237863</v>
      </c>
      <c r="G1871">
        <v>3</v>
      </c>
      <c r="H1871" t="s">
        <v>3214</v>
      </c>
      <c r="I1871" t="s">
        <v>5523</v>
      </c>
      <c r="K1871">
        <v>2400</v>
      </c>
      <c r="L1871" t="s">
        <v>3578</v>
      </c>
    </row>
    <row r="1872" spans="1:12" ht="15" customHeight="1" x14ac:dyDescent="0.25">
      <c r="A1872">
        <v>123786</v>
      </c>
      <c r="B1872" t="s">
        <v>2461</v>
      </c>
      <c r="C1872" t="s">
        <v>2461</v>
      </c>
      <c r="D1872">
        <v>4</v>
      </c>
      <c r="E1872" s="88" t="str">
        <f t="shared" si="58"/>
        <v>12378624004</v>
      </c>
      <c r="F1872" s="88" t="str">
        <f t="shared" si="59"/>
        <v>1237864</v>
      </c>
      <c r="G1872">
        <v>4</v>
      </c>
      <c r="H1872" t="s">
        <v>3219</v>
      </c>
      <c r="I1872" t="s">
        <v>5488</v>
      </c>
      <c r="K1872">
        <v>2400</v>
      </c>
      <c r="L1872" t="s">
        <v>3578</v>
      </c>
    </row>
    <row r="1873" spans="1:12" ht="15" customHeight="1" x14ac:dyDescent="0.25">
      <c r="A1873">
        <v>123786</v>
      </c>
      <c r="B1873" t="s">
        <v>2461</v>
      </c>
      <c r="C1873" t="s">
        <v>2461</v>
      </c>
      <c r="D1873">
        <v>5</v>
      </c>
      <c r="E1873" s="88" t="str">
        <f t="shared" si="58"/>
        <v>12378624005</v>
      </c>
      <c r="F1873" s="88" t="str">
        <f t="shared" si="59"/>
        <v>1237865</v>
      </c>
      <c r="G1873">
        <v>5</v>
      </c>
      <c r="H1873" t="s">
        <v>3218</v>
      </c>
      <c r="I1873" t="s">
        <v>5553</v>
      </c>
      <c r="K1873">
        <v>2400</v>
      </c>
      <c r="L1873" t="s">
        <v>3578</v>
      </c>
    </row>
    <row r="1874" spans="1:12" ht="15" customHeight="1" x14ac:dyDescent="0.25">
      <c r="A1874">
        <v>123786</v>
      </c>
      <c r="B1874" t="s">
        <v>2461</v>
      </c>
      <c r="C1874" t="s">
        <v>2461</v>
      </c>
      <c r="D1874">
        <v>6</v>
      </c>
      <c r="E1874" s="88" t="str">
        <f t="shared" si="58"/>
        <v>12378624006</v>
      </c>
      <c r="F1874" s="88" t="str">
        <f t="shared" si="59"/>
        <v>1237866</v>
      </c>
      <c r="G1874">
        <v>6</v>
      </c>
      <c r="H1874" t="s">
        <v>3217</v>
      </c>
      <c r="I1874" t="s">
        <v>5497</v>
      </c>
      <c r="K1874">
        <v>2400</v>
      </c>
      <c r="L1874" t="s">
        <v>3578</v>
      </c>
    </row>
    <row r="1875" spans="1:12" ht="15" customHeight="1" x14ac:dyDescent="0.25">
      <c r="A1875">
        <v>123794</v>
      </c>
      <c r="B1875" t="s">
        <v>2462</v>
      </c>
      <c r="C1875" t="s">
        <v>2462</v>
      </c>
      <c r="D1875">
        <v>1</v>
      </c>
      <c r="E1875" s="88" t="str">
        <f t="shared" si="58"/>
        <v>12379424001</v>
      </c>
      <c r="F1875" s="88" t="str">
        <f t="shared" si="59"/>
        <v>1237941</v>
      </c>
      <c r="G1875">
        <v>1</v>
      </c>
      <c r="H1875" t="s">
        <v>3216</v>
      </c>
      <c r="I1875" t="s">
        <v>5496</v>
      </c>
      <c r="K1875">
        <v>2400</v>
      </c>
      <c r="L1875" t="s">
        <v>3578</v>
      </c>
    </row>
    <row r="1876" spans="1:12" ht="15" customHeight="1" x14ac:dyDescent="0.25">
      <c r="A1876">
        <v>123794</v>
      </c>
      <c r="B1876" t="s">
        <v>2462</v>
      </c>
      <c r="C1876" t="s">
        <v>2462</v>
      </c>
      <c r="D1876">
        <v>5</v>
      </c>
      <c r="E1876" s="88" t="str">
        <f t="shared" si="58"/>
        <v>12379424005</v>
      </c>
      <c r="F1876" s="88" t="str">
        <f t="shared" si="59"/>
        <v>1237945</v>
      </c>
      <c r="G1876">
        <v>5</v>
      </c>
      <c r="H1876" t="s">
        <v>3215</v>
      </c>
      <c r="I1876" t="s">
        <v>5497</v>
      </c>
      <c r="K1876">
        <v>2400</v>
      </c>
      <c r="L1876" t="s">
        <v>3578</v>
      </c>
    </row>
    <row r="1877" spans="1:12" ht="15" customHeight="1" x14ac:dyDescent="0.25">
      <c r="A1877">
        <v>123794</v>
      </c>
      <c r="B1877" t="s">
        <v>2462</v>
      </c>
      <c r="C1877" t="s">
        <v>2462</v>
      </c>
      <c r="D1877">
        <v>6</v>
      </c>
      <c r="E1877" s="88" t="str">
        <f t="shared" si="58"/>
        <v>12379424006</v>
      </c>
      <c r="F1877" s="88" t="str">
        <f t="shared" si="59"/>
        <v>1237946</v>
      </c>
      <c r="G1877">
        <v>6</v>
      </c>
      <c r="H1877" t="s">
        <v>3214</v>
      </c>
      <c r="I1877" t="s">
        <v>5523</v>
      </c>
      <c r="K1877">
        <v>2400</v>
      </c>
      <c r="L1877" t="s">
        <v>3578</v>
      </c>
    </row>
    <row r="1878" spans="1:12" ht="15" customHeight="1" x14ac:dyDescent="0.25">
      <c r="A1878">
        <v>123794</v>
      </c>
      <c r="B1878" t="s">
        <v>2462</v>
      </c>
      <c r="C1878" t="s">
        <v>2462</v>
      </c>
      <c r="D1878">
        <v>7</v>
      </c>
      <c r="E1878" s="88" t="str">
        <f t="shared" si="58"/>
        <v>12379424007</v>
      </c>
      <c r="F1878" s="88" t="str">
        <f t="shared" si="59"/>
        <v>1237947</v>
      </c>
      <c r="G1878">
        <v>7</v>
      </c>
      <c r="H1878" t="s">
        <v>3219</v>
      </c>
      <c r="I1878" t="s">
        <v>5488</v>
      </c>
      <c r="K1878">
        <v>2400</v>
      </c>
      <c r="L1878" t="s">
        <v>3578</v>
      </c>
    </row>
    <row r="1879" spans="1:12" ht="15" customHeight="1" x14ac:dyDescent="0.25">
      <c r="A1879">
        <v>123794</v>
      </c>
      <c r="B1879" t="s">
        <v>2462</v>
      </c>
      <c r="C1879" t="s">
        <v>2462</v>
      </c>
      <c r="D1879">
        <v>8</v>
      </c>
      <c r="E1879" s="88" t="str">
        <f t="shared" si="58"/>
        <v>12379424008</v>
      </c>
      <c r="F1879" s="88" t="str">
        <f t="shared" si="59"/>
        <v>1237948</v>
      </c>
      <c r="G1879">
        <v>8</v>
      </c>
      <c r="H1879" t="s">
        <v>3218</v>
      </c>
      <c r="I1879" t="s">
        <v>5553</v>
      </c>
      <c r="K1879">
        <v>2400</v>
      </c>
      <c r="L1879" t="s">
        <v>3578</v>
      </c>
    </row>
    <row r="1880" spans="1:12" ht="15" customHeight="1" x14ac:dyDescent="0.25">
      <c r="A1880">
        <v>123794</v>
      </c>
      <c r="B1880" t="s">
        <v>2462</v>
      </c>
      <c r="C1880" t="s">
        <v>2462</v>
      </c>
      <c r="D1880">
        <v>9</v>
      </c>
      <c r="E1880" s="88" t="str">
        <f t="shared" si="58"/>
        <v>12379424009</v>
      </c>
      <c r="F1880" s="88" t="str">
        <f t="shared" si="59"/>
        <v>1237949</v>
      </c>
      <c r="G1880">
        <v>9</v>
      </c>
      <c r="H1880" t="s">
        <v>3217</v>
      </c>
      <c r="I1880" t="s">
        <v>5497</v>
      </c>
      <c r="K1880">
        <v>2400</v>
      </c>
      <c r="L1880" t="s">
        <v>3578</v>
      </c>
    </row>
    <row r="1881" spans="1:12" ht="15" customHeight="1" x14ac:dyDescent="0.25">
      <c r="A1881">
        <v>123802</v>
      </c>
      <c r="B1881" t="s">
        <v>823</v>
      </c>
      <c r="C1881" t="s">
        <v>823</v>
      </c>
      <c r="D1881">
        <v>1</v>
      </c>
      <c r="E1881" s="88" t="str">
        <f t="shared" si="58"/>
        <v>12380282001</v>
      </c>
      <c r="F1881" s="88" t="str">
        <f t="shared" si="59"/>
        <v>1238021</v>
      </c>
      <c r="G1881">
        <v>1</v>
      </c>
      <c r="H1881" t="s">
        <v>3350</v>
      </c>
      <c r="I1881" t="s">
        <v>5574</v>
      </c>
      <c r="K1881">
        <v>8200</v>
      </c>
      <c r="L1881" t="s">
        <v>3550</v>
      </c>
    </row>
    <row r="1882" spans="1:12" ht="15" customHeight="1" x14ac:dyDescent="0.25">
      <c r="A1882">
        <v>123811</v>
      </c>
      <c r="B1882" t="s">
        <v>2226</v>
      </c>
      <c r="C1882" t="s">
        <v>2226</v>
      </c>
      <c r="D1882">
        <v>1</v>
      </c>
      <c r="E1882" s="88" t="str">
        <f t="shared" si="58"/>
        <v>12381182001</v>
      </c>
      <c r="F1882" s="88" t="str">
        <f t="shared" si="59"/>
        <v>1238111</v>
      </c>
      <c r="G1882">
        <v>1</v>
      </c>
      <c r="H1882" t="s">
        <v>3350</v>
      </c>
      <c r="I1882" t="s">
        <v>5574</v>
      </c>
      <c r="K1882">
        <v>8200</v>
      </c>
      <c r="L1882" t="s">
        <v>3550</v>
      </c>
    </row>
    <row r="1883" spans="1:12" ht="15" customHeight="1" x14ac:dyDescent="0.25">
      <c r="A1883">
        <v>123828</v>
      </c>
      <c r="B1883" t="s">
        <v>2463</v>
      </c>
      <c r="C1883" t="s">
        <v>2463</v>
      </c>
      <c r="D1883">
        <v>1</v>
      </c>
      <c r="E1883" s="88" t="str">
        <f t="shared" si="58"/>
        <v>12382838001</v>
      </c>
      <c r="F1883" s="88" t="str">
        <f t="shared" si="59"/>
        <v>1238281</v>
      </c>
      <c r="G1883">
        <v>1</v>
      </c>
      <c r="H1883" t="s">
        <v>3109</v>
      </c>
      <c r="I1883" t="s">
        <v>5695</v>
      </c>
      <c r="K1883">
        <v>3800</v>
      </c>
      <c r="L1883" t="s">
        <v>3830</v>
      </c>
    </row>
    <row r="1884" spans="1:12" ht="15" customHeight="1" x14ac:dyDescent="0.25">
      <c r="A1884">
        <v>123828</v>
      </c>
      <c r="B1884" t="s">
        <v>2463</v>
      </c>
      <c r="C1884" t="s">
        <v>2463</v>
      </c>
      <c r="D1884">
        <v>2</v>
      </c>
      <c r="E1884" s="88" t="str">
        <f t="shared" si="58"/>
        <v>12382838002</v>
      </c>
      <c r="F1884" s="88" t="str">
        <f t="shared" si="59"/>
        <v>1238282</v>
      </c>
      <c r="G1884">
        <v>2</v>
      </c>
      <c r="H1884" t="s">
        <v>2779</v>
      </c>
      <c r="I1884" t="s">
        <v>5623</v>
      </c>
      <c r="K1884">
        <v>3800</v>
      </c>
      <c r="L1884" t="s">
        <v>3830</v>
      </c>
    </row>
    <row r="1885" spans="1:12" ht="15" customHeight="1" x14ac:dyDescent="0.25">
      <c r="A1885">
        <v>123836</v>
      </c>
      <c r="B1885" t="s">
        <v>2465</v>
      </c>
      <c r="C1885" t="s">
        <v>2465</v>
      </c>
      <c r="D1885">
        <v>1</v>
      </c>
      <c r="E1885" s="88" t="str">
        <f t="shared" si="58"/>
        <v>12383638001</v>
      </c>
      <c r="F1885" s="88" t="str">
        <f t="shared" si="59"/>
        <v>1238361</v>
      </c>
      <c r="G1885">
        <v>1</v>
      </c>
      <c r="H1885" t="s">
        <v>3109</v>
      </c>
      <c r="I1885" t="s">
        <v>5695</v>
      </c>
      <c r="K1885">
        <v>3800</v>
      </c>
      <c r="L1885" t="s">
        <v>3830</v>
      </c>
    </row>
    <row r="1886" spans="1:12" ht="15" customHeight="1" x14ac:dyDescent="0.25">
      <c r="A1886">
        <v>123836</v>
      </c>
      <c r="B1886" t="s">
        <v>2465</v>
      </c>
      <c r="C1886" t="s">
        <v>2465</v>
      </c>
      <c r="D1886">
        <v>2</v>
      </c>
      <c r="E1886" s="88" t="str">
        <f t="shared" si="58"/>
        <v>12383638002</v>
      </c>
      <c r="F1886" s="88" t="str">
        <f t="shared" si="59"/>
        <v>1238362</v>
      </c>
      <c r="G1886">
        <v>2</v>
      </c>
      <c r="H1886" t="s">
        <v>2779</v>
      </c>
      <c r="I1886" t="s">
        <v>5623</v>
      </c>
      <c r="K1886">
        <v>3800</v>
      </c>
      <c r="L1886" t="s">
        <v>3830</v>
      </c>
    </row>
    <row r="1887" spans="1:12" ht="15" customHeight="1" x14ac:dyDescent="0.25">
      <c r="A1887">
        <v>123844</v>
      </c>
      <c r="B1887" t="s">
        <v>1384</v>
      </c>
      <c r="C1887" t="s">
        <v>1384</v>
      </c>
      <c r="D1887">
        <v>1</v>
      </c>
      <c r="E1887" s="88" t="str">
        <f t="shared" si="58"/>
        <v>12384422601</v>
      </c>
      <c r="F1887" s="88" t="str">
        <f t="shared" si="59"/>
        <v>1238441</v>
      </c>
      <c r="G1887">
        <v>1</v>
      </c>
      <c r="H1887" t="s">
        <v>3939</v>
      </c>
      <c r="I1887" t="s">
        <v>5507</v>
      </c>
      <c r="K1887">
        <v>2260</v>
      </c>
      <c r="L1887" t="s">
        <v>3589</v>
      </c>
    </row>
    <row r="1888" spans="1:12" ht="15" customHeight="1" x14ac:dyDescent="0.25">
      <c r="A1888">
        <v>123844</v>
      </c>
      <c r="B1888" t="s">
        <v>1384</v>
      </c>
      <c r="C1888" t="s">
        <v>1384</v>
      </c>
      <c r="D1888">
        <v>2</v>
      </c>
      <c r="E1888" s="88" t="str">
        <f t="shared" si="58"/>
        <v>12384422602</v>
      </c>
      <c r="F1888" s="88" t="str">
        <f t="shared" si="59"/>
        <v>1238442</v>
      </c>
      <c r="G1888">
        <v>2</v>
      </c>
      <c r="H1888" t="s">
        <v>3466</v>
      </c>
      <c r="I1888" t="s">
        <v>5482</v>
      </c>
      <c r="K1888">
        <v>2260</v>
      </c>
      <c r="L1888" t="s">
        <v>3589</v>
      </c>
    </row>
    <row r="1889" spans="1:12" ht="15" customHeight="1" x14ac:dyDescent="0.25">
      <c r="A1889">
        <v>123844</v>
      </c>
      <c r="B1889" t="s">
        <v>1384</v>
      </c>
      <c r="C1889" t="s">
        <v>1384</v>
      </c>
      <c r="D1889">
        <v>3</v>
      </c>
      <c r="E1889" s="88" t="str">
        <f t="shared" si="58"/>
        <v>12384422603</v>
      </c>
      <c r="F1889" s="88" t="str">
        <f t="shared" si="59"/>
        <v>1238443</v>
      </c>
      <c r="G1889">
        <v>3</v>
      </c>
      <c r="H1889" t="s">
        <v>3940</v>
      </c>
      <c r="I1889" t="s">
        <v>5491</v>
      </c>
      <c r="K1889">
        <v>2260</v>
      </c>
      <c r="L1889" t="s">
        <v>3589</v>
      </c>
    </row>
    <row r="1890" spans="1:12" ht="15" customHeight="1" x14ac:dyDescent="0.25">
      <c r="A1890">
        <v>123844</v>
      </c>
      <c r="B1890" t="s">
        <v>1384</v>
      </c>
      <c r="C1890" t="s">
        <v>1384</v>
      </c>
      <c r="D1890">
        <v>4</v>
      </c>
      <c r="E1890" s="88" t="str">
        <f t="shared" si="58"/>
        <v>12384422604</v>
      </c>
      <c r="F1890" s="88" t="str">
        <f t="shared" si="59"/>
        <v>1238444</v>
      </c>
      <c r="G1890">
        <v>4</v>
      </c>
      <c r="H1890" t="s">
        <v>3939</v>
      </c>
      <c r="I1890" t="s">
        <v>5569</v>
      </c>
      <c r="K1890">
        <v>2260</v>
      </c>
      <c r="L1890" t="s">
        <v>3589</v>
      </c>
    </row>
    <row r="1891" spans="1:12" ht="15" customHeight="1" x14ac:dyDescent="0.25">
      <c r="A1891">
        <v>123851</v>
      </c>
      <c r="B1891" t="s">
        <v>1385</v>
      </c>
      <c r="C1891" t="s">
        <v>1385</v>
      </c>
      <c r="D1891">
        <v>1</v>
      </c>
      <c r="E1891" s="88" t="str">
        <f t="shared" si="58"/>
        <v>12385122601</v>
      </c>
      <c r="F1891" s="88" t="str">
        <f t="shared" si="59"/>
        <v>1238511</v>
      </c>
      <c r="G1891">
        <v>1</v>
      </c>
      <c r="H1891" t="s">
        <v>3466</v>
      </c>
      <c r="I1891" t="s">
        <v>5482</v>
      </c>
      <c r="K1891">
        <v>2260</v>
      </c>
      <c r="L1891" t="s">
        <v>3589</v>
      </c>
    </row>
    <row r="1892" spans="1:12" ht="15" customHeight="1" x14ac:dyDescent="0.25">
      <c r="A1892">
        <v>123851</v>
      </c>
      <c r="B1892" t="s">
        <v>1385</v>
      </c>
      <c r="C1892" t="s">
        <v>1385</v>
      </c>
      <c r="D1892">
        <v>2</v>
      </c>
      <c r="E1892" s="88" t="str">
        <f t="shared" si="58"/>
        <v>12385122602</v>
      </c>
      <c r="F1892" s="88" t="str">
        <f t="shared" si="59"/>
        <v>1238512</v>
      </c>
      <c r="G1892">
        <v>2</v>
      </c>
      <c r="H1892" t="s">
        <v>3467</v>
      </c>
      <c r="I1892" t="s">
        <v>5509</v>
      </c>
      <c r="K1892">
        <v>2260</v>
      </c>
      <c r="L1892" t="s">
        <v>3589</v>
      </c>
    </row>
    <row r="1893" spans="1:12" ht="15" customHeight="1" x14ac:dyDescent="0.25">
      <c r="A1893">
        <v>123851</v>
      </c>
      <c r="B1893" t="s">
        <v>1385</v>
      </c>
      <c r="C1893" t="s">
        <v>1385</v>
      </c>
      <c r="D1893">
        <v>3</v>
      </c>
      <c r="E1893" s="88" t="str">
        <f t="shared" si="58"/>
        <v>12385122603</v>
      </c>
      <c r="F1893" s="88" t="str">
        <f t="shared" si="59"/>
        <v>1238513</v>
      </c>
      <c r="G1893">
        <v>3</v>
      </c>
      <c r="H1893" t="s">
        <v>3939</v>
      </c>
      <c r="I1893" t="s">
        <v>5507</v>
      </c>
      <c r="K1893">
        <v>2260</v>
      </c>
      <c r="L1893" t="s">
        <v>3589</v>
      </c>
    </row>
    <row r="1894" spans="1:12" ht="15" customHeight="1" x14ac:dyDescent="0.25">
      <c r="A1894">
        <v>123869</v>
      </c>
      <c r="B1894" t="s">
        <v>1387</v>
      </c>
      <c r="C1894" t="s">
        <v>1387</v>
      </c>
      <c r="D1894">
        <v>1</v>
      </c>
      <c r="E1894" s="88" t="str">
        <f t="shared" si="58"/>
        <v>12386922601</v>
      </c>
      <c r="F1894" s="88" t="str">
        <f t="shared" si="59"/>
        <v>1238691</v>
      </c>
      <c r="G1894">
        <v>1</v>
      </c>
      <c r="H1894" t="s">
        <v>3466</v>
      </c>
      <c r="I1894" t="s">
        <v>5482</v>
      </c>
      <c r="K1894">
        <v>2260</v>
      </c>
      <c r="L1894" t="s">
        <v>3589</v>
      </c>
    </row>
    <row r="1895" spans="1:12" ht="15" customHeight="1" x14ac:dyDescent="0.25">
      <c r="A1895">
        <v>123869</v>
      </c>
      <c r="B1895" t="s">
        <v>1387</v>
      </c>
      <c r="C1895" t="s">
        <v>1387</v>
      </c>
      <c r="D1895">
        <v>3</v>
      </c>
      <c r="E1895" s="88" t="str">
        <f t="shared" si="58"/>
        <v>12386922603</v>
      </c>
      <c r="F1895" s="88" t="str">
        <f t="shared" si="59"/>
        <v>1238693</v>
      </c>
      <c r="G1895">
        <v>3</v>
      </c>
      <c r="H1895" t="s">
        <v>3939</v>
      </c>
      <c r="I1895" t="s">
        <v>5507</v>
      </c>
      <c r="K1895">
        <v>2260</v>
      </c>
      <c r="L1895" t="s">
        <v>3589</v>
      </c>
    </row>
    <row r="1896" spans="1:12" ht="15" customHeight="1" x14ac:dyDescent="0.25">
      <c r="A1896">
        <v>123877</v>
      </c>
      <c r="B1896" t="s">
        <v>1388</v>
      </c>
      <c r="C1896" t="s">
        <v>1388</v>
      </c>
      <c r="D1896">
        <v>1</v>
      </c>
      <c r="E1896" s="88" t="str">
        <f t="shared" si="58"/>
        <v>12387722601</v>
      </c>
      <c r="F1896" s="88" t="str">
        <f t="shared" si="59"/>
        <v>1238771</v>
      </c>
      <c r="G1896">
        <v>1</v>
      </c>
      <c r="H1896" t="s">
        <v>3939</v>
      </c>
      <c r="I1896" t="s">
        <v>5507</v>
      </c>
      <c r="K1896">
        <v>2260</v>
      </c>
      <c r="L1896" t="s">
        <v>3589</v>
      </c>
    </row>
    <row r="1897" spans="1:12" ht="15" customHeight="1" x14ac:dyDescent="0.25">
      <c r="A1897">
        <v>123877</v>
      </c>
      <c r="B1897" t="s">
        <v>1388</v>
      </c>
      <c r="C1897" t="s">
        <v>1388</v>
      </c>
      <c r="D1897">
        <v>2</v>
      </c>
      <c r="E1897" s="88" t="str">
        <f t="shared" si="58"/>
        <v>12387722602</v>
      </c>
      <c r="F1897" s="88" t="str">
        <f t="shared" si="59"/>
        <v>1238772</v>
      </c>
      <c r="G1897">
        <v>2</v>
      </c>
      <c r="H1897" t="s">
        <v>3466</v>
      </c>
      <c r="I1897" t="s">
        <v>5482</v>
      </c>
      <c r="K1897">
        <v>2260</v>
      </c>
      <c r="L1897" t="s">
        <v>3589</v>
      </c>
    </row>
    <row r="1898" spans="1:12" ht="15" customHeight="1" x14ac:dyDescent="0.25">
      <c r="A1898">
        <v>123877</v>
      </c>
      <c r="B1898" t="s">
        <v>1388</v>
      </c>
      <c r="C1898" t="s">
        <v>1388</v>
      </c>
      <c r="D1898">
        <v>3</v>
      </c>
      <c r="E1898" s="88" t="str">
        <f t="shared" si="58"/>
        <v>12387722603</v>
      </c>
      <c r="F1898" s="88" t="str">
        <f t="shared" si="59"/>
        <v>1238773</v>
      </c>
      <c r="G1898">
        <v>3</v>
      </c>
      <c r="H1898" t="s">
        <v>3940</v>
      </c>
      <c r="I1898" t="s">
        <v>5491</v>
      </c>
      <c r="K1898">
        <v>2260</v>
      </c>
      <c r="L1898" t="s">
        <v>3589</v>
      </c>
    </row>
    <row r="1899" spans="1:12" ht="15" customHeight="1" x14ac:dyDescent="0.25">
      <c r="A1899">
        <v>123877</v>
      </c>
      <c r="B1899" t="s">
        <v>1388</v>
      </c>
      <c r="C1899" t="s">
        <v>1388</v>
      </c>
      <c r="D1899">
        <v>4</v>
      </c>
      <c r="E1899" s="88" t="str">
        <f t="shared" si="58"/>
        <v>12387722604</v>
      </c>
      <c r="F1899" s="88" t="str">
        <f t="shared" si="59"/>
        <v>1238774</v>
      </c>
      <c r="G1899">
        <v>4</v>
      </c>
      <c r="H1899" t="s">
        <v>3939</v>
      </c>
      <c r="I1899" t="s">
        <v>5569</v>
      </c>
      <c r="K1899">
        <v>2260</v>
      </c>
      <c r="L1899" t="s">
        <v>3589</v>
      </c>
    </row>
    <row r="1900" spans="1:12" ht="15" customHeight="1" x14ac:dyDescent="0.25">
      <c r="A1900">
        <v>123935</v>
      </c>
      <c r="B1900" t="s">
        <v>401</v>
      </c>
      <c r="C1900" t="s">
        <v>401</v>
      </c>
      <c r="D1900">
        <v>1</v>
      </c>
      <c r="E1900" s="88" t="str">
        <f t="shared" si="58"/>
        <v>12393588001</v>
      </c>
      <c r="F1900" s="88" t="str">
        <f t="shared" si="59"/>
        <v>1239351</v>
      </c>
      <c r="G1900">
        <v>1</v>
      </c>
      <c r="H1900" t="s">
        <v>3305</v>
      </c>
      <c r="I1900" t="s">
        <v>5491</v>
      </c>
      <c r="K1900">
        <v>8800</v>
      </c>
      <c r="L1900" t="s">
        <v>3555</v>
      </c>
    </row>
    <row r="1901" spans="1:12" ht="15" customHeight="1" x14ac:dyDescent="0.25">
      <c r="A1901">
        <v>123943</v>
      </c>
      <c r="B1901" t="s">
        <v>1390</v>
      </c>
      <c r="C1901" t="s">
        <v>1390</v>
      </c>
      <c r="D1901">
        <v>1</v>
      </c>
      <c r="E1901" s="88" t="str">
        <f t="shared" si="58"/>
        <v>12394388001</v>
      </c>
      <c r="F1901" s="88" t="str">
        <f t="shared" si="59"/>
        <v>1239431</v>
      </c>
      <c r="G1901">
        <v>1</v>
      </c>
      <c r="H1901" t="s">
        <v>3305</v>
      </c>
      <c r="I1901" t="s">
        <v>5491</v>
      </c>
      <c r="K1901">
        <v>8800</v>
      </c>
      <c r="L1901" t="s">
        <v>3555</v>
      </c>
    </row>
    <row r="1902" spans="1:12" ht="15" customHeight="1" x14ac:dyDescent="0.25">
      <c r="A1902">
        <v>123951</v>
      </c>
      <c r="B1902" t="s">
        <v>1391</v>
      </c>
      <c r="C1902" t="s">
        <v>1391</v>
      </c>
      <c r="D1902">
        <v>1</v>
      </c>
      <c r="E1902" s="88" t="str">
        <f t="shared" si="58"/>
        <v>12395188001</v>
      </c>
      <c r="F1902" s="88" t="str">
        <f t="shared" si="59"/>
        <v>1239511</v>
      </c>
      <c r="G1902">
        <v>1</v>
      </c>
      <c r="H1902" t="s">
        <v>3312</v>
      </c>
      <c r="I1902" t="s">
        <v>5553</v>
      </c>
      <c r="K1902">
        <v>8800</v>
      </c>
      <c r="L1902" t="s">
        <v>3555</v>
      </c>
    </row>
    <row r="1903" spans="1:12" ht="15" customHeight="1" x14ac:dyDescent="0.25">
      <c r="A1903">
        <v>123968</v>
      </c>
      <c r="B1903" t="s">
        <v>1394</v>
      </c>
      <c r="C1903" t="s">
        <v>1394</v>
      </c>
      <c r="D1903">
        <v>1</v>
      </c>
      <c r="E1903" s="88" t="str">
        <f t="shared" si="58"/>
        <v>12396888001</v>
      </c>
      <c r="F1903" s="88" t="str">
        <f t="shared" si="59"/>
        <v>1239681</v>
      </c>
      <c r="G1903">
        <v>1</v>
      </c>
      <c r="H1903" t="s">
        <v>3312</v>
      </c>
      <c r="I1903" t="s">
        <v>5553</v>
      </c>
      <c r="K1903">
        <v>8800</v>
      </c>
      <c r="L1903" t="s">
        <v>3555</v>
      </c>
    </row>
    <row r="1904" spans="1:12" ht="15" customHeight="1" x14ac:dyDescent="0.25">
      <c r="A1904">
        <v>123976</v>
      </c>
      <c r="B1904" t="s">
        <v>1395</v>
      </c>
      <c r="C1904" t="s">
        <v>1395</v>
      </c>
      <c r="D1904">
        <v>1</v>
      </c>
      <c r="E1904" s="88" t="str">
        <f t="shared" si="58"/>
        <v>12397688001</v>
      </c>
      <c r="F1904" s="88" t="str">
        <f t="shared" si="59"/>
        <v>1239761</v>
      </c>
      <c r="G1904">
        <v>1</v>
      </c>
      <c r="H1904" t="s">
        <v>3308</v>
      </c>
      <c r="I1904" t="s">
        <v>5521</v>
      </c>
      <c r="K1904">
        <v>8800</v>
      </c>
      <c r="L1904" t="s">
        <v>3555</v>
      </c>
    </row>
    <row r="1905" spans="1:12" ht="15" customHeight="1" x14ac:dyDescent="0.25">
      <c r="A1905">
        <v>123976</v>
      </c>
      <c r="B1905" t="s">
        <v>1395</v>
      </c>
      <c r="C1905" t="s">
        <v>1395</v>
      </c>
      <c r="D1905">
        <v>2</v>
      </c>
      <c r="E1905" s="88" t="str">
        <f t="shared" si="58"/>
        <v>12397688002</v>
      </c>
      <c r="F1905" s="88" t="str">
        <f t="shared" si="59"/>
        <v>1239762</v>
      </c>
      <c r="G1905">
        <v>2</v>
      </c>
      <c r="H1905" t="s">
        <v>3303</v>
      </c>
      <c r="I1905" t="s">
        <v>5573</v>
      </c>
      <c r="K1905">
        <v>8800</v>
      </c>
      <c r="L1905" t="s">
        <v>3555</v>
      </c>
    </row>
    <row r="1906" spans="1:12" ht="15" customHeight="1" x14ac:dyDescent="0.25">
      <c r="A1906">
        <v>123976</v>
      </c>
      <c r="B1906" t="s">
        <v>1395</v>
      </c>
      <c r="C1906" t="s">
        <v>1395</v>
      </c>
      <c r="D1906">
        <v>3</v>
      </c>
      <c r="E1906" s="88" t="str">
        <f t="shared" si="58"/>
        <v>12397688003</v>
      </c>
      <c r="F1906" s="88" t="str">
        <f t="shared" si="59"/>
        <v>1239763</v>
      </c>
      <c r="G1906">
        <v>3</v>
      </c>
      <c r="H1906" t="s">
        <v>3312</v>
      </c>
      <c r="I1906" t="s">
        <v>5553</v>
      </c>
      <c r="K1906">
        <v>8800</v>
      </c>
      <c r="L1906" t="s">
        <v>3555</v>
      </c>
    </row>
    <row r="1907" spans="1:12" ht="15" customHeight="1" x14ac:dyDescent="0.25">
      <c r="A1907">
        <v>123976</v>
      </c>
      <c r="B1907" t="s">
        <v>1395</v>
      </c>
      <c r="C1907" t="s">
        <v>1395</v>
      </c>
      <c r="D1907">
        <v>4</v>
      </c>
      <c r="E1907" s="88" t="str">
        <f t="shared" si="58"/>
        <v>12397688504</v>
      </c>
      <c r="F1907" s="88" t="str">
        <f t="shared" si="59"/>
        <v>1239764</v>
      </c>
      <c r="G1907">
        <v>4</v>
      </c>
      <c r="H1907" t="s">
        <v>2725</v>
      </c>
      <c r="I1907" t="s">
        <v>5497</v>
      </c>
      <c r="K1907">
        <v>8850</v>
      </c>
      <c r="L1907" t="s">
        <v>3612</v>
      </c>
    </row>
    <row r="1908" spans="1:12" ht="15" customHeight="1" x14ac:dyDescent="0.25">
      <c r="A1908">
        <v>123976</v>
      </c>
      <c r="B1908" t="s">
        <v>1395</v>
      </c>
      <c r="C1908" t="s">
        <v>1395</v>
      </c>
      <c r="D1908">
        <v>5</v>
      </c>
      <c r="E1908" s="88" t="str">
        <f t="shared" si="58"/>
        <v>12397688005</v>
      </c>
      <c r="F1908" s="88" t="str">
        <f t="shared" si="59"/>
        <v>1239765</v>
      </c>
      <c r="G1908">
        <v>5</v>
      </c>
      <c r="H1908" t="s">
        <v>3305</v>
      </c>
      <c r="I1908" t="s">
        <v>5491</v>
      </c>
      <c r="K1908">
        <v>8800</v>
      </c>
      <c r="L1908" t="s">
        <v>3555</v>
      </c>
    </row>
    <row r="1909" spans="1:12" ht="15" customHeight="1" x14ac:dyDescent="0.25">
      <c r="A1909">
        <v>123976</v>
      </c>
      <c r="B1909" t="s">
        <v>1395</v>
      </c>
      <c r="C1909" t="s">
        <v>1395</v>
      </c>
      <c r="D1909">
        <v>6</v>
      </c>
      <c r="E1909" s="88" t="str">
        <f t="shared" si="58"/>
        <v>12397688006</v>
      </c>
      <c r="F1909" s="88" t="str">
        <f t="shared" si="59"/>
        <v>1239766</v>
      </c>
      <c r="G1909">
        <v>6</v>
      </c>
      <c r="H1909" t="s">
        <v>3314</v>
      </c>
      <c r="I1909" t="s">
        <v>5572</v>
      </c>
      <c r="K1909">
        <v>8800</v>
      </c>
      <c r="L1909" t="s">
        <v>3555</v>
      </c>
    </row>
    <row r="1910" spans="1:12" ht="15" customHeight="1" x14ac:dyDescent="0.25">
      <c r="A1910">
        <v>123984</v>
      </c>
      <c r="B1910" t="s">
        <v>1398</v>
      </c>
      <c r="C1910" t="s">
        <v>1398</v>
      </c>
      <c r="D1910">
        <v>1</v>
      </c>
      <c r="E1910" s="88" t="str">
        <f t="shared" si="58"/>
        <v>12398488001</v>
      </c>
      <c r="F1910" s="88" t="str">
        <f t="shared" si="59"/>
        <v>1239841</v>
      </c>
      <c r="G1910">
        <v>1</v>
      </c>
      <c r="H1910" t="s">
        <v>3308</v>
      </c>
      <c r="I1910" t="s">
        <v>5521</v>
      </c>
      <c r="K1910">
        <v>8800</v>
      </c>
      <c r="L1910" t="s">
        <v>3555</v>
      </c>
    </row>
    <row r="1911" spans="1:12" ht="15" customHeight="1" x14ac:dyDescent="0.25">
      <c r="A1911">
        <v>123984</v>
      </c>
      <c r="B1911" t="s">
        <v>1398</v>
      </c>
      <c r="C1911" t="s">
        <v>1398</v>
      </c>
      <c r="D1911">
        <v>2</v>
      </c>
      <c r="E1911" s="88" t="str">
        <f t="shared" si="58"/>
        <v>12398488002</v>
      </c>
      <c r="F1911" s="88" t="str">
        <f t="shared" si="59"/>
        <v>1239842</v>
      </c>
      <c r="G1911">
        <v>2</v>
      </c>
      <c r="H1911" t="s">
        <v>3303</v>
      </c>
      <c r="I1911" t="s">
        <v>5573</v>
      </c>
      <c r="K1911">
        <v>8800</v>
      </c>
      <c r="L1911" t="s">
        <v>3555</v>
      </c>
    </row>
    <row r="1912" spans="1:12" ht="15" customHeight="1" x14ac:dyDescent="0.25">
      <c r="A1912">
        <v>125187</v>
      </c>
      <c r="B1912" t="s">
        <v>1399</v>
      </c>
      <c r="C1912" t="s">
        <v>1399</v>
      </c>
      <c r="D1912">
        <v>1</v>
      </c>
      <c r="E1912" s="88" t="str">
        <f t="shared" si="58"/>
        <v>12518792301</v>
      </c>
      <c r="F1912" s="88" t="str">
        <f t="shared" si="59"/>
        <v>1251871</v>
      </c>
      <c r="G1912">
        <v>1</v>
      </c>
      <c r="H1912" t="s">
        <v>3471</v>
      </c>
      <c r="I1912" t="s">
        <v>5687</v>
      </c>
      <c r="K1912">
        <v>9230</v>
      </c>
      <c r="L1912" t="s">
        <v>3617</v>
      </c>
    </row>
    <row r="1913" spans="1:12" ht="15" customHeight="1" x14ac:dyDescent="0.25">
      <c r="A1913">
        <v>125195</v>
      </c>
      <c r="B1913" t="s">
        <v>1400</v>
      </c>
      <c r="C1913" t="s">
        <v>1400</v>
      </c>
      <c r="D1913">
        <v>1</v>
      </c>
      <c r="E1913" s="88" t="str">
        <f t="shared" si="58"/>
        <v>12519523901</v>
      </c>
      <c r="F1913" s="88" t="str">
        <f t="shared" si="59"/>
        <v>1251951</v>
      </c>
      <c r="G1913">
        <v>1</v>
      </c>
      <c r="H1913" t="s">
        <v>2924</v>
      </c>
      <c r="I1913" t="s">
        <v>5620</v>
      </c>
      <c r="K1913">
        <v>2390</v>
      </c>
      <c r="L1913" t="s">
        <v>3664</v>
      </c>
    </row>
    <row r="1914" spans="1:12" ht="15" customHeight="1" x14ac:dyDescent="0.25">
      <c r="A1914">
        <v>125203</v>
      </c>
      <c r="B1914" t="s">
        <v>5261</v>
      </c>
      <c r="C1914" t="s">
        <v>2227</v>
      </c>
      <c r="D1914">
        <v>1</v>
      </c>
      <c r="E1914" s="88" t="str">
        <f t="shared" si="58"/>
        <v>12520325301</v>
      </c>
      <c r="F1914" s="88" t="str">
        <f t="shared" si="59"/>
        <v>1252031</v>
      </c>
      <c r="G1914">
        <v>1</v>
      </c>
      <c r="H1914" t="s">
        <v>2764</v>
      </c>
      <c r="I1914" t="s">
        <v>5608</v>
      </c>
      <c r="K1914">
        <v>2530</v>
      </c>
      <c r="L1914" t="s">
        <v>3992</v>
      </c>
    </row>
    <row r="1915" spans="1:12" ht="15" customHeight="1" x14ac:dyDescent="0.25">
      <c r="A1915">
        <v>125211</v>
      </c>
      <c r="B1915" t="s">
        <v>1401</v>
      </c>
      <c r="C1915" t="s">
        <v>1401</v>
      </c>
      <c r="D1915">
        <v>1</v>
      </c>
      <c r="E1915" s="88" t="str">
        <f t="shared" si="58"/>
        <v>12521117501</v>
      </c>
      <c r="F1915" s="88" t="str">
        <f t="shared" si="59"/>
        <v>1252111</v>
      </c>
      <c r="G1915">
        <v>1</v>
      </c>
      <c r="H1915" t="s">
        <v>3125</v>
      </c>
      <c r="I1915" t="s">
        <v>5538</v>
      </c>
      <c r="K1915">
        <v>1750</v>
      </c>
      <c r="L1915" t="s">
        <v>3567</v>
      </c>
    </row>
    <row r="1916" spans="1:12" ht="15" customHeight="1" x14ac:dyDescent="0.25">
      <c r="A1916">
        <v>125229</v>
      </c>
      <c r="B1916" t="s">
        <v>5262</v>
      </c>
      <c r="C1916" t="s">
        <v>2228</v>
      </c>
      <c r="D1916">
        <v>1</v>
      </c>
      <c r="E1916" s="88" t="str">
        <f t="shared" si="58"/>
        <v>12522917501</v>
      </c>
      <c r="F1916" s="88" t="str">
        <f t="shared" si="59"/>
        <v>1252291</v>
      </c>
      <c r="G1916">
        <v>1</v>
      </c>
      <c r="H1916" t="s">
        <v>3125</v>
      </c>
      <c r="I1916" t="s">
        <v>5538</v>
      </c>
      <c r="K1916">
        <v>1750</v>
      </c>
      <c r="L1916" t="s">
        <v>3567</v>
      </c>
    </row>
    <row r="1917" spans="1:12" ht="15" customHeight="1" x14ac:dyDescent="0.25">
      <c r="A1917">
        <v>125252</v>
      </c>
      <c r="B1917" t="s">
        <v>1404</v>
      </c>
      <c r="C1917" t="s">
        <v>1404</v>
      </c>
      <c r="D1917">
        <v>1</v>
      </c>
      <c r="E1917" s="88" t="str">
        <f t="shared" si="58"/>
        <v>12525232001</v>
      </c>
      <c r="F1917" s="88" t="str">
        <f t="shared" si="59"/>
        <v>1252521</v>
      </c>
      <c r="G1917">
        <v>1</v>
      </c>
      <c r="H1917" t="s">
        <v>2645</v>
      </c>
      <c r="I1917" t="s">
        <v>5557</v>
      </c>
      <c r="K1917">
        <v>3200</v>
      </c>
      <c r="L1917" t="s">
        <v>3590</v>
      </c>
    </row>
    <row r="1918" spans="1:12" ht="15" customHeight="1" x14ac:dyDescent="0.25">
      <c r="A1918">
        <v>125261</v>
      </c>
      <c r="B1918" t="s">
        <v>1407</v>
      </c>
      <c r="C1918" t="s">
        <v>1407</v>
      </c>
      <c r="D1918">
        <v>1</v>
      </c>
      <c r="E1918" s="88" t="str">
        <f t="shared" si="58"/>
        <v>12526132001</v>
      </c>
      <c r="F1918" s="88" t="str">
        <f t="shared" si="59"/>
        <v>1252611</v>
      </c>
      <c r="G1918">
        <v>1</v>
      </c>
      <c r="H1918" t="s">
        <v>2645</v>
      </c>
      <c r="I1918" t="s">
        <v>5557</v>
      </c>
      <c r="K1918">
        <v>3200</v>
      </c>
      <c r="L1918" t="s">
        <v>3590</v>
      </c>
    </row>
    <row r="1919" spans="1:12" ht="15" customHeight="1" x14ac:dyDescent="0.25">
      <c r="A1919">
        <v>125278</v>
      </c>
      <c r="B1919" t="s">
        <v>1408</v>
      </c>
      <c r="C1919" t="s">
        <v>1408</v>
      </c>
      <c r="D1919">
        <v>2</v>
      </c>
      <c r="E1919" s="88" t="str">
        <f t="shared" si="58"/>
        <v>12527837002</v>
      </c>
      <c r="F1919" s="88" t="str">
        <f t="shared" si="59"/>
        <v>1252782</v>
      </c>
      <c r="G1919">
        <v>2</v>
      </c>
      <c r="H1919" t="s">
        <v>3424</v>
      </c>
      <c r="I1919" t="s">
        <v>5533</v>
      </c>
      <c r="K1919">
        <v>3700</v>
      </c>
      <c r="L1919" t="s">
        <v>3602</v>
      </c>
    </row>
    <row r="1920" spans="1:12" ht="15" customHeight="1" x14ac:dyDescent="0.25">
      <c r="A1920">
        <v>125278</v>
      </c>
      <c r="B1920" t="s">
        <v>1408</v>
      </c>
      <c r="C1920" t="s">
        <v>1408</v>
      </c>
      <c r="D1920">
        <v>3</v>
      </c>
      <c r="E1920" s="88" t="str">
        <f t="shared" si="58"/>
        <v>12527837003</v>
      </c>
      <c r="F1920" s="88" t="str">
        <f t="shared" si="59"/>
        <v>1252783</v>
      </c>
      <c r="G1920">
        <v>3</v>
      </c>
      <c r="H1920" t="s">
        <v>3832</v>
      </c>
      <c r="I1920" t="s">
        <v>5491</v>
      </c>
      <c r="K1920">
        <v>3700</v>
      </c>
      <c r="L1920" t="s">
        <v>3602</v>
      </c>
    </row>
    <row r="1921" spans="1:12" ht="15" customHeight="1" x14ac:dyDescent="0.25">
      <c r="A1921">
        <v>125286</v>
      </c>
      <c r="B1921" t="s">
        <v>1409</v>
      </c>
      <c r="C1921" t="s">
        <v>1409</v>
      </c>
      <c r="D1921">
        <v>1</v>
      </c>
      <c r="E1921" s="88" t="str">
        <f t="shared" si="58"/>
        <v>12528637001</v>
      </c>
      <c r="F1921" s="88" t="str">
        <f t="shared" si="59"/>
        <v>1252861</v>
      </c>
      <c r="G1921">
        <v>1</v>
      </c>
      <c r="H1921" t="s">
        <v>3424</v>
      </c>
      <c r="I1921" t="s">
        <v>5533</v>
      </c>
      <c r="K1921">
        <v>3700</v>
      </c>
      <c r="L1921" t="s">
        <v>3602</v>
      </c>
    </row>
    <row r="1922" spans="1:12" ht="15" customHeight="1" x14ac:dyDescent="0.25">
      <c r="A1922">
        <v>125286</v>
      </c>
      <c r="B1922" t="s">
        <v>1409</v>
      </c>
      <c r="C1922" t="s">
        <v>1409</v>
      </c>
      <c r="D1922">
        <v>2</v>
      </c>
      <c r="E1922" s="88" t="str">
        <f t="shared" si="58"/>
        <v>12528637002</v>
      </c>
      <c r="F1922" s="88" t="str">
        <f t="shared" si="59"/>
        <v>1252862</v>
      </c>
      <c r="G1922">
        <v>2</v>
      </c>
      <c r="H1922" t="s">
        <v>3832</v>
      </c>
      <c r="I1922" t="s">
        <v>5491</v>
      </c>
      <c r="K1922">
        <v>3700</v>
      </c>
      <c r="L1922" t="s">
        <v>3602</v>
      </c>
    </row>
    <row r="1923" spans="1:12" ht="15" customHeight="1" x14ac:dyDescent="0.25">
      <c r="A1923">
        <v>125294</v>
      </c>
      <c r="B1923" t="s">
        <v>1410</v>
      </c>
      <c r="C1923" t="s">
        <v>1410</v>
      </c>
      <c r="D1923">
        <v>2</v>
      </c>
      <c r="E1923" s="88" t="str">
        <f t="shared" ref="E1923:E1986" si="60">A1923&amp;K1923&amp;D1923</f>
        <v>12529437002</v>
      </c>
      <c r="F1923" s="88" t="str">
        <f t="shared" ref="F1923:F1986" si="61">A1923&amp;D1923</f>
        <v>1252942</v>
      </c>
      <c r="G1923">
        <v>2</v>
      </c>
      <c r="H1923" t="s">
        <v>3424</v>
      </c>
      <c r="I1923" t="s">
        <v>5533</v>
      </c>
      <c r="K1923">
        <v>3700</v>
      </c>
      <c r="L1923" t="s">
        <v>3602</v>
      </c>
    </row>
    <row r="1924" spans="1:12" ht="15" customHeight="1" x14ac:dyDescent="0.25">
      <c r="A1924">
        <v>125294</v>
      </c>
      <c r="B1924" t="s">
        <v>1410</v>
      </c>
      <c r="C1924" t="s">
        <v>1410</v>
      </c>
      <c r="D1924">
        <v>3</v>
      </c>
      <c r="E1924" s="88" t="str">
        <f t="shared" si="60"/>
        <v>12529437003</v>
      </c>
      <c r="F1924" s="88" t="str">
        <f t="shared" si="61"/>
        <v>1252943</v>
      </c>
      <c r="G1924">
        <v>3</v>
      </c>
      <c r="H1924" t="s">
        <v>3832</v>
      </c>
      <c r="I1924" t="s">
        <v>5491</v>
      </c>
      <c r="K1924">
        <v>3700</v>
      </c>
      <c r="L1924" t="s">
        <v>3602</v>
      </c>
    </row>
    <row r="1925" spans="1:12" ht="15" customHeight="1" x14ac:dyDescent="0.25">
      <c r="A1925">
        <v>125302</v>
      </c>
      <c r="B1925" t="s">
        <v>1411</v>
      </c>
      <c r="C1925" t="s">
        <v>1411</v>
      </c>
      <c r="D1925">
        <v>1</v>
      </c>
      <c r="E1925" s="88" t="str">
        <f t="shared" si="60"/>
        <v>12530237001</v>
      </c>
      <c r="F1925" s="88" t="str">
        <f t="shared" si="61"/>
        <v>1253021</v>
      </c>
      <c r="G1925">
        <v>1</v>
      </c>
      <c r="H1925" t="s">
        <v>3832</v>
      </c>
      <c r="I1925" t="s">
        <v>5491</v>
      </c>
      <c r="K1925">
        <v>3700</v>
      </c>
      <c r="L1925" t="s">
        <v>3602</v>
      </c>
    </row>
    <row r="1926" spans="1:12" ht="15" customHeight="1" x14ac:dyDescent="0.25">
      <c r="A1926">
        <v>125302</v>
      </c>
      <c r="B1926" t="s">
        <v>1411</v>
      </c>
      <c r="C1926" t="s">
        <v>1411</v>
      </c>
      <c r="D1926">
        <v>2</v>
      </c>
      <c r="E1926" s="88" t="str">
        <f t="shared" si="60"/>
        <v>12530237002</v>
      </c>
      <c r="F1926" s="88" t="str">
        <f t="shared" si="61"/>
        <v>1253022</v>
      </c>
      <c r="G1926">
        <v>2</v>
      </c>
      <c r="H1926" t="s">
        <v>3424</v>
      </c>
      <c r="I1926" t="s">
        <v>5533</v>
      </c>
      <c r="K1926">
        <v>3700</v>
      </c>
      <c r="L1926" t="s">
        <v>3602</v>
      </c>
    </row>
    <row r="1927" spans="1:12" ht="15" customHeight="1" x14ac:dyDescent="0.25">
      <c r="A1927">
        <v>125328</v>
      </c>
      <c r="B1927" t="s">
        <v>1592</v>
      </c>
      <c r="C1927" t="s">
        <v>1592</v>
      </c>
      <c r="D1927">
        <v>1</v>
      </c>
      <c r="E1927" s="88" t="str">
        <f t="shared" si="60"/>
        <v>12532820201</v>
      </c>
      <c r="F1927" s="88" t="str">
        <f t="shared" si="61"/>
        <v>1253281</v>
      </c>
      <c r="G1927">
        <v>1</v>
      </c>
      <c r="H1927" t="s">
        <v>2687</v>
      </c>
      <c r="I1927" t="s">
        <v>5488</v>
      </c>
      <c r="K1927">
        <v>2020</v>
      </c>
      <c r="L1927" t="s">
        <v>3571</v>
      </c>
    </row>
    <row r="1928" spans="1:12" ht="15" customHeight="1" x14ac:dyDescent="0.25">
      <c r="A1928">
        <v>125328</v>
      </c>
      <c r="B1928" t="s">
        <v>1592</v>
      </c>
      <c r="C1928" t="s">
        <v>1592</v>
      </c>
      <c r="D1928">
        <v>11</v>
      </c>
      <c r="E1928" s="88" t="str">
        <f t="shared" si="60"/>
        <v>125328260011</v>
      </c>
      <c r="F1928" s="88" t="str">
        <f t="shared" si="61"/>
        <v>12532811</v>
      </c>
      <c r="G1928">
        <v>11</v>
      </c>
      <c r="H1928" t="s">
        <v>2743</v>
      </c>
      <c r="I1928" t="s">
        <v>5602</v>
      </c>
      <c r="K1928">
        <v>2600</v>
      </c>
      <c r="L1928" t="s">
        <v>3571</v>
      </c>
    </row>
    <row r="1929" spans="1:12" ht="15" customHeight="1" x14ac:dyDescent="0.25">
      <c r="A1929">
        <v>125328</v>
      </c>
      <c r="B1929" t="s">
        <v>1592</v>
      </c>
      <c r="C1929" t="s">
        <v>1592</v>
      </c>
      <c r="D1929">
        <v>12</v>
      </c>
      <c r="E1929" s="88" t="str">
        <f t="shared" si="60"/>
        <v>125328202012</v>
      </c>
      <c r="F1929" s="88" t="str">
        <f t="shared" si="61"/>
        <v>12532812</v>
      </c>
      <c r="G1929">
        <v>12</v>
      </c>
      <c r="H1929" t="s">
        <v>3968</v>
      </c>
      <c r="I1929" t="s">
        <v>5702</v>
      </c>
      <c r="K1929">
        <v>2020</v>
      </c>
      <c r="L1929" t="s">
        <v>3571</v>
      </c>
    </row>
    <row r="1930" spans="1:12" ht="15" customHeight="1" x14ac:dyDescent="0.25">
      <c r="A1930">
        <v>125328</v>
      </c>
      <c r="B1930" t="s">
        <v>1592</v>
      </c>
      <c r="C1930" t="s">
        <v>1592</v>
      </c>
      <c r="D1930">
        <v>13</v>
      </c>
      <c r="E1930" s="88" t="str">
        <f t="shared" si="60"/>
        <v>125328202013</v>
      </c>
      <c r="F1930" s="88" t="str">
        <f t="shared" si="61"/>
        <v>12532813</v>
      </c>
      <c r="G1930">
        <v>13</v>
      </c>
      <c r="H1930" t="s">
        <v>4007</v>
      </c>
      <c r="I1930" t="s">
        <v>5514</v>
      </c>
      <c r="K1930">
        <v>2020</v>
      </c>
      <c r="L1930" t="s">
        <v>3571</v>
      </c>
    </row>
    <row r="1931" spans="1:12" ht="15" customHeight="1" x14ac:dyDescent="0.25">
      <c r="A1931">
        <v>125328</v>
      </c>
      <c r="B1931" t="s">
        <v>1592</v>
      </c>
      <c r="C1931" t="s">
        <v>1592</v>
      </c>
      <c r="D1931">
        <v>15</v>
      </c>
      <c r="E1931" s="88" t="str">
        <f t="shared" si="60"/>
        <v>125328202015</v>
      </c>
      <c r="F1931" s="88" t="str">
        <f t="shared" si="61"/>
        <v>12532815</v>
      </c>
      <c r="G1931">
        <v>15</v>
      </c>
      <c r="H1931" t="s">
        <v>5263</v>
      </c>
      <c r="I1931" t="s">
        <v>5497</v>
      </c>
      <c r="K1931">
        <v>2020</v>
      </c>
      <c r="L1931" t="s">
        <v>3571</v>
      </c>
    </row>
    <row r="1932" spans="1:12" ht="15" customHeight="1" x14ac:dyDescent="0.25">
      <c r="A1932">
        <v>125344</v>
      </c>
      <c r="B1932" t="s">
        <v>1413</v>
      </c>
      <c r="C1932" t="s">
        <v>1413</v>
      </c>
      <c r="D1932">
        <v>1</v>
      </c>
      <c r="E1932" s="88" t="str">
        <f t="shared" si="60"/>
        <v>12534437401</v>
      </c>
      <c r="F1932" s="88" t="str">
        <f t="shared" si="61"/>
        <v>1253441</v>
      </c>
      <c r="G1932">
        <v>1</v>
      </c>
      <c r="H1932" t="s">
        <v>2757</v>
      </c>
      <c r="I1932" t="s">
        <v>5520</v>
      </c>
      <c r="K1932">
        <v>3740</v>
      </c>
      <c r="L1932" t="s">
        <v>3595</v>
      </c>
    </row>
    <row r="1933" spans="1:12" ht="15" customHeight="1" x14ac:dyDescent="0.25">
      <c r="A1933">
        <v>125351</v>
      </c>
      <c r="B1933" t="s">
        <v>1593</v>
      </c>
      <c r="C1933" t="s">
        <v>1593</v>
      </c>
      <c r="D1933">
        <v>2</v>
      </c>
      <c r="E1933" s="88" t="str">
        <f t="shared" si="60"/>
        <v>12535185002</v>
      </c>
      <c r="F1933" s="88" t="str">
        <f t="shared" si="61"/>
        <v>1253512</v>
      </c>
      <c r="G1933">
        <v>2</v>
      </c>
      <c r="H1933" t="s">
        <v>3075</v>
      </c>
      <c r="I1933" t="s">
        <v>5510</v>
      </c>
      <c r="K1933">
        <v>8500</v>
      </c>
      <c r="L1933" t="s">
        <v>3554</v>
      </c>
    </row>
    <row r="1934" spans="1:12" ht="15" customHeight="1" x14ac:dyDescent="0.25">
      <c r="A1934">
        <v>125351</v>
      </c>
      <c r="B1934" t="s">
        <v>1593</v>
      </c>
      <c r="C1934" t="s">
        <v>1593</v>
      </c>
      <c r="D1934">
        <v>3</v>
      </c>
      <c r="E1934" s="88" t="str">
        <f t="shared" si="60"/>
        <v>12535185003</v>
      </c>
      <c r="F1934" s="88" t="str">
        <f t="shared" si="61"/>
        <v>1253513</v>
      </c>
      <c r="G1934">
        <v>3</v>
      </c>
      <c r="H1934" t="s">
        <v>3077</v>
      </c>
      <c r="I1934" t="s">
        <v>5569</v>
      </c>
      <c r="K1934">
        <v>8500</v>
      </c>
      <c r="L1934" t="s">
        <v>3554</v>
      </c>
    </row>
    <row r="1935" spans="1:12" ht="15" customHeight="1" x14ac:dyDescent="0.25">
      <c r="A1935">
        <v>125351</v>
      </c>
      <c r="B1935" t="s">
        <v>1593</v>
      </c>
      <c r="C1935" t="s">
        <v>1593</v>
      </c>
      <c r="D1935">
        <v>4</v>
      </c>
      <c r="E1935" s="88" t="str">
        <f t="shared" si="60"/>
        <v>12535185304</v>
      </c>
      <c r="F1935" s="88" t="str">
        <f t="shared" si="61"/>
        <v>1253514</v>
      </c>
      <c r="G1935">
        <v>4</v>
      </c>
      <c r="H1935" t="s">
        <v>2974</v>
      </c>
      <c r="I1935" t="s">
        <v>5652</v>
      </c>
      <c r="K1935">
        <v>8530</v>
      </c>
      <c r="L1935" t="s">
        <v>3724</v>
      </c>
    </row>
    <row r="1936" spans="1:12" ht="15" customHeight="1" x14ac:dyDescent="0.25">
      <c r="A1936">
        <v>125351</v>
      </c>
      <c r="B1936" t="s">
        <v>1593</v>
      </c>
      <c r="C1936" t="s">
        <v>1593</v>
      </c>
      <c r="D1936">
        <v>5</v>
      </c>
      <c r="E1936" s="88" t="str">
        <f t="shared" si="60"/>
        <v>12535185005</v>
      </c>
      <c r="F1936" s="88" t="str">
        <f t="shared" si="61"/>
        <v>1253515</v>
      </c>
      <c r="G1936">
        <v>5</v>
      </c>
      <c r="H1936" t="s">
        <v>3078</v>
      </c>
      <c r="I1936" t="s">
        <v>5507</v>
      </c>
      <c r="K1936">
        <v>8500</v>
      </c>
      <c r="L1936" t="s">
        <v>3554</v>
      </c>
    </row>
    <row r="1937" spans="1:12" ht="15" customHeight="1" x14ac:dyDescent="0.25">
      <c r="A1937">
        <v>125351</v>
      </c>
      <c r="B1937" t="s">
        <v>1593</v>
      </c>
      <c r="C1937" t="s">
        <v>1593</v>
      </c>
      <c r="D1937">
        <v>6</v>
      </c>
      <c r="E1937" s="88" t="str">
        <f t="shared" si="60"/>
        <v>12535185306</v>
      </c>
      <c r="F1937" s="88" t="str">
        <f t="shared" si="61"/>
        <v>1253516</v>
      </c>
      <c r="G1937">
        <v>6</v>
      </c>
      <c r="H1937" t="s">
        <v>2975</v>
      </c>
      <c r="I1937" t="s">
        <v>5572</v>
      </c>
      <c r="K1937">
        <v>8530</v>
      </c>
      <c r="L1937" t="s">
        <v>3724</v>
      </c>
    </row>
    <row r="1938" spans="1:12" ht="15" customHeight="1" x14ac:dyDescent="0.25">
      <c r="A1938">
        <v>125351</v>
      </c>
      <c r="B1938" t="s">
        <v>1593</v>
      </c>
      <c r="C1938" t="s">
        <v>1593</v>
      </c>
      <c r="D1938">
        <v>7</v>
      </c>
      <c r="E1938" s="88" t="str">
        <f t="shared" si="60"/>
        <v>12535185607</v>
      </c>
      <c r="F1938" s="88" t="str">
        <f t="shared" si="61"/>
        <v>1253517</v>
      </c>
      <c r="G1938">
        <v>7</v>
      </c>
      <c r="H1938" t="s">
        <v>2964</v>
      </c>
      <c r="I1938" t="s">
        <v>5597</v>
      </c>
      <c r="K1938">
        <v>8560</v>
      </c>
      <c r="L1938" t="s">
        <v>3723</v>
      </c>
    </row>
    <row r="1939" spans="1:12" ht="15" customHeight="1" x14ac:dyDescent="0.25">
      <c r="A1939">
        <v>125377</v>
      </c>
      <c r="B1939" t="s">
        <v>1414</v>
      </c>
      <c r="C1939" t="s">
        <v>1414</v>
      </c>
      <c r="D1939">
        <v>3</v>
      </c>
      <c r="E1939" s="88" t="str">
        <f t="shared" si="60"/>
        <v>12537785003</v>
      </c>
      <c r="F1939" s="88" t="str">
        <f t="shared" si="61"/>
        <v>1253773</v>
      </c>
      <c r="G1939">
        <v>1</v>
      </c>
      <c r="H1939" t="s">
        <v>3991</v>
      </c>
      <c r="I1939" t="s">
        <v>5569</v>
      </c>
      <c r="K1939">
        <v>8500</v>
      </c>
      <c r="L1939" t="s">
        <v>3554</v>
      </c>
    </row>
    <row r="1940" spans="1:12" ht="15" customHeight="1" x14ac:dyDescent="0.25">
      <c r="A1940">
        <v>125377</v>
      </c>
      <c r="B1940" t="s">
        <v>1414</v>
      </c>
      <c r="C1940" t="s">
        <v>1414</v>
      </c>
      <c r="D1940">
        <v>4</v>
      </c>
      <c r="E1940" s="88" t="str">
        <f t="shared" si="60"/>
        <v>12537785004</v>
      </c>
      <c r="F1940" s="88" t="str">
        <f t="shared" si="61"/>
        <v>1253774</v>
      </c>
      <c r="G1940">
        <v>3</v>
      </c>
      <c r="H1940" t="s">
        <v>3075</v>
      </c>
      <c r="I1940" t="s">
        <v>5510</v>
      </c>
      <c r="K1940">
        <v>8500</v>
      </c>
      <c r="L1940" t="s">
        <v>3554</v>
      </c>
    </row>
    <row r="1941" spans="1:12" ht="15" customHeight="1" x14ac:dyDescent="0.25">
      <c r="A1941">
        <v>125377</v>
      </c>
      <c r="B1941" t="s">
        <v>1414</v>
      </c>
      <c r="C1941" t="s">
        <v>1414</v>
      </c>
      <c r="D1941">
        <v>5</v>
      </c>
      <c r="E1941" s="88" t="str">
        <f t="shared" si="60"/>
        <v>12537785305</v>
      </c>
      <c r="F1941" s="88" t="str">
        <f t="shared" si="61"/>
        <v>1253775</v>
      </c>
      <c r="G1941">
        <v>4</v>
      </c>
      <c r="H1941" t="s">
        <v>2974</v>
      </c>
      <c r="I1941" t="s">
        <v>5652</v>
      </c>
      <c r="K1941">
        <v>8530</v>
      </c>
      <c r="L1941" t="s">
        <v>3724</v>
      </c>
    </row>
    <row r="1942" spans="1:12" ht="15" customHeight="1" x14ac:dyDescent="0.25">
      <c r="A1942">
        <v>125377</v>
      </c>
      <c r="B1942" t="s">
        <v>1414</v>
      </c>
      <c r="C1942" t="s">
        <v>1414</v>
      </c>
      <c r="D1942">
        <v>6</v>
      </c>
      <c r="E1942" s="88" t="str">
        <f t="shared" si="60"/>
        <v>12537785006</v>
      </c>
      <c r="F1942" s="88" t="str">
        <f t="shared" si="61"/>
        <v>1253776</v>
      </c>
      <c r="G1942">
        <v>5</v>
      </c>
      <c r="H1942" t="s">
        <v>3078</v>
      </c>
      <c r="I1942" t="s">
        <v>5507</v>
      </c>
      <c r="K1942">
        <v>8500</v>
      </c>
      <c r="L1942" t="s">
        <v>3554</v>
      </c>
    </row>
    <row r="1943" spans="1:12" ht="15" customHeight="1" x14ac:dyDescent="0.25">
      <c r="A1943">
        <v>125393</v>
      </c>
      <c r="B1943" t="s">
        <v>2907</v>
      </c>
      <c r="C1943" t="s">
        <v>2230</v>
      </c>
      <c r="D1943">
        <v>1</v>
      </c>
      <c r="E1943" s="88" t="str">
        <f t="shared" si="60"/>
        <v>12539336001</v>
      </c>
      <c r="F1943" s="88" t="str">
        <f t="shared" si="61"/>
        <v>1253931</v>
      </c>
      <c r="G1943">
        <v>1</v>
      </c>
      <c r="H1943" t="s">
        <v>2770</v>
      </c>
      <c r="I1943" t="s">
        <v>5574</v>
      </c>
      <c r="K1943">
        <v>3600</v>
      </c>
      <c r="L1943" t="s">
        <v>3546</v>
      </c>
    </row>
    <row r="1944" spans="1:12" ht="15" customHeight="1" x14ac:dyDescent="0.25">
      <c r="A1944">
        <v>125401</v>
      </c>
      <c r="B1944" t="s">
        <v>1417</v>
      </c>
      <c r="C1944" t="s">
        <v>1417</v>
      </c>
      <c r="D1944">
        <v>1</v>
      </c>
      <c r="E1944" s="88" t="str">
        <f t="shared" si="60"/>
        <v>12540136001</v>
      </c>
      <c r="F1944" s="88" t="str">
        <f t="shared" si="61"/>
        <v>1254011</v>
      </c>
      <c r="G1944">
        <v>1</v>
      </c>
      <c r="H1944" t="s">
        <v>2770</v>
      </c>
      <c r="I1944" t="s">
        <v>5574</v>
      </c>
      <c r="K1944">
        <v>3600</v>
      </c>
      <c r="L1944" t="s">
        <v>3546</v>
      </c>
    </row>
    <row r="1945" spans="1:12" ht="15" customHeight="1" x14ac:dyDescent="0.25">
      <c r="A1945">
        <v>125427</v>
      </c>
      <c r="B1945" t="s">
        <v>1669</v>
      </c>
      <c r="C1945" t="s">
        <v>1669</v>
      </c>
      <c r="D1945">
        <v>1</v>
      </c>
      <c r="E1945" s="88" t="str">
        <f t="shared" si="60"/>
        <v>12542791601</v>
      </c>
      <c r="F1945" s="88" t="str">
        <f t="shared" si="61"/>
        <v>1254271</v>
      </c>
      <c r="G1945">
        <v>1</v>
      </c>
      <c r="H1945" t="s">
        <v>3778</v>
      </c>
      <c r="I1945" t="s">
        <v>5497</v>
      </c>
      <c r="K1945">
        <v>9160</v>
      </c>
      <c r="L1945" t="s">
        <v>3616</v>
      </c>
    </row>
    <row r="1946" spans="1:12" ht="15" customHeight="1" x14ac:dyDescent="0.25">
      <c r="A1946">
        <v>125427</v>
      </c>
      <c r="B1946" t="s">
        <v>1669</v>
      </c>
      <c r="C1946" t="s">
        <v>1669</v>
      </c>
      <c r="D1946">
        <v>2</v>
      </c>
      <c r="E1946" s="88" t="str">
        <f t="shared" si="60"/>
        <v>12542791602</v>
      </c>
      <c r="F1946" s="88" t="str">
        <f t="shared" si="61"/>
        <v>1254272</v>
      </c>
      <c r="G1946">
        <v>2</v>
      </c>
      <c r="H1946" t="s">
        <v>2883</v>
      </c>
      <c r="I1946" t="s">
        <v>5501</v>
      </c>
      <c r="K1946">
        <v>9160</v>
      </c>
      <c r="L1946" t="s">
        <v>3616</v>
      </c>
    </row>
    <row r="1947" spans="1:12" ht="15" customHeight="1" x14ac:dyDescent="0.25">
      <c r="A1947">
        <v>125427</v>
      </c>
      <c r="B1947" t="s">
        <v>1669</v>
      </c>
      <c r="C1947" t="s">
        <v>1669</v>
      </c>
      <c r="D1947">
        <v>3</v>
      </c>
      <c r="E1947" s="88" t="str">
        <f t="shared" si="60"/>
        <v>12542791603</v>
      </c>
      <c r="F1947" s="88" t="str">
        <f t="shared" si="61"/>
        <v>1254273</v>
      </c>
      <c r="G1947">
        <v>3</v>
      </c>
      <c r="H1947" t="s">
        <v>3779</v>
      </c>
      <c r="I1947" t="s">
        <v>5674</v>
      </c>
      <c r="K1947">
        <v>9160</v>
      </c>
      <c r="L1947" t="s">
        <v>3616</v>
      </c>
    </row>
    <row r="1948" spans="1:12" ht="15" customHeight="1" x14ac:dyDescent="0.25">
      <c r="A1948">
        <v>125427</v>
      </c>
      <c r="B1948" t="s">
        <v>1669</v>
      </c>
      <c r="C1948" t="s">
        <v>1669</v>
      </c>
      <c r="D1948">
        <v>4</v>
      </c>
      <c r="E1948" s="88" t="str">
        <f t="shared" si="60"/>
        <v>12542791604</v>
      </c>
      <c r="F1948" s="88" t="str">
        <f t="shared" si="61"/>
        <v>1254274</v>
      </c>
      <c r="G1948">
        <v>4</v>
      </c>
      <c r="H1948" t="s">
        <v>3780</v>
      </c>
      <c r="I1948" t="s">
        <v>5499</v>
      </c>
      <c r="K1948">
        <v>9160</v>
      </c>
      <c r="L1948" t="s">
        <v>3616</v>
      </c>
    </row>
    <row r="1949" spans="1:12" ht="15" customHeight="1" x14ac:dyDescent="0.25">
      <c r="A1949">
        <v>125427</v>
      </c>
      <c r="B1949" t="s">
        <v>1669</v>
      </c>
      <c r="C1949" t="s">
        <v>1669</v>
      </c>
      <c r="D1949">
        <v>5</v>
      </c>
      <c r="E1949" s="88" t="str">
        <f t="shared" si="60"/>
        <v>12542791605</v>
      </c>
      <c r="F1949" s="88" t="str">
        <f t="shared" si="61"/>
        <v>1254275</v>
      </c>
      <c r="G1949">
        <v>5</v>
      </c>
      <c r="H1949" t="s">
        <v>3777</v>
      </c>
      <c r="I1949" t="s">
        <v>5514</v>
      </c>
      <c r="K1949">
        <v>9160</v>
      </c>
      <c r="L1949" t="s">
        <v>3616</v>
      </c>
    </row>
    <row r="1950" spans="1:12" ht="15" customHeight="1" x14ac:dyDescent="0.25">
      <c r="A1950">
        <v>125427</v>
      </c>
      <c r="B1950" t="s">
        <v>1669</v>
      </c>
      <c r="C1950" t="s">
        <v>1669</v>
      </c>
      <c r="D1950">
        <v>6</v>
      </c>
      <c r="E1950" s="88" t="str">
        <f t="shared" si="60"/>
        <v>12542791606</v>
      </c>
      <c r="F1950" s="88" t="str">
        <f t="shared" si="61"/>
        <v>1254276</v>
      </c>
      <c r="G1950">
        <v>6</v>
      </c>
      <c r="H1950" t="s">
        <v>3140</v>
      </c>
      <c r="I1950" t="s">
        <v>5501</v>
      </c>
      <c r="K1950">
        <v>9160</v>
      </c>
      <c r="L1950" t="s">
        <v>3616</v>
      </c>
    </row>
    <row r="1951" spans="1:12" ht="15" customHeight="1" x14ac:dyDescent="0.25">
      <c r="A1951">
        <v>125435</v>
      </c>
      <c r="B1951" t="s">
        <v>2467</v>
      </c>
      <c r="C1951" t="s">
        <v>2467</v>
      </c>
      <c r="D1951">
        <v>2</v>
      </c>
      <c r="E1951" s="88" t="str">
        <f t="shared" si="60"/>
        <v>12543538002</v>
      </c>
      <c r="F1951" s="88" t="str">
        <f t="shared" si="61"/>
        <v>1254352</v>
      </c>
      <c r="G1951">
        <v>1</v>
      </c>
      <c r="H1951" t="s">
        <v>3835</v>
      </c>
      <c r="I1951" t="s">
        <v>5514</v>
      </c>
      <c r="K1951">
        <v>3800</v>
      </c>
      <c r="L1951" t="s">
        <v>3830</v>
      </c>
    </row>
    <row r="1952" spans="1:12" ht="15" customHeight="1" x14ac:dyDescent="0.25">
      <c r="A1952">
        <v>125435</v>
      </c>
      <c r="B1952" t="s">
        <v>2467</v>
      </c>
      <c r="C1952" t="s">
        <v>2467</v>
      </c>
      <c r="D1952">
        <v>4</v>
      </c>
      <c r="E1952" s="88" t="str">
        <f t="shared" si="60"/>
        <v>12543538004</v>
      </c>
      <c r="F1952" s="88" t="str">
        <f t="shared" si="61"/>
        <v>1254354</v>
      </c>
      <c r="G1952">
        <v>3</v>
      </c>
      <c r="H1952" t="s">
        <v>3398</v>
      </c>
      <c r="I1952" t="s">
        <v>5522</v>
      </c>
      <c r="K1952">
        <v>3800</v>
      </c>
      <c r="L1952" t="s">
        <v>3830</v>
      </c>
    </row>
    <row r="1953" spans="1:12" ht="15" customHeight="1" x14ac:dyDescent="0.25">
      <c r="A1953">
        <v>125435</v>
      </c>
      <c r="B1953" t="s">
        <v>2467</v>
      </c>
      <c r="C1953" t="s">
        <v>2467</v>
      </c>
      <c r="D1953">
        <v>5</v>
      </c>
      <c r="E1953" s="88" t="str">
        <f t="shared" si="60"/>
        <v>12543538005</v>
      </c>
      <c r="F1953" s="88" t="str">
        <f t="shared" si="61"/>
        <v>1254355</v>
      </c>
      <c r="G1953">
        <v>4</v>
      </c>
      <c r="H1953" t="s">
        <v>2933</v>
      </c>
      <c r="I1953" t="s">
        <v>5492</v>
      </c>
      <c r="K1953">
        <v>3800</v>
      </c>
      <c r="L1953" t="s">
        <v>3830</v>
      </c>
    </row>
    <row r="1954" spans="1:12" ht="15" customHeight="1" x14ac:dyDescent="0.25">
      <c r="A1954">
        <v>125443</v>
      </c>
      <c r="B1954" t="s">
        <v>2468</v>
      </c>
      <c r="C1954" t="s">
        <v>2468</v>
      </c>
      <c r="D1954">
        <v>1</v>
      </c>
      <c r="E1954" s="88" t="str">
        <f t="shared" si="60"/>
        <v>12544338001</v>
      </c>
      <c r="F1954" s="88" t="str">
        <f t="shared" si="61"/>
        <v>1254431</v>
      </c>
      <c r="G1954">
        <v>1</v>
      </c>
      <c r="H1954" t="s">
        <v>3835</v>
      </c>
      <c r="I1954" t="s">
        <v>5514</v>
      </c>
      <c r="K1954">
        <v>3800</v>
      </c>
      <c r="L1954" t="s">
        <v>3830</v>
      </c>
    </row>
    <row r="1955" spans="1:12" ht="15" customHeight="1" x14ac:dyDescent="0.25">
      <c r="A1955">
        <v>125443</v>
      </c>
      <c r="B1955" t="s">
        <v>2468</v>
      </c>
      <c r="C1955" t="s">
        <v>2468</v>
      </c>
      <c r="D1955">
        <v>2</v>
      </c>
      <c r="E1955" s="88" t="str">
        <f t="shared" si="60"/>
        <v>12544338002</v>
      </c>
      <c r="F1955" s="88" t="str">
        <f t="shared" si="61"/>
        <v>1254432</v>
      </c>
      <c r="G1955">
        <v>2</v>
      </c>
      <c r="H1955" t="s">
        <v>3398</v>
      </c>
      <c r="I1955" t="s">
        <v>5522</v>
      </c>
      <c r="K1955">
        <v>3800</v>
      </c>
      <c r="L1955" t="s">
        <v>3830</v>
      </c>
    </row>
    <row r="1956" spans="1:12" ht="15" customHeight="1" x14ac:dyDescent="0.25">
      <c r="A1956">
        <v>125443</v>
      </c>
      <c r="B1956" t="s">
        <v>2468</v>
      </c>
      <c r="C1956" t="s">
        <v>2468</v>
      </c>
      <c r="D1956">
        <v>5</v>
      </c>
      <c r="E1956" s="88" t="str">
        <f t="shared" si="60"/>
        <v>12544338005</v>
      </c>
      <c r="F1956" s="88" t="str">
        <f t="shared" si="61"/>
        <v>1254435</v>
      </c>
      <c r="G1956">
        <v>4</v>
      </c>
      <c r="H1956" t="s">
        <v>2933</v>
      </c>
      <c r="I1956" t="s">
        <v>5492</v>
      </c>
      <c r="K1956">
        <v>3800</v>
      </c>
      <c r="L1956" t="s">
        <v>3830</v>
      </c>
    </row>
    <row r="1957" spans="1:12" ht="15" customHeight="1" x14ac:dyDescent="0.25">
      <c r="A1957">
        <v>125443</v>
      </c>
      <c r="B1957" t="s">
        <v>2468</v>
      </c>
      <c r="C1957" t="s">
        <v>2468</v>
      </c>
      <c r="D1957">
        <v>6</v>
      </c>
      <c r="E1957" s="88" t="str">
        <f t="shared" si="60"/>
        <v>12544338006</v>
      </c>
      <c r="F1957" s="88" t="str">
        <f t="shared" si="61"/>
        <v>1254436</v>
      </c>
      <c r="G1957">
        <v>5</v>
      </c>
      <c r="H1957" t="s">
        <v>5228</v>
      </c>
      <c r="I1957" t="s">
        <v>5672</v>
      </c>
      <c r="K1957">
        <v>3800</v>
      </c>
      <c r="L1957" t="s">
        <v>3830</v>
      </c>
    </row>
    <row r="1958" spans="1:12" ht="15" customHeight="1" x14ac:dyDescent="0.25">
      <c r="A1958">
        <v>125451</v>
      </c>
      <c r="B1958" t="s">
        <v>2469</v>
      </c>
      <c r="C1958" t="s">
        <v>2469</v>
      </c>
      <c r="D1958">
        <v>1</v>
      </c>
      <c r="E1958" s="88" t="str">
        <f t="shared" si="60"/>
        <v>12545138001</v>
      </c>
      <c r="F1958" s="88" t="str">
        <f t="shared" si="61"/>
        <v>1254511</v>
      </c>
      <c r="G1958">
        <v>1</v>
      </c>
      <c r="H1958" t="s">
        <v>3835</v>
      </c>
      <c r="I1958" t="s">
        <v>5514</v>
      </c>
      <c r="K1958">
        <v>3800</v>
      </c>
      <c r="L1958" t="s">
        <v>3830</v>
      </c>
    </row>
    <row r="1959" spans="1:12" ht="15" customHeight="1" x14ac:dyDescent="0.25">
      <c r="A1959">
        <v>125451</v>
      </c>
      <c r="B1959" t="s">
        <v>2469</v>
      </c>
      <c r="C1959" t="s">
        <v>2469</v>
      </c>
      <c r="D1959">
        <v>2</v>
      </c>
      <c r="E1959" s="88" t="str">
        <f t="shared" si="60"/>
        <v>12545138002</v>
      </c>
      <c r="F1959" s="88" t="str">
        <f t="shared" si="61"/>
        <v>1254512</v>
      </c>
      <c r="G1959">
        <v>2</v>
      </c>
      <c r="H1959" t="s">
        <v>3398</v>
      </c>
      <c r="I1959" t="s">
        <v>5522</v>
      </c>
      <c r="K1959">
        <v>3800</v>
      </c>
      <c r="L1959" t="s">
        <v>3830</v>
      </c>
    </row>
    <row r="1960" spans="1:12" ht="15" customHeight="1" x14ac:dyDescent="0.25">
      <c r="A1960">
        <v>125451</v>
      </c>
      <c r="B1960" t="s">
        <v>2469</v>
      </c>
      <c r="C1960" t="s">
        <v>2469</v>
      </c>
      <c r="D1960">
        <v>5</v>
      </c>
      <c r="E1960" s="88" t="str">
        <f t="shared" si="60"/>
        <v>12545138005</v>
      </c>
      <c r="F1960" s="88" t="str">
        <f t="shared" si="61"/>
        <v>1254515</v>
      </c>
      <c r="G1960">
        <v>4</v>
      </c>
      <c r="H1960" t="s">
        <v>2933</v>
      </c>
      <c r="I1960" t="s">
        <v>5492</v>
      </c>
      <c r="K1960">
        <v>3800</v>
      </c>
      <c r="L1960" t="s">
        <v>3830</v>
      </c>
    </row>
    <row r="1961" spans="1:12" ht="15" customHeight="1" x14ac:dyDescent="0.25">
      <c r="A1961">
        <v>125451</v>
      </c>
      <c r="B1961" t="s">
        <v>2469</v>
      </c>
      <c r="C1961" t="s">
        <v>2469</v>
      </c>
      <c r="D1961">
        <v>6</v>
      </c>
      <c r="E1961" s="88" t="str">
        <f t="shared" si="60"/>
        <v>12545138006</v>
      </c>
      <c r="F1961" s="88" t="str">
        <f t="shared" si="61"/>
        <v>1254516</v>
      </c>
      <c r="G1961">
        <v>5</v>
      </c>
      <c r="H1961" t="s">
        <v>5228</v>
      </c>
      <c r="I1961" t="s">
        <v>5672</v>
      </c>
      <c r="K1961">
        <v>3800</v>
      </c>
      <c r="L1961" t="s">
        <v>3830</v>
      </c>
    </row>
    <row r="1962" spans="1:12" ht="15" customHeight="1" x14ac:dyDescent="0.25">
      <c r="A1962">
        <v>125799</v>
      </c>
      <c r="B1962" t="s">
        <v>2470</v>
      </c>
      <c r="C1962" t="s">
        <v>2470</v>
      </c>
      <c r="D1962">
        <v>1</v>
      </c>
      <c r="E1962" s="88" t="str">
        <f t="shared" si="60"/>
        <v>12579924001</v>
      </c>
      <c r="F1962" s="88" t="str">
        <f t="shared" si="61"/>
        <v>1257991</v>
      </c>
      <c r="G1962">
        <v>1</v>
      </c>
      <c r="H1962" t="s">
        <v>3215</v>
      </c>
      <c r="I1962" t="s">
        <v>5497</v>
      </c>
      <c r="K1962">
        <v>2400</v>
      </c>
      <c r="L1962" t="s">
        <v>3578</v>
      </c>
    </row>
    <row r="1963" spans="1:12" ht="15" customHeight="1" x14ac:dyDescent="0.25">
      <c r="A1963">
        <v>125799</v>
      </c>
      <c r="B1963" t="s">
        <v>2470</v>
      </c>
      <c r="C1963" t="s">
        <v>2470</v>
      </c>
      <c r="D1963">
        <v>2</v>
      </c>
      <c r="E1963" s="88" t="str">
        <f t="shared" si="60"/>
        <v>12579924002</v>
      </c>
      <c r="F1963" s="88" t="str">
        <f t="shared" si="61"/>
        <v>1257992</v>
      </c>
      <c r="G1963">
        <v>2</v>
      </c>
      <c r="H1963" t="s">
        <v>3217</v>
      </c>
      <c r="I1963" t="s">
        <v>5497</v>
      </c>
      <c r="K1963">
        <v>2400</v>
      </c>
      <c r="L1963" t="s">
        <v>3578</v>
      </c>
    </row>
    <row r="1964" spans="1:12" ht="15" customHeight="1" x14ac:dyDescent="0.25">
      <c r="A1964">
        <v>125799</v>
      </c>
      <c r="B1964" t="s">
        <v>2470</v>
      </c>
      <c r="C1964" t="s">
        <v>2470</v>
      </c>
      <c r="D1964">
        <v>3</v>
      </c>
      <c r="E1964" s="88" t="str">
        <f t="shared" si="60"/>
        <v>12579924003</v>
      </c>
      <c r="F1964" s="88" t="str">
        <f t="shared" si="61"/>
        <v>1257993</v>
      </c>
      <c r="G1964">
        <v>3</v>
      </c>
      <c r="H1964" t="s">
        <v>3218</v>
      </c>
      <c r="I1964" t="s">
        <v>5553</v>
      </c>
      <c r="K1964">
        <v>2400</v>
      </c>
      <c r="L1964" t="s">
        <v>3578</v>
      </c>
    </row>
    <row r="1965" spans="1:12" ht="15" customHeight="1" x14ac:dyDescent="0.25">
      <c r="A1965">
        <v>125799</v>
      </c>
      <c r="B1965" t="s">
        <v>2470</v>
      </c>
      <c r="C1965" t="s">
        <v>2470</v>
      </c>
      <c r="D1965">
        <v>4</v>
      </c>
      <c r="E1965" s="88" t="str">
        <f t="shared" si="60"/>
        <v>12579924004</v>
      </c>
      <c r="F1965" s="88" t="str">
        <f t="shared" si="61"/>
        <v>1257994</v>
      </c>
      <c r="G1965">
        <v>4</v>
      </c>
      <c r="H1965" t="s">
        <v>3219</v>
      </c>
      <c r="I1965" t="s">
        <v>5488</v>
      </c>
      <c r="K1965">
        <v>2400</v>
      </c>
      <c r="L1965" t="s">
        <v>3578</v>
      </c>
    </row>
    <row r="1966" spans="1:12" ht="15" customHeight="1" x14ac:dyDescent="0.25">
      <c r="A1966">
        <v>125799</v>
      </c>
      <c r="B1966" t="s">
        <v>2470</v>
      </c>
      <c r="C1966" t="s">
        <v>2470</v>
      </c>
      <c r="D1966">
        <v>5</v>
      </c>
      <c r="E1966" s="88" t="str">
        <f t="shared" si="60"/>
        <v>12579924005</v>
      </c>
      <c r="F1966" s="88" t="str">
        <f t="shared" si="61"/>
        <v>1257995</v>
      </c>
      <c r="G1966">
        <v>5</v>
      </c>
      <c r="H1966" t="s">
        <v>3216</v>
      </c>
      <c r="I1966" t="s">
        <v>5496</v>
      </c>
      <c r="K1966">
        <v>2400</v>
      </c>
      <c r="L1966" t="s">
        <v>3578</v>
      </c>
    </row>
    <row r="1967" spans="1:12" ht="15" customHeight="1" x14ac:dyDescent="0.25">
      <c r="A1967">
        <v>125799</v>
      </c>
      <c r="B1967" t="s">
        <v>2470</v>
      </c>
      <c r="C1967" t="s">
        <v>2470</v>
      </c>
      <c r="D1967">
        <v>6</v>
      </c>
      <c r="E1967" s="88" t="str">
        <f t="shared" si="60"/>
        <v>12579924006</v>
      </c>
      <c r="F1967" s="88" t="str">
        <f t="shared" si="61"/>
        <v>1257996</v>
      </c>
      <c r="G1967">
        <v>6</v>
      </c>
      <c r="H1967" t="s">
        <v>3214</v>
      </c>
      <c r="I1967" t="s">
        <v>5523</v>
      </c>
      <c r="K1967">
        <v>2400</v>
      </c>
      <c r="L1967" t="s">
        <v>3578</v>
      </c>
    </row>
    <row r="1968" spans="1:12" ht="15" customHeight="1" x14ac:dyDescent="0.25">
      <c r="A1968">
        <v>125807</v>
      </c>
      <c r="B1968" t="s">
        <v>2471</v>
      </c>
      <c r="C1968" t="s">
        <v>2471</v>
      </c>
      <c r="D1968">
        <v>1</v>
      </c>
      <c r="E1968" s="88" t="str">
        <f t="shared" si="60"/>
        <v>12580724001</v>
      </c>
      <c r="F1968" s="88" t="str">
        <f t="shared" si="61"/>
        <v>1258071</v>
      </c>
      <c r="G1968">
        <v>1</v>
      </c>
      <c r="H1968" t="s">
        <v>3215</v>
      </c>
      <c r="I1968" t="s">
        <v>5497</v>
      </c>
      <c r="K1968">
        <v>2400</v>
      </c>
      <c r="L1968" t="s">
        <v>3578</v>
      </c>
    </row>
    <row r="1969" spans="1:12" ht="15" customHeight="1" x14ac:dyDescent="0.25">
      <c r="A1969">
        <v>125807</v>
      </c>
      <c r="B1969" t="s">
        <v>2471</v>
      </c>
      <c r="C1969" t="s">
        <v>2471</v>
      </c>
      <c r="D1969">
        <v>2</v>
      </c>
      <c r="E1969" s="88" t="str">
        <f t="shared" si="60"/>
        <v>12580724002</v>
      </c>
      <c r="F1969" s="88" t="str">
        <f t="shared" si="61"/>
        <v>1258072</v>
      </c>
      <c r="G1969">
        <v>2</v>
      </c>
      <c r="H1969" t="s">
        <v>3217</v>
      </c>
      <c r="I1969" t="s">
        <v>5497</v>
      </c>
      <c r="K1969">
        <v>2400</v>
      </c>
      <c r="L1969" t="s">
        <v>3578</v>
      </c>
    </row>
    <row r="1970" spans="1:12" ht="15" customHeight="1" x14ac:dyDescent="0.25">
      <c r="A1970">
        <v>125807</v>
      </c>
      <c r="B1970" t="s">
        <v>2471</v>
      </c>
      <c r="C1970" t="s">
        <v>2471</v>
      </c>
      <c r="D1970">
        <v>3</v>
      </c>
      <c r="E1970" s="88" t="str">
        <f t="shared" si="60"/>
        <v>12580724003</v>
      </c>
      <c r="F1970" s="88" t="str">
        <f t="shared" si="61"/>
        <v>1258073</v>
      </c>
      <c r="G1970">
        <v>3</v>
      </c>
      <c r="H1970" t="s">
        <v>3218</v>
      </c>
      <c r="I1970" t="s">
        <v>5553</v>
      </c>
      <c r="K1970">
        <v>2400</v>
      </c>
      <c r="L1970" t="s">
        <v>3578</v>
      </c>
    </row>
    <row r="1971" spans="1:12" ht="15" customHeight="1" x14ac:dyDescent="0.25">
      <c r="A1971">
        <v>125807</v>
      </c>
      <c r="B1971" t="s">
        <v>2471</v>
      </c>
      <c r="C1971" t="s">
        <v>2471</v>
      </c>
      <c r="D1971">
        <v>4</v>
      </c>
      <c r="E1971" s="88" t="str">
        <f t="shared" si="60"/>
        <v>12580724004</v>
      </c>
      <c r="F1971" s="88" t="str">
        <f t="shared" si="61"/>
        <v>1258074</v>
      </c>
      <c r="G1971">
        <v>4</v>
      </c>
      <c r="H1971" t="s">
        <v>3219</v>
      </c>
      <c r="I1971" t="s">
        <v>5488</v>
      </c>
      <c r="K1971">
        <v>2400</v>
      </c>
      <c r="L1971" t="s">
        <v>3578</v>
      </c>
    </row>
    <row r="1972" spans="1:12" ht="15" customHeight="1" x14ac:dyDescent="0.25">
      <c r="A1972">
        <v>125807</v>
      </c>
      <c r="B1972" t="s">
        <v>2471</v>
      </c>
      <c r="C1972" t="s">
        <v>2471</v>
      </c>
      <c r="D1972">
        <v>5</v>
      </c>
      <c r="E1972" s="88" t="str">
        <f t="shared" si="60"/>
        <v>12580724005</v>
      </c>
      <c r="F1972" s="88" t="str">
        <f t="shared" si="61"/>
        <v>1258075</v>
      </c>
      <c r="G1972">
        <v>5</v>
      </c>
      <c r="H1972" t="s">
        <v>3216</v>
      </c>
      <c r="I1972" t="s">
        <v>5496</v>
      </c>
      <c r="K1972">
        <v>2400</v>
      </c>
      <c r="L1972" t="s">
        <v>3578</v>
      </c>
    </row>
    <row r="1973" spans="1:12" ht="15" customHeight="1" x14ac:dyDescent="0.25">
      <c r="A1973">
        <v>125807</v>
      </c>
      <c r="B1973" t="s">
        <v>2471</v>
      </c>
      <c r="C1973" t="s">
        <v>2471</v>
      </c>
      <c r="D1973">
        <v>6</v>
      </c>
      <c r="E1973" s="88" t="str">
        <f t="shared" si="60"/>
        <v>12580724006</v>
      </c>
      <c r="F1973" s="88" t="str">
        <f t="shared" si="61"/>
        <v>1258076</v>
      </c>
      <c r="G1973">
        <v>6</v>
      </c>
      <c r="H1973" t="s">
        <v>3214</v>
      </c>
      <c r="I1973" t="s">
        <v>5523</v>
      </c>
      <c r="K1973">
        <v>2400</v>
      </c>
      <c r="L1973" t="s">
        <v>3578</v>
      </c>
    </row>
    <row r="1974" spans="1:12" ht="15" customHeight="1" x14ac:dyDescent="0.25">
      <c r="A1974">
        <v>125823</v>
      </c>
      <c r="B1974" t="s">
        <v>2472</v>
      </c>
      <c r="C1974" t="s">
        <v>2472</v>
      </c>
      <c r="D1974">
        <v>1</v>
      </c>
      <c r="E1974" s="88" t="str">
        <f t="shared" si="60"/>
        <v>12582324001</v>
      </c>
      <c r="F1974" s="88" t="str">
        <f t="shared" si="61"/>
        <v>1258231</v>
      </c>
      <c r="G1974">
        <v>1</v>
      </c>
      <c r="H1974" t="s">
        <v>3215</v>
      </c>
      <c r="I1974" t="s">
        <v>5497</v>
      </c>
      <c r="K1974">
        <v>2400</v>
      </c>
      <c r="L1974" t="s">
        <v>3578</v>
      </c>
    </row>
    <row r="1975" spans="1:12" ht="15" customHeight="1" x14ac:dyDescent="0.25">
      <c r="A1975">
        <v>125823</v>
      </c>
      <c r="B1975" t="s">
        <v>2472</v>
      </c>
      <c r="C1975" t="s">
        <v>2472</v>
      </c>
      <c r="D1975">
        <v>2</v>
      </c>
      <c r="E1975" s="88" t="str">
        <f t="shared" si="60"/>
        <v>12582324002</v>
      </c>
      <c r="F1975" s="88" t="str">
        <f t="shared" si="61"/>
        <v>1258232</v>
      </c>
      <c r="G1975">
        <v>2</v>
      </c>
      <c r="H1975" t="s">
        <v>3217</v>
      </c>
      <c r="I1975" t="s">
        <v>5497</v>
      </c>
      <c r="K1975">
        <v>2400</v>
      </c>
      <c r="L1975" t="s">
        <v>3578</v>
      </c>
    </row>
    <row r="1976" spans="1:12" ht="15" customHeight="1" x14ac:dyDescent="0.25">
      <c r="A1976">
        <v>125823</v>
      </c>
      <c r="B1976" t="s">
        <v>2472</v>
      </c>
      <c r="C1976" t="s">
        <v>2472</v>
      </c>
      <c r="D1976">
        <v>3</v>
      </c>
      <c r="E1976" s="88" t="str">
        <f t="shared" si="60"/>
        <v>12582324003</v>
      </c>
      <c r="F1976" s="88" t="str">
        <f t="shared" si="61"/>
        <v>1258233</v>
      </c>
      <c r="G1976">
        <v>3</v>
      </c>
      <c r="H1976" t="s">
        <v>3218</v>
      </c>
      <c r="I1976" t="s">
        <v>5553</v>
      </c>
      <c r="K1976">
        <v>2400</v>
      </c>
      <c r="L1976" t="s">
        <v>3578</v>
      </c>
    </row>
    <row r="1977" spans="1:12" ht="15" customHeight="1" x14ac:dyDescent="0.25">
      <c r="A1977">
        <v>125823</v>
      </c>
      <c r="B1977" t="s">
        <v>2472</v>
      </c>
      <c r="C1977" t="s">
        <v>2472</v>
      </c>
      <c r="D1977">
        <v>4</v>
      </c>
      <c r="E1977" s="88" t="str">
        <f t="shared" si="60"/>
        <v>12582324004</v>
      </c>
      <c r="F1977" s="88" t="str">
        <f t="shared" si="61"/>
        <v>1258234</v>
      </c>
      <c r="G1977">
        <v>4</v>
      </c>
      <c r="H1977" t="s">
        <v>3219</v>
      </c>
      <c r="I1977" t="s">
        <v>5488</v>
      </c>
      <c r="K1977">
        <v>2400</v>
      </c>
      <c r="L1977" t="s">
        <v>3578</v>
      </c>
    </row>
    <row r="1978" spans="1:12" ht="15" customHeight="1" x14ac:dyDescent="0.25">
      <c r="A1978">
        <v>125823</v>
      </c>
      <c r="B1978" t="s">
        <v>2472</v>
      </c>
      <c r="C1978" t="s">
        <v>2472</v>
      </c>
      <c r="D1978">
        <v>5</v>
      </c>
      <c r="E1978" s="88" t="str">
        <f t="shared" si="60"/>
        <v>12582324005</v>
      </c>
      <c r="F1978" s="88" t="str">
        <f t="shared" si="61"/>
        <v>1258235</v>
      </c>
      <c r="G1978">
        <v>5</v>
      </c>
      <c r="H1978" t="s">
        <v>3216</v>
      </c>
      <c r="I1978" t="s">
        <v>5496</v>
      </c>
      <c r="K1978">
        <v>2400</v>
      </c>
      <c r="L1978" t="s">
        <v>3578</v>
      </c>
    </row>
    <row r="1979" spans="1:12" ht="15" customHeight="1" x14ac:dyDescent="0.25">
      <c r="A1979">
        <v>125823</v>
      </c>
      <c r="B1979" t="s">
        <v>2472</v>
      </c>
      <c r="C1979" t="s">
        <v>2472</v>
      </c>
      <c r="D1979">
        <v>6</v>
      </c>
      <c r="E1979" s="88" t="str">
        <f t="shared" si="60"/>
        <v>12582324006</v>
      </c>
      <c r="F1979" s="88" t="str">
        <f t="shared" si="61"/>
        <v>1258236</v>
      </c>
      <c r="G1979">
        <v>6</v>
      </c>
      <c r="H1979" t="s">
        <v>3214</v>
      </c>
      <c r="I1979" t="s">
        <v>5523</v>
      </c>
      <c r="K1979">
        <v>2400</v>
      </c>
      <c r="L1979" t="s">
        <v>3578</v>
      </c>
    </row>
    <row r="1980" spans="1:12" ht="15" customHeight="1" x14ac:dyDescent="0.25">
      <c r="A1980">
        <v>125831</v>
      </c>
      <c r="B1980" t="s">
        <v>2473</v>
      </c>
      <c r="C1980" t="s">
        <v>2473</v>
      </c>
      <c r="D1980">
        <v>1</v>
      </c>
      <c r="E1980" s="88" t="str">
        <f t="shared" si="60"/>
        <v>12583124001</v>
      </c>
      <c r="F1980" s="88" t="str">
        <f t="shared" si="61"/>
        <v>1258311</v>
      </c>
      <c r="G1980">
        <v>1</v>
      </c>
      <c r="H1980" t="s">
        <v>3215</v>
      </c>
      <c r="I1980" t="s">
        <v>5497</v>
      </c>
      <c r="K1980">
        <v>2400</v>
      </c>
      <c r="L1980" t="s">
        <v>3578</v>
      </c>
    </row>
    <row r="1981" spans="1:12" ht="15" customHeight="1" x14ac:dyDescent="0.25">
      <c r="A1981">
        <v>125831</v>
      </c>
      <c r="B1981" t="s">
        <v>2473</v>
      </c>
      <c r="C1981" t="s">
        <v>2473</v>
      </c>
      <c r="D1981">
        <v>2</v>
      </c>
      <c r="E1981" s="88" t="str">
        <f t="shared" si="60"/>
        <v>12583124002</v>
      </c>
      <c r="F1981" s="88" t="str">
        <f t="shared" si="61"/>
        <v>1258312</v>
      </c>
      <c r="G1981">
        <v>2</v>
      </c>
      <c r="H1981" t="s">
        <v>3217</v>
      </c>
      <c r="I1981" t="s">
        <v>5497</v>
      </c>
      <c r="K1981">
        <v>2400</v>
      </c>
      <c r="L1981" t="s">
        <v>3578</v>
      </c>
    </row>
    <row r="1982" spans="1:12" ht="15" customHeight="1" x14ac:dyDescent="0.25">
      <c r="A1982">
        <v>125831</v>
      </c>
      <c r="B1982" t="s">
        <v>2473</v>
      </c>
      <c r="C1982" t="s">
        <v>2473</v>
      </c>
      <c r="D1982">
        <v>3</v>
      </c>
      <c r="E1982" s="88" t="str">
        <f t="shared" si="60"/>
        <v>12583124003</v>
      </c>
      <c r="F1982" s="88" t="str">
        <f t="shared" si="61"/>
        <v>1258313</v>
      </c>
      <c r="G1982">
        <v>3</v>
      </c>
      <c r="H1982" t="s">
        <v>3218</v>
      </c>
      <c r="I1982" t="s">
        <v>5553</v>
      </c>
      <c r="K1982">
        <v>2400</v>
      </c>
      <c r="L1982" t="s">
        <v>3578</v>
      </c>
    </row>
    <row r="1983" spans="1:12" ht="15" customHeight="1" x14ac:dyDescent="0.25">
      <c r="A1983">
        <v>125831</v>
      </c>
      <c r="B1983" t="s">
        <v>2473</v>
      </c>
      <c r="C1983" t="s">
        <v>2473</v>
      </c>
      <c r="D1983">
        <v>4</v>
      </c>
      <c r="E1983" s="88" t="str">
        <f t="shared" si="60"/>
        <v>12583124004</v>
      </c>
      <c r="F1983" s="88" t="str">
        <f t="shared" si="61"/>
        <v>1258314</v>
      </c>
      <c r="G1983">
        <v>4</v>
      </c>
      <c r="H1983" t="s">
        <v>3219</v>
      </c>
      <c r="I1983" t="s">
        <v>5488</v>
      </c>
      <c r="K1983">
        <v>2400</v>
      </c>
      <c r="L1983" t="s">
        <v>3578</v>
      </c>
    </row>
    <row r="1984" spans="1:12" ht="15" customHeight="1" x14ac:dyDescent="0.25">
      <c r="A1984">
        <v>125831</v>
      </c>
      <c r="B1984" t="s">
        <v>2473</v>
      </c>
      <c r="C1984" t="s">
        <v>2473</v>
      </c>
      <c r="D1984">
        <v>5</v>
      </c>
      <c r="E1984" s="88" t="str">
        <f t="shared" si="60"/>
        <v>12583124005</v>
      </c>
      <c r="F1984" s="88" t="str">
        <f t="shared" si="61"/>
        <v>1258315</v>
      </c>
      <c r="G1984">
        <v>5</v>
      </c>
      <c r="H1984" t="s">
        <v>3216</v>
      </c>
      <c r="I1984" t="s">
        <v>5496</v>
      </c>
      <c r="K1984">
        <v>2400</v>
      </c>
      <c r="L1984" t="s">
        <v>3578</v>
      </c>
    </row>
    <row r="1985" spans="1:12" ht="15" customHeight="1" x14ac:dyDescent="0.25">
      <c r="A1985">
        <v>125831</v>
      </c>
      <c r="B1985" t="s">
        <v>2473</v>
      </c>
      <c r="C1985" t="s">
        <v>2473</v>
      </c>
      <c r="D1985">
        <v>6</v>
      </c>
      <c r="E1985" s="88" t="str">
        <f t="shared" si="60"/>
        <v>12583124006</v>
      </c>
      <c r="F1985" s="88" t="str">
        <f t="shared" si="61"/>
        <v>1258316</v>
      </c>
      <c r="G1985">
        <v>6</v>
      </c>
      <c r="H1985" t="s">
        <v>3214</v>
      </c>
      <c r="I1985" t="s">
        <v>5523</v>
      </c>
      <c r="K1985">
        <v>2400</v>
      </c>
      <c r="L1985" t="s">
        <v>3578</v>
      </c>
    </row>
    <row r="1986" spans="1:12" ht="15" customHeight="1" x14ac:dyDescent="0.25">
      <c r="A1986">
        <v>125849</v>
      </c>
      <c r="B1986" t="s">
        <v>2474</v>
      </c>
      <c r="C1986" t="s">
        <v>2474</v>
      </c>
      <c r="D1986">
        <v>1</v>
      </c>
      <c r="E1986" s="88" t="str">
        <f t="shared" si="60"/>
        <v>12584936001</v>
      </c>
      <c r="F1986" s="88" t="str">
        <f t="shared" si="61"/>
        <v>1258491</v>
      </c>
      <c r="G1986">
        <v>1</v>
      </c>
      <c r="H1986" t="s">
        <v>2770</v>
      </c>
      <c r="I1986" t="s">
        <v>5514</v>
      </c>
      <c r="K1986">
        <v>3600</v>
      </c>
      <c r="L1986" t="s">
        <v>3546</v>
      </c>
    </row>
    <row r="1987" spans="1:12" ht="15" customHeight="1" x14ac:dyDescent="0.25">
      <c r="A1987">
        <v>125849</v>
      </c>
      <c r="B1987" t="s">
        <v>2474</v>
      </c>
      <c r="C1987" t="s">
        <v>2474</v>
      </c>
      <c r="D1987">
        <v>2</v>
      </c>
      <c r="E1987" s="88" t="str">
        <f t="shared" ref="E1987:E2050" si="62">A1987&amp;K1987&amp;D1987</f>
        <v>12584936002</v>
      </c>
      <c r="F1987" s="88" t="str">
        <f t="shared" ref="F1987:F2050" si="63">A1987&amp;D1987</f>
        <v>1258492</v>
      </c>
      <c r="G1987">
        <v>2</v>
      </c>
      <c r="H1987" t="s">
        <v>2770</v>
      </c>
      <c r="I1987" t="s">
        <v>5483</v>
      </c>
      <c r="K1987">
        <v>3600</v>
      </c>
      <c r="L1987" t="s">
        <v>3546</v>
      </c>
    </row>
    <row r="1988" spans="1:12" ht="15" customHeight="1" x14ac:dyDescent="0.25">
      <c r="A1988">
        <v>125849</v>
      </c>
      <c r="B1988" t="s">
        <v>2474</v>
      </c>
      <c r="C1988" t="s">
        <v>2474</v>
      </c>
      <c r="D1988">
        <v>3</v>
      </c>
      <c r="E1988" s="88" t="str">
        <f t="shared" si="62"/>
        <v>12584936003</v>
      </c>
      <c r="F1988" s="88" t="str">
        <f t="shared" si="63"/>
        <v>1258493</v>
      </c>
      <c r="G1988">
        <v>3</v>
      </c>
      <c r="H1988" t="s">
        <v>2770</v>
      </c>
      <c r="I1988" t="s">
        <v>5511</v>
      </c>
      <c r="K1988">
        <v>3600</v>
      </c>
      <c r="L1988" t="s">
        <v>3546</v>
      </c>
    </row>
    <row r="1989" spans="1:12" ht="15" customHeight="1" x14ac:dyDescent="0.25">
      <c r="A1989">
        <v>125914</v>
      </c>
      <c r="B1989" t="s">
        <v>5445</v>
      </c>
      <c r="C1989" t="s">
        <v>5388</v>
      </c>
      <c r="D1989">
        <v>1</v>
      </c>
      <c r="E1989" s="88" t="str">
        <f t="shared" si="62"/>
        <v>12591423001</v>
      </c>
      <c r="F1989" s="88" t="str">
        <f t="shared" si="63"/>
        <v>1259141</v>
      </c>
      <c r="G1989">
        <v>1</v>
      </c>
      <c r="H1989" t="s">
        <v>3439</v>
      </c>
      <c r="I1989" t="s">
        <v>5603</v>
      </c>
      <c r="K1989">
        <v>2300</v>
      </c>
      <c r="L1989" t="s">
        <v>3666</v>
      </c>
    </row>
    <row r="1990" spans="1:12" ht="15" customHeight="1" x14ac:dyDescent="0.25">
      <c r="A1990">
        <v>125914</v>
      </c>
      <c r="B1990" t="s">
        <v>5445</v>
      </c>
      <c r="C1990" t="s">
        <v>5388</v>
      </c>
      <c r="D1990">
        <v>2</v>
      </c>
      <c r="E1990" s="88" t="str">
        <f t="shared" si="62"/>
        <v>12591423602</v>
      </c>
      <c r="F1990" s="88" t="str">
        <f t="shared" si="63"/>
        <v>1259142</v>
      </c>
      <c r="G1990">
        <v>2</v>
      </c>
      <c r="H1990" t="s">
        <v>3275</v>
      </c>
      <c r="I1990" t="s">
        <v>5523</v>
      </c>
      <c r="K1990">
        <v>2360</v>
      </c>
      <c r="L1990" t="s">
        <v>3575</v>
      </c>
    </row>
    <row r="1991" spans="1:12" ht="15" customHeight="1" x14ac:dyDescent="0.25">
      <c r="A1991">
        <v>125922</v>
      </c>
      <c r="B1991" t="s">
        <v>2887</v>
      </c>
      <c r="C1991" t="s">
        <v>2231</v>
      </c>
      <c r="D1991">
        <v>1</v>
      </c>
      <c r="E1991" s="88" t="str">
        <f t="shared" si="62"/>
        <v>12592211401</v>
      </c>
      <c r="F1991" s="88" t="str">
        <f t="shared" si="63"/>
        <v>1259221</v>
      </c>
      <c r="G1991">
        <v>1</v>
      </c>
      <c r="H1991" t="s">
        <v>2888</v>
      </c>
      <c r="I1991" t="s">
        <v>5710</v>
      </c>
      <c r="K1991">
        <v>1140</v>
      </c>
      <c r="L1991" t="s">
        <v>3871</v>
      </c>
    </row>
    <row r="1992" spans="1:12" ht="15" customHeight="1" x14ac:dyDescent="0.25">
      <c r="A1992">
        <v>125948</v>
      </c>
      <c r="B1992" t="s">
        <v>1764</v>
      </c>
      <c r="C1992" t="s">
        <v>1764</v>
      </c>
      <c r="D1992">
        <v>1</v>
      </c>
      <c r="E1992" s="88" t="str">
        <f t="shared" si="62"/>
        <v>12594891601</v>
      </c>
      <c r="F1992" s="88" t="str">
        <f t="shared" si="63"/>
        <v>1259481</v>
      </c>
      <c r="G1992">
        <v>1</v>
      </c>
      <c r="H1992" t="s">
        <v>3139</v>
      </c>
      <c r="I1992" t="s">
        <v>5497</v>
      </c>
      <c r="K1992">
        <v>9160</v>
      </c>
      <c r="L1992" t="s">
        <v>3616</v>
      </c>
    </row>
    <row r="1993" spans="1:12" ht="15" customHeight="1" x14ac:dyDescent="0.25">
      <c r="A1993">
        <v>125948</v>
      </c>
      <c r="B1993" t="s">
        <v>1764</v>
      </c>
      <c r="C1993" t="s">
        <v>1764</v>
      </c>
      <c r="D1993">
        <v>3</v>
      </c>
      <c r="E1993" s="88" t="str">
        <f t="shared" si="62"/>
        <v>12594891603</v>
      </c>
      <c r="F1993" s="88" t="str">
        <f t="shared" si="63"/>
        <v>1259483</v>
      </c>
      <c r="G1993">
        <v>2</v>
      </c>
      <c r="H1993" t="s">
        <v>3993</v>
      </c>
      <c r="I1993" t="s">
        <v>5535</v>
      </c>
      <c r="K1993">
        <v>9160</v>
      </c>
      <c r="L1993" t="s">
        <v>3616</v>
      </c>
    </row>
    <row r="1994" spans="1:12" ht="15" customHeight="1" x14ac:dyDescent="0.25">
      <c r="A1994">
        <v>125948</v>
      </c>
      <c r="B1994" t="s">
        <v>1764</v>
      </c>
      <c r="C1994" t="s">
        <v>1764</v>
      </c>
      <c r="D1994">
        <v>4</v>
      </c>
      <c r="E1994" s="88" t="str">
        <f t="shared" si="62"/>
        <v>12594891804</v>
      </c>
      <c r="F1994" s="88" t="str">
        <f t="shared" si="63"/>
        <v>1259484</v>
      </c>
      <c r="G1994">
        <v>3</v>
      </c>
      <c r="H1994" t="s">
        <v>3213</v>
      </c>
      <c r="I1994" t="s">
        <v>5552</v>
      </c>
      <c r="K1994">
        <v>9180</v>
      </c>
      <c r="L1994" t="s">
        <v>3907</v>
      </c>
    </row>
    <row r="1995" spans="1:12" ht="15" customHeight="1" x14ac:dyDescent="0.25">
      <c r="A1995">
        <v>125948</v>
      </c>
      <c r="B1995" t="s">
        <v>1764</v>
      </c>
      <c r="C1995" t="s">
        <v>1764</v>
      </c>
      <c r="D1995">
        <v>5</v>
      </c>
      <c r="E1995" s="88" t="str">
        <f t="shared" si="62"/>
        <v>12594892005</v>
      </c>
      <c r="F1995" s="88" t="str">
        <f t="shared" si="63"/>
        <v>1259485</v>
      </c>
      <c r="G1995">
        <v>4</v>
      </c>
      <c r="H1995" t="s">
        <v>2841</v>
      </c>
      <c r="I1995" t="s">
        <v>5514</v>
      </c>
      <c r="K1995">
        <v>9200</v>
      </c>
      <c r="L1995" t="s">
        <v>3767</v>
      </c>
    </row>
    <row r="1996" spans="1:12" ht="15" customHeight="1" x14ac:dyDescent="0.25">
      <c r="A1996">
        <v>125948</v>
      </c>
      <c r="B1996" t="s">
        <v>1764</v>
      </c>
      <c r="C1996" t="s">
        <v>1764</v>
      </c>
      <c r="D1996">
        <v>6</v>
      </c>
      <c r="E1996" s="88" t="str">
        <f t="shared" si="62"/>
        <v>12594892306</v>
      </c>
      <c r="F1996" s="88" t="str">
        <f t="shared" si="63"/>
        <v>1259486</v>
      </c>
      <c r="G1996">
        <v>5</v>
      </c>
      <c r="H1996" t="s">
        <v>2837</v>
      </c>
      <c r="I1996" t="s">
        <v>5557</v>
      </c>
      <c r="K1996">
        <v>9230</v>
      </c>
      <c r="L1996" t="s">
        <v>3617</v>
      </c>
    </row>
    <row r="1997" spans="1:12" ht="15" customHeight="1" x14ac:dyDescent="0.25">
      <c r="A1997">
        <v>125948</v>
      </c>
      <c r="B1997" t="s">
        <v>1764</v>
      </c>
      <c r="C1997" t="s">
        <v>1764</v>
      </c>
      <c r="D1997">
        <v>7</v>
      </c>
      <c r="E1997" s="88" t="str">
        <f t="shared" si="62"/>
        <v>12594892007</v>
      </c>
      <c r="F1997" s="88" t="str">
        <f t="shared" si="63"/>
        <v>1259487</v>
      </c>
      <c r="G1997">
        <v>6</v>
      </c>
      <c r="H1997" t="s">
        <v>2839</v>
      </c>
      <c r="I1997" t="s">
        <v>5488</v>
      </c>
      <c r="K1997">
        <v>9200</v>
      </c>
      <c r="L1997" t="s">
        <v>3767</v>
      </c>
    </row>
    <row r="1998" spans="1:12" ht="15" customHeight="1" x14ac:dyDescent="0.25">
      <c r="A1998">
        <v>125948</v>
      </c>
      <c r="B1998" t="s">
        <v>1764</v>
      </c>
      <c r="C1998" t="s">
        <v>1764</v>
      </c>
      <c r="D1998">
        <v>8</v>
      </c>
      <c r="E1998" s="88" t="str">
        <f t="shared" si="62"/>
        <v>12594892008</v>
      </c>
      <c r="F1998" s="88" t="str">
        <f t="shared" si="63"/>
        <v>1259488</v>
      </c>
      <c r="G1998">
        <v>7</v>
      </c>
      <c r="H1998" t="s">
        <v>3908</v>
      </c>
      <c r="I1998" t="s">
        <v>5522</v>
      </c>
      <c r="K1998">
        <v>9200</v>
      </c>
      <c r="L1998" t="s">
        <v>3767</v>
      </c>
    </row>
    <row r="1999" spans="1:12" ht="15" customHeight="1" x14ac:dyDescent="0.25">
      <c r="A1999">
        <v>125948</v>
      </c>
      <c r="B1999" t="s">
        <v>1764</v>
      </c>
      <c r="C1999" t="s">
        <v>1764</v>
      </c>
      <c r="D1999">
        <v>9</v>
      </c>
      <c r="E1999" s="88" t="str">
        <f t="shared" si="62"/>
        <v>12594892209</v>
      </c>
      <c r="F1999" s="88" t="str">
        <f t="shared" si="63"/>
        <v>1259489</v>
      </c>
      <c r="G1999">
        <v>8</v>
      </c>
      <c r="H1999" t="s">
        <v>2970</v>
      </c>
      <c r="I1999" t="s">
        <v>5512</v>
      </c>
      <c r="K1999">
        <v>9220</v>
      </c>
      <c r="L1999" t="s">
        <v>3776</v>
      </c>
    </row>
    <row r="2000" spans="1:12" ht="15" customHeight="1" x14ac:dyDescent="0.25">
      <c r="A2000">
        <v>125948</v>
      </c>
      <c r="B2000" t="s">
        <v>1764</v>
      </c>
      <c r="C2000" t="s">
        <v>1764</v>
      </c>
      <c r="D2000">
        <v>10</v>
      </c>
      <c r="E2000" s="88" t="str">
        <f t="shared" si="62"/>
        <v>125948920010</v>
      </c>
      <c r="F2000" s="88" t="str">
        <f t="shared" si="63"/>
        <v>12594810</v>
      </c>
      <c r="G2000">
        <v>9</v>
      </c>
      <c r="H2000" t="s">
        <v>3910</v>
      </c>
      <c r="I2000" t="s">
        <v>5595</v>
      </c>
      <c r="K2000">
        <v>9200</v>
      </c>
      <c r="L2000" t="s">
        <v>3767</v>
      </c>
    </row>
    <row r="2001" spans="1:12" ht="15" customHeight="1" x14ac:dyDescent="0.25">
      <c r="A2001">
        <v>125948</v>
      </c>
      <c r="B2001" t="s">
        <v>1764</v>
      </c>
      <c r="C2001" t="s">
        <v>1764</v>
      </c>
      <c r="D2001">
        <v>11</v>
      </c>
      <c r="E2001" s="88" t="str">
        <f t="shared" si="62"/>
        <v>125948920011</v>
      </c>
      <c r="F2001" s="88" t="str">
        <f t="shared" si="63"/>
        <v>12594811</v>
      </c>
      <c r="G2001">
        <v>10</v>
      </c>
      <c r="H2001" t="s">
        <v>3909</v>
      </c>
      <c r="I2001" t="s">
        <v>5552</v>
      </c>
      <c r="K2001">
        <v>9200</v>
      </c>
      <c r="L2001" t="s">
        <v>3767</v>
      </c>
    </row>
    <row r="2002" spans="1:12" ht="15" customHeight="1" x14ac:dyDescent="0.25">
      <c r="A2002">
        <v>125963</v>
      </c>
      <c r="B2002" t="s">
        <v>5264</v>
      </c>
      <c r="C2002" t="s">
        <v>2232</v>
      </c>
      <c r="D2002">
        <v>1</v>
      </c>
      <c r="E2002" s="88" t="str">
        <f t="shared" si="62"/>
        <v>12596326001</v>
      </c>
      <c r="F2002" s="88" t="str">
        <f t="shared" si="63"/>
        <v>1259631</v>
      </c>
      <c r="G2002">
        <v>1</v>
      </c>
      <c r="H2002" t="s">
        <v>2745</v>
      </c>
      <c r="I2002" t="s">
        <v>5764</v>
      </c>
      <c r="K2002">
        <v>2600</v>
      </c>
      <c r="L2002" t="s">
        <v>3571</v>
      </c>
    </row>
    <row r="2003" spans="1:12" ht="15" customHeight="1" x14ac:dyDescent="0.25">
      <c r="A2003">
        <v>125963</v>
      </c>
      <c r="B2003" t="s">
        <v>5264</v>
      </c>
      <c r="C2003" t="s">
        <v>2232</v>
      </c>
      <c r="D2003">
        <v>2</v>
      </c>
      <c r="E2003" s="88" t="str">
        <f t="shared" si="62"/>
        <v>12596321702</v>
      </c>
      <c r="F2003" s="88" t="str">
        <f t="shared" si="63"/>
        <v>1259632</v>
      </c>
      <c r="G2003">
        <v>2</v>
      </c>
      <c r="H2003" t="s">
        <v>3200</v>
      </c>
      <c r="I2003" t="s">
        <v>5688</v>
      </c>
      <c r="K2003">
        <v>2170</v>
      </c>
      <c r="L2003" t="s">
        <v>3571</v>
      </c>
    </row>
    <row r="2004" spans="1:12" ht="15" customHeight="1" x14ac:dyDescent="0.25">
      <c r="A2004">
        <v>125971</v>
      </c>
      <c r="B2004" t="s">
        <v>3994</v>
      </c>
      <c r="C2004" t="s">
        <v>2234</v>
      </c>
      <c r="D2004">
        <v>3</v>
      </c>
      <c r="E2004" s="88" t="str">
        <f t="shared" si="62"/>
        <v>12597123003</v>
      </c>
      <c r="F2004" s="88" t="str">
        <f t="shared" si="63"/>
        <v>1259713</v>
      </c>
      <c r="G2004">
        <v>2</v>
      </c>
      <c r="H2004" t="s">
        <v>3995</v>
      </c>
      <c r="I2004" t="s">
        <v>5573</v>
      </c>
      <c r="K2004">
        <v>2300</v>
      </c>
      <c r="L2004" t="s">
        <v>3666</v>
      </c>
    </row>
    <row r="2005" spans="1:12" ht="15" customHeight="1" x14ac:dyDescent="0.25">
      <c r="A2005">
        <v>125971</v>
      </c>
      <c r="B2005" t="s">
        <v>3994</v>
      </c>
      <c r="C2005" t="s">
        <v>2234</v>
      </c>
      <c r="D2005">
        <v>4</v>
      </c>
      <c r="E2005" s="88" t="str">
        <f t="shared" si="62"/>
        <v>12597123004</v>
      </c>
      <c r="F2005" s="88" t="str">
        <f t="shared" si="63"/>
        <v>1259714</v>
      </c>
      <c r="G2005">
        <v>3</v>
      </c>
      <c r="H2005" t="s">
        <v>3431</v>
      </c>
      <c r="I2005" t="s">
        <v>5627</v>
      </c>
      <c r="K2005">
        <v>2300</v>
      </c>
      <c r="L2005" t="s">
        <v>3666</v>
      </c>
    </row>
    <row r="2006" spans="1:12" ht="15" customHeight="1" x14ac:dyDescent="0.25">
      <c r="A2006">
        <v>125971</v>
      </c>
      <c r="B2006" t="s">
        <v>3994</v>
      </c>
      <c r="C2006" t="s">
        <v>2234</v>
      </c>
      <c r="D2006">
        <v>5</v>
      </c>
      <c r="E2006" s="88" t="str">
        <f t="shared" si="62"/>
        <v>12597123005</v>
      </c>
      <c r="F2006" s="88" t="str">
        <f t="shared" si="63"/>
        <v>1259715</v>
      </c>
      <c r="G2006">
        <v>1</v>
      </c>
      <c r="H2006" t="s">
        <v>3438</v>
      </c>
      <c r="I2006" t="s">
        <v>5486</v>
      </c>
      <c r="K2006">
        <v>2300</v>
      </c>
      <c r="L2006" t="s">
        <v>3666</v>
      </c>
    </row>
    <row r="2007" spans="1:12" ht="15" customHeight="1" x14ac:dyDescent="0.25">
      <c r="A2007">
        <v>125971</v>
      </c>
      <c r="B2007" t="s">
        <v>3994</v>
      </c>
      <c r="C2007" t="s">
        <v>2234</v>
      </c>
      <c r="D2007">
        <v>6</v>
      </c>
      <c r="E2007" s="88" t="str">
        <f t="shared" si="62"/>
        <v>12597123006</v>
      </c>
      <c r="F2007" s="88" t="str">
        <f t="shared" si="63"/>
        <v>1259716</v>
      </c>
      <c r="G2007">
        <v>4</v>
      </c>
      <c r="H2007" t="s">
        <v>2679</v>
      </c>
      <c r="I2007" t="s">
        <v>5705</v>
      </c>
      <c r="K2007">
        <v>2300</v>
      </c>
      <c r="L2007" t="s">
        <v>3666</v>
      </c>
    </row>
    <row r="2008" spans="1:12" ht="15" customHeight="1" x14ac:dyDescent="0.25">
      <c r="A2008">
        <v>125997</v>
      </c>
      <c r="B2008" t="s">
        <v>497</v>
      </c>
      <c r="C2008" t="s">
        <v>497</v>
      </c>
      <c r="D2008">
        <v>1</v>
      </c>
      <c r="E2008" s="88" t="str">
        <f t="shared" si="62"/>
        <v>12599793001</v>
      </c>
      <c r="F2008" s="88" t="str">
        <f t="shared" si="63"/>
        <v>1259971</v>
      </c>
      <c r="G2008">
        <v>1</v>
      </c>
      <c r="H2008" t="s">
        <v>2632</v>
      </c>
      <c r="I2008" t="s">
        <v>5483</v>
      </c>
      <c r="K2008">
        <v>9300</v>
      </c>
      <c r="L2008" t="s">
        <v>3559</v>
      </c>
    </row>
    <row r="2009" spans="1:12" ht="15" customHeight="1" x14ac:dyDescent="0.25">
      <c r="A2009">
        <v>125997</v>
      </c>
      <c r="B2009" t="s">
        <v>497</v>
      </c>
      <c r="C2009" t="s">
        <v>497</v>
      </c>
      <c r="D2009">
        <v>2</v>
      </c>
      <c r="E2009" s="88" t="str">
        <f t="shared" si="62"/>
        <v>12599793002</v>
      </c>
      <c r="F2009" s="88" t="str">
        <f t="shared" si="63"/>
        <v>1259972</v>
      </c>
      <c r="G2009">
        <v>2</v>
      </c>
      <c r="H2009" t="s">
        <v>3764</v>
      </c>
      <c r="I2009" t="s">
        <v>5537</v>
      </c>
      <c r="K2009">
        <v>9300</v>
      </c>
      <c r="L2009" t="s">
        <v>3559</v>
      </c>
    </row>
    <row r="2010" spans="1:12" ht="15" customHeight="1" x14ac:dyDescent="0.25">
      <c r="A2010">
        <v>125997</v>
      </c>
      <c r="B2010" t="s">
        <v>497</v>
      </c>
      <c r="C2010" t="s">
        <v>497</v>
      </c>
      <c r="D2010">
        <v>3</v>
      </c>
      <c r="E2010" s="88" t="str">
        <f t="shared" si="62"/>
        <v>12599793003</v>
      </c>
      <c r="F2010" s="88" t="str">
        <f t="shared" si="63"/>
        <v>1259973</v>
      </c>
      <c r="G2010">
        <v>3</v>
      </c>
      <c r="H2010" t="s">
        <v>3763</v>
      </c>
      <c r="I2010" t="s">
        <v>5535</v>
      </c>
      <c r="K2010">
        <v>9300</v>
      </c>
      <c r="L2010" t="s">
        <v>3559</v>
      </c>
    </row>
    <row r="2011" spans="1:12" ht="15" customHeight="1" x14ac:dyDescent="0.25">
      <c r="A2011">
        <v>126003</v>
      </c>
      <c r="B2011" t="s">
        <v>1426</v>
      </c>
      <c r="C2011" t="s">
        <v>1426</v>
      </c>
      <c r="D2011">
        <v>1</v>
      </c>
      <c r="E2011" s="88" t="str">
        <f t="shared" si="62"/>
        <v>12600325701</v>
      </c>
      <c r="F2011" s="88" t="str">
        <f t="shared" si="63"/>
        <v>1260031</v>
      </c>
      <c r="G2011">
        <v>1</v>
      </c>
      <c r="H2011" t="s">
        <v>2641</v>
      </c>
      <c r="I2011" t="s">
        <v>5569</v>
      </c>
      <c r="K2011">
        <v>2570</v>
      </c>
      <c r="L2011" t="s">
        <v>3646</v>
      </c>
    </row>
    <row r="2012" spans="1:12" ht="15" customHeight="1" x14ac:dyDescent="0.25">
      <c r="A2012">
        <v>126003</v>
      </c>
      <c r="B2012" t="s">
        <v>1426</v>
      </c>
      <c r="C2012" t="s">
        <v>1426</v>
      </c>
      <c r="D2012">
        <v>2</v>
      </c>
      <c r="E2012" s="88" t="str">
        <f t="shared" si="62"/>
        <v>12600325702</v>
      </c>
      <c r="F2012" s="88" t="str">
        <f t="shared" si="63"/>
        <v>1260032</v>
      </c>
      <c r="G2012">
        <v>2</v>
      </c>
      <c r="H2012" t="s">
        <v>2869</v>
      </c>
      <c r="I2012" t="s">
        <v>5521</v>
      </c>
      <c r="K2012">
        <v>2570</v>
      </c>
      <c r="L2012" t="s">
        <v>3646</v>
      </c>
    </row>
    <row r="2013" spans="1:12" ht="15" customHeight="1" x14ac:dyDescent="0.25">
      <c r="A2013">
        <v>126011</v>
      </c>
      <c r="B2013" t="s">
        <v>1428</v>
      </c>
      <c r="C2013" t="s">
        <v>1428</v>
      </c>
      <c r="D2013">
        <v>1</v>
      </c>
      <c r="E2013" s="88" t="str">
        <f t="shared" si="62"/>
        <v>12601125701</v>
      </c>
      <c r="F2013" s="88" t="str">
        <f t="shared" si="63"/>
        <v>1260111</v>
      </c>
      <c r="G2013">
        <v>1</v>
      </c>
      <c r="H2013" t="s">
        <v>2641</v>
      </c>
      <c r="I2013" t="s">
        <v>5569</v>
      </c>
      <c r="K2013">
        <v>2570</v>
      </c>
      <c r="L2013" t="s">
        <v>3646</v>
      </c>
    </row>
    <row r="2014" spans="1:12" ht="15" customHeight="1" x14ac:dyDescent="0.25">
      <c r="A2014">
        <v>126029</v>
      </c>
      <c r="B2014" t="s">
        <v>1429</v>
      </c>
      <c r="C2014" t="s">
        <v>1429</v>
      </c>
      <c r="D2014">
        <v>1</v>
      </c>
      <c r="E2014" s="88" t="str">
        <f t="shared" si="62"/>
        <v>12602910701</v>
      </c>
      <c r="F2014" s="88" t="str">
        <f t="shared" si="63"/>
        <v>1260291</v>
      </c>
      <c r="G2014">
        <v>1</v>
      </c>
      <c r="H2014" t="s">
        <v>2656</v>
      </c>
      <c r="I2014" t="s">
        <v>5765</v>
      </c>
      <c r="K2014">
        <v>1070</v>
      </c>
      <c r="L2014" t="s">
        <v>3561</v>
      </c>
    </row>
    <row r="2015" spans="1:12" ht="15" customHeight="1" x14ac:dyDescent="0.25">
      <c r="A2015">
        <v>126037</v>
      </c>
      <c r="B2015" t="s">
        <v>2655</v>
      </c>
      <c r="C2015" t="s">
        <v>2235</v>
      </c>
      <c r="D2015">
        <v>1</v>
      </c>
      <c r="E2015" s="88" t="str">
        <f t="shared" si="62"/>
        <v>12603710701</v>
      </c>
      <c r="F2015" s="88" t="str">
        <f t="shared" si="63"/>
        <v>1260371</v>
      </c>
      <c r="G2015">
        <v>1</v>
      </c>
      <c r="H2015" t="s">
        <v>2656</v>
      </c>
      <c r="I2015" t="s">
        <v>5765</v>
      </c>
      <c r="K2015">
        <v>1070</v>
      </c>
      <c r="L2015" t="s">
        <v>3561</v>
      </c>
    </row>
    <row r="2016" spans="1:12" ht="15" customHeight="1" x14ac:dyDescent="0.25">
      <c r="A2016">
        <v>126045</v>
      </c>
      <c r="B2016" t="s">
        <v>1430</v>
      </c>
      <c r="C2016" t="s">
        <v>1430</v>
      </c>
      <c r="D2016">
        <v>1</v>
      </c>
      <c r="E2016" s="88" t="str">
        <f t="shared" si="62"/>
        <v>12604585001</v>
      </c>
      <c r="F2016" s="88" t="str">
        <f t="shared" si="63"/>
        <v>1260451</v>
      </c>
      <c r="G2016">
        <v>1</v>
      </c>
      <c r="H2016" t="s">
        <v>3991</v>
      </c>
      <c r="I2016" t="s">
        <v>5569</v>
      </c>
      <c r="K2016">
        <v>8500</v>
      </c>
      <c r="L2016" t="s">
        <v>3554</v>
      </c>
    </row>
    <row r="2017" spans="1:12" ht="15" customHeight="1" x14ac:dyDescent="0.25">
      <c r="A2017">
        <v>126045</v>
      </c>
      <c r="B2017" t="s">
        <v>1430</v>
      </c>
      <c r="C2017" t="s">
        <v>1430</v>
      </c>
      <c r="D2017">
        <v>3</v>
      </c>
      <c r="E2017" s="88" t="str">
        <f t="shared" si="62"/>
        <v>12604585303</v>
      </c>
      <c r="F2017" s="88" t="str">
        <f t="shared" si="63"/>
        <v>1260453</v>
      </c>
      <c r="G2017">
        <v>4</v>
      </c>
      <c r="H2017" t="s">
        <v>2974</v>
      </c>
      <c r="I2017" t="s">
        <v>5652</v>
      </c>
      <c r="K2017">
        <v>8530</v>
      </c>
      <c r="L2017" t="s">
        <v>3724</v>
      </c>
    </row>
    <row r="2018" spans="1:12" ht="15" customHeight="1" x14ac:dyDescent="0.25">
      <c r="A2018">
        <v>126045</v>
      </c>
      <c r="B2018" t="s">
        <v>1430</v>
      </c>
      <c r="C2018" t="s">
        <v>1430</v>
      </c>
      <c r="D2018">
        <v>5</v>
      </c>
      <c r="E2018" s="88" t="str">
        <f t="shared" si="62"/>
        <v>12604585005</v>
      </c>
      <c r="F2018" s="88" t="str">
        <f t="shared" si="63"/>
        <v>1260455</v>
      </c>
      <c r="G2018">
        <v>3</v>
      </c>
      <c r="H2018" t="s">
        <v>3077</v>
      </c>
      <c r="I2018" t="s">
        <v>5569</v>
      </c>
      <c r="K2018">
        <v>8500</v>
      </c>
      <c r="L2018" t="s">
        <v>3554</v>
      </c>
    </row>
    <row r="2019" spans="1:12" ht="15" customHeight="1" x14ac:dyDescent="0.25">
      <c r="A2019">
        <v>126045</v>
      </c>
      <c r="B2019" t="s">
        <v>1430</v>
      </c>
      <c r="C2019" t="s">
        <v>1430</v>
      </c>
      <c r="D2019">
        <v>6</v>
      </c>
      <c r="E2019" s="88" t="str">
        <f t="shared" si="62"/>
        <v>12604585006</v>
      </c>
      <c r="F2019" s="88" t="str">
        <f t="shared" si="63"/>
        <v>1260456</v>
      </c>
      <c r="G2019">
        <v>5</v>
      </c>
      <c r="H2019" t="s">
        <v>3075</v>
      </c>
      <c r="I2019" t="s">
        <v>5510</v>
      </c>
      <c r="K2019">
        <v>8500</v>
      </c>
      <c r="L2019" t="s">
        <v>3554</v>
      </c>
    </row>
    <row r="2020" spans="1:12" ht="15" customHeight="1" x14ac:dyDescent="0.25">
      <c r="A2020">
        <v>126052</v>
      </c>
      <c r="B2020" t="s">
        <v>1431</v>
      </c>
      <c r="C2020" t="s">
        <v>1431</v>
      </c>
      <c r="D2020">
        <v>1</v>
      </c>
      <c r="E2020" s="88" t="str">
        <f t="shared" si="62"/>
        <v>12605285001</v>
      </c>
      <c r="F2020" s="88" t="str">
        <f t="shared" si="63"/>
        <v>1260521</v>
      </c>
      <c r="G2020">
        <v>1</v>
      </c>
      <c r="H2020" t="s">
        <v>3991</v>
      </c>
      <c r="I2020" t="s">
        <v>5569</v>
      </c>
      <c r="K2020">
        <v>8500</v>
      </c>
      <c r="L2020" t="s">
        <v>3554</v>
      </c>
    </row>
    <row r="2021" spans="1:12" ht="15" customHeight="1" x14ac:dyDescent="0.25">
      <c r="A2021">
        <v>126052</v>
      </c>
      <c r="B2021" t="s">
        <v>1431</v>
      </c>
      <c r="C2021" t="s">
        <v>1431</v>
      </c>
      <c r="D2021">
        <v>7</v>
      </c>
      <c r="E2021" s="88" t="str">
        <f t="shared" si="62"/>
        <v>12605285007</v>
      </c>
      <c r="F2021" s="88" t="str">
        <f t="shared" si="63"/>
        <v>1260527</v>
      </c>
      <c r="G2021">
        <v>3</v>
      </c>
      <c r="H2021" t="s">
        <v>3077</v>
      </c>
      <c r="I2021" t="s">
        <v>5569</v>
      </c>
      <c r="K2021">
        <v>8500</v>
      </c>
      <c r="L2021" t="s">
        <v>3554</v>
      </c>
    </row>
    <row r="2022" spans="1:12" ht="15" customHeight="1" x14ac:dyDescent="0.25">
      <c r="A2022">
        <v>126052</v>
      </c>
      <c r="B2022" t="s">
        <v>1431</v>
      </c>
      <c r="C2022" t="s">
        <v>1431</v>
      </c>
      <c r="D2022">
        <v>8</v>
      </c>
      <c r="E2022" s="88" t="str">
        <f t="shared" si="62"/>
        <v>12605285308</v>
      </c>
      <c r="F2022" s="88" t="str">
        <f t="shared" si="63"/>
        <v>1260528</v>
      </c>
      <c r="G2022">
        <v>4</v>
      </c>
      <c r="H2022" t="s">
        <v>2974</v>
      </c>
      <c r="I2022" t="s">
        <v>5652</v>
      </c>
      <c r="K2022">
        <v>8530</v>
      </c>
      <c r="L2022" t="s">
        <v>3724</v>
      </c>
    </row>
    <row r="2023" spans="1:12" ht="15" customHeight="1" x14ac:dyDescent="0.25">
      <c r="A2023">
        <v>126052</v>
      </c>
      <c r="B2023" t="s">
        <v>1431</v>
      </c>
      <c r="C2023" t="s">
        <v>1431</v>
      </c>
      <c r="D2023">
        <v>10</v>
      </c>
      <c r="E2023" s="88" t="str">
        <f t="shared" si="62"/>
        <v>126052850010</v>
      </c>
      <c r="F2023" s="88" t="str">
        <f t="shared" si="63"/>
        <v>12605210</v>
      </c>
      <c r="G2023">
        <v>6</v>
      </c>
      <c r="H2023" t="s">
        <v>3075</v>
      </c>
      <c r="I2023" t="s">
        <v>5510</v>
      </c>
      <c r="K2023">
        <v>8500</v>
      </c>
      <c r="L2023" t="s">
        <v>3554</v>
      </c>
    </row>
    <row r="2024" spans="1:12" ht="15" customHeight="1" x14ac:dyDescent="0.25">
      <c r="A2024">
        <v>126052</v>
      </c>
      <c r="B2024" t="s">
        <v>1431</v>
      </c>
      <c r="C2024" t="s">
        <v>1431</v>
      </c>
      <c r="D2024">
        <v>11</v>
      </c>
      <c r="E2024" s="88" t="str">
        <f t="shared" si="62"/>
        <v>126052853011</v>
      </c>
      <c r="F2024" s="88" t="str">
        <f t="shared" si="63"/>
        <v>12605211</v>
      </c>
      <c r="G2024">
        <v>7</v>
      </c>
      <c r="H2024" t="s">
        <v>2975</v>
      </c>
      <c r="I2024" t="s">
        <v>5572</v>
      </c>
      <c r="K2024">
        <v>8530</v>
      </c>
      <c r="L2024" t="s">
        <v>3724</v>
      </c>
    </row>
    <row r="2025" spans="1:12" ht="15" customHeight="1" x14ac:dyDescent="0.25">
      <c r="A2025">
        <v>126052</v>
      </c>
      <c r="B2025" t="s">
        <v>1431</v>
      </c>
      <c r="C2025" t="s">
        <v>1431</v>
      </c>
      <c r="D2025">
        <v>12</v>
      </c>
      <c r="E2025" s="88" t="str">
        <f t="shared" si="62"/>
        <v>126052850012</v>
      </c>
      <c r="F2025" s="88" t="str">
        <f t="shared" si="63"/>
        <v>12605212</v>
      </c>
      <c r="G2025">
        <v>8</v>
      </c>
      <c r="H2025" t="s">
        <v>3078</v>
      </c>
      <c r="I2025" t="s">
        <v>5507</v>
      </c>
      <c r="K2025">
        <v>8500</v>
      </c>
      <c r="L2025" t="s">
        <v>3554</v>
      </c>
    </row>
    <row r="2026" spans="1:12" ht="15" customHeight="1" x14ac:dyDescent="0.25">
      <c r="A2026">
        <v>126061</v>
      </c>
      <c r="B2026" t="s">
        <v>1594</v>
      </c>
      <c r="C2026" t="s">
        <v>1594</v>
      </c>
      <c r="D2026">
        <v>1</v>
      </c>
      <c r="E2026" s="88" t="str">
        <f t="shared" si="62"/>
        <v>12606191001</v>
      </c>
      <c r="F2026" s="88" t="str">
        <f t="shared" si="63"/>
        <v>1260611</v>
      </c>
      <c r="G2026">
        <v>1</v>
      </c>
      <c r="H2026" t="s">
        <v>2729</v>
      </c>
      <c r="I2026" t="s">
        <v>5558</v>
      </c>
      <c r="K2026">
        <v>9100</v>
      </c>
      <c r="L2026" t="s">
        <v>3544</v>
      </c>
    </row>
    <row r="2027" spans="1:12" ht="15" customHeight="1" x14ac:dyDescent="0.25">
      <c r="A2027">
        <v>126061</v>
      </c>
      <c r="B2027" t="s">
        <v>1594</v>
      </c>
      <c r="C2027" t="s">
        <v>1594</v>
      </c>
      <c r="D2027">
        <v>2</v>
      </c>
      <c r="E2027" s="88" t="str">
        <f t="shared" si="62"/>
        <v>12606191002</v>
      </c>
      <c r="F2027" s="88" t="str">
        <f t="shared" si="63"/>
        <v>1260612</v>
      </c>
      <c r="G2027">
        <v>2</v>
      </c>
      <c r="H2027" t="s">
        <v>3382</v>
      </c>
      <c r="I2027" t="s">
        <v>5521</v>
      </c>
      <c r="K2027">
        <v>9100</v>
      </c>
      <c r="L2027" t="s">
        <v>3544</v>
      </c>
    </row>
    <row r="2028" spans="1:12" ht="15" customHeight="1" x14ac:dyDescent="0.25">
      <c r="A2028">
        <v>126061</v>
      </c>
      <c r="B2028" t="s">
        <v>1594</v>
      </c>
      <c r="C2028" t="s">
        <v>1594</v>
      </c>
      <c r="D2028">
        <v>3</v>
      </c>
      <c r="E2028" s="88" t="str">
        <f t="shared" si="62"/>
        <v>12606191903</v>
      </c>
      <c r="F2028" s="88" t="str">
        <f t="shared" si="63"/>
        <v>1260613</v>
      </c>
      <c r="G2028">
        <v>3</v>
      </c>
      <c r="H2028" t="s">
        <v>2729</v>
      </c>
      <c r="I2028" t="s">
        <v>5533</v>
      </c>
      <c r="K2028">
        <v>9190</v>
      </c>
      <c r="L2028" t="s">
        <v>3808</v>
      </c>
    </row>
    <row r="2029" spans="1:12" ht="15" customHeight="1" x14ac:dyDescent="0.25">
      <c r="A2029">
        <v>126061</v>
      </c>
      <c r="B2029" t="s">
        <v>1594</v>
      </c>
      <c r="C2029" t="s">
        <v>1594</v>
      </c>
      <c r="D2029">
        <v>4</v>
      </c>
      <c r="E2029" s="88" t="str">
        <f t="shared" si="62"/>
        <v>12606191004</v>
      </c>
      <c r="F2029" s="88" t="str">
        <f t="shared" si="63"/>
        <v>1260614</v>
      </c>
      <c r="G2029">
        <v>4</v>
      </c>
      <c r="H2029" t="s">
        <v>3390</v>
      </c>
      <c r="I2029" t="s">
        <v>5482</v>
      </c>
      <c r="K2029">
        <v>9100</v>
      </c>
      <c r="L2029" t="s">
        <v>3544</v>
      </c>
    </row>
    <row r="2030" spans="1:12" ht="15" customHeight="1" x14ac:dyDescent="0.25">
      <c r="A2030">
        <v>126094</v>
      </c>
      <c r="B2030" t="s">
        <v>3116</v>
      </c>
      <c r="C2030" t="s">
        <v>2237</v>
      </c>
      <c r="D2030">
        <v>1</v>
      </c>
      <c r="E2030" s="88" t="str">
        <f t="shared" si="62"/>
        <v>12609430001</v>
      </c>
      <c r="F2030" s="88" t="str">
        <f t="shared" si="63"/>
        <v>1260941</v>
      </c>
      <c r="G2030">
        <v>1</v>
      </c>
      <c r="H2030" t="s">
        <v>3117</v>
      </c>
      <c r="I2030" t="s">
        <v>5625</v>
      </c>
      <c r="K2030">
        <v>3000</v>
      </c>
      <c r="L2030" t="s">
        <v>3545</v>
      </c>
    </row>
    <row r="2031" spans="1:12" ht="15" customHeight="1" x14ac:dyDescent="0.25">
      <c r="A2031">
        <v>126102</v>
      </c>
      <c r="B2031" t="s">
        <v>1840</v>
      </c>
      <c r="C2031" t="s">
        <v>1840</v>
      </c>
      <c r="D2031">
        <v>2</v>
      </c>
      <c r="E2031" s="88" t="str">
        <f t="shared" si="62"/>
        <v>12610225902</v>
      </c>
      <c r="F2031" s="88" t="str">
        <f t="shared" si="63"/>
        <v>1261022</v>
      </c>
      <c r="G2031">
        <v>2</v>
      </c>
      <c r="H2031" t="s">
        <v>2750</v>
      </c>
      <c r="I2031" t="s">
        <v>5746</v>
      </c>
      <c r="K2031">
        <v>2590</v>
      </c>
      <c r="L2031" t="s">
        <v>3990</v>
      </c>
    </row>
    <row r="2032" spans="1:12" ht="15" customHeight="1" x14ac:dyDescent="0.25">
      <c r="A2032">
        <v>126111</v>
      </c>
      <c r="B2032" t="s">
        <v>1434</v>
      </c>
      <c r="C2032" t="s">
        <v>1434</v>
      </c>
      <c r="D2032">
        <v>1</v>
      </c>
      <c r="E2032" s="88" t="str">
        <f t="shared" si="62"/>
        <v>12611135301</v>
      </c>
      <c r="F2032" s="88" t="str">
        <f t="shared" si="63"/>
        <v>1261111</v>
      </c>
      <c r="G2032">
        <v>1</v>
      </c>
      <c r="H2032" t="s">
        <v>2989</v>
      </c>
      <c r="I2032" t="s">
        <v>5569</v>
      </c>
      <c r="K2032">
        <v>3530</v>
      </c>
      <c r="L2032" t="s">
        <v>3820</v>
      </c>
    </row>
    <row r="2033" spans="1:12" ht="15" customHeight="1" x14ac:dyDescent="0.25">
      <c r="A2033">
        <v>126151</v>
      </c>
      <c r="B2033" t="s">
        <v>2238</v>
      </c>
      <c r="C2033" t="s">
        <v>2238</v>
      </c>
      <c r="D2033">
        <v>1</v>
      </c>
      <c r="E2033" s="88" t="str">
        <f t="shared" si="62"/>
        <v>12615193081</v>
      </c>
      <c r="F2033" s="88" t="str">
        <f t="shared" si="63"/>
        <v>1261511</v>
      </c>
      <c r="G2033">
        <v>1</v>
      </c>
      <c r="H2033" t="s">
        <v>2958</v>
      </c>
      <c r="I2033" t="s">
        <v>5488</v>
      </c>
      <c r="K2033">
        <v>9308</v>
      </c>
      <c r="L2033" t="s">
        <v>3559</v>
      </c>
    </row>
    <row r="2034" spans="1:12" ht="15" customHeight="1" x14ac:dyDescent="0.25">
      <c r="A2034">
        <v>126169</v>
      </c>
      <c r="B2034" t="s">
        <v>2239</v>
      </c>
      <c r="C2034" t="s">
        <v>2239</v>
      </c>
      <c r="D2034">
        <v>1</v>
      </c>
      <c r="E2034" s="88" t="str">
        <f t="shared" si="62"/>
        <v>12616930001</v>
      </c>
      <c r="F2034" s="88" t="str">
        <f t="shared" si="63"/>
        <v>1261691</v>
      </c>
      <c r="G2034">
        <v>1</v>
      </c>
      <c r="H2034" t="s">
        <v>3002</v>
      </c>
      <c r="I2034" t="s">
        <v>5494</v>
      </c>
      <c r="K2034">
        <v>3000</v>
      </c>
      <c r="L2034" t="s">
        <v>3545</v>
      </c>
    </row>
    <row r="2035" spans="1:12" ht="15" customHeight="1" x14ac:dyDescent="0.25">
      <c r="A2035">
        <v>126177</v>
      </c>
      <c r="B2035" t="s">
        <v>1435</v>
      </c>
      <c r="C2035" t="s">
        <v>1435</v>
      </c>
      <c r="D2035">
        <v>1</v>
      </c>
      <c r="E2035" s="88" t="str">
        <f t="shared" si="62"/>
        <v>12617790511</v>
      </c>
      <c r="F2035" s="88" t="str">
        <f t="shared" si="63"/>
        <v>1261771</v>
      </c>
      <c r="G2035">
        <v>1</v>
      </c>
      <c r="H2035" t="s">
        <v>2913</v>
      </c>
      <c r="I2035" t="s">
        <v>5684</v>
      </c>
      <c r="K2035">
        <v>9051</v>
      </c>
      <c r="L2035" t="s">
        <v>3557</v>
      </c>
    </row>
    <row r="2036" spans="1:12" ht="15" customHeight="1" x14ac:dyDescent="0.25">
      <c r="A2036">
        <v>126185</v>
      </c>
      <c r="B2036" t="s">
        <v>1436</v>
      </c>
      <c r="C2036" t="s">
        <v>1436</v>
      </c>
      <c r="D2036">
        <v>1</v>
      </c>
      <c r="E2036" s="88" t="str">
        <f t="shared" si="62"/>
        <v>12618528001</v>
      </c>
      <c r="F2036" s="88" t="str">
        <f t="shared" si="63"/>
        <v>1261851</v>
      </c>
      <c r="G2036">
        <v>1</v>
      </c>
      <c r="H2036" t="s">
        <v>3964</v>
      </c>
      <c r="I2036" t="s">
        <v>5497</v>
      </c>
      <c r="K2036">
        <v>2800</v>
      </c>
      <c r="L2036" t="s">
        <v>3585</v>
      </c>
    </row>
    <row r="2037" spans="1:12" ht="15" customHeight="1" x14ac:dyDescent="0.25">
      <c r="A2037">
        <v>126185</v>
      </c>
      <c r="B2037" t="s">
        <v>1436</v>
      </c>
      <c r="C2037" t="s">
        <v>1436</v>
      </c>
      <c r="D2037">
        <v>2</v>
      </c>
      <c r="E2037" s="88" t="str">
        <f t="shared" si="62"/>
        <v>12618528002</v>
      </c>
      <c r="F2037" s="88" t="str">
        <f t="shared" si="63"/>
        <v>1261852</v>
      </c>
      <c r="G2037">
        <v>2</v>
      </c>
      <c r="H2037" t="s">
        <v>3184</v>
      </c>
      <c r="I2037" t="s">
        <v>5495</v>
      </c>
      <c r="K2037">
        <v>2800</v>
      </c>
      <c r="L2037" t="s">
        <v>3585</v>
      </c>
    </row>
    <row r="2038" spans="1:12" ht="15" customHeight="1" x14ac:dyDescent="0.25">
      <c r="A2038">
        <v>126193</v>
      </c>
      <c r="B2038" t="s">
        <v>1437</v>
      </c>
      <c r="C2038" t="s">
        <v>1437</v>
      </c>
      <c r="D2038">
        <v>2</v>
      </c>
      <c r="E2038" s="88" t="str">
        <f t="shared" si="62"/>
        <v>12619339102</v>
      </c>
      <c r="F2038" s="88" t="str">
        <f t="shared" si="63"/>
        <v>1261932</v>
      </c>
      <c r="G2038">
        <v>2</v>
      </c>
      <c r="H2038" t="s">
        <v>2641</v>
      </c>
      <c r="I2038" t="s">
        <v>5496</v>
      </c>
      <c r="K2038">
        <v>3910</v>
      </c>
      <c r="L2038" t="s">
        <v>3594</v>
      </c>
    </row>
    <row r="2039" spans="1:12" ht="15" customHeight="1" x14ac:dyDescent="0.25">
      <c r="A2039">
        <v>126193</v>
      </c>
      <c r="B2039" t="s">
        <v>1437</v>
      </c>
      <c r="C2039" t="s">
        <v>1437</v>
      </c>
      <c r="D2039">
        <v>3</v>
      </c>
      <c r="E2039" s="88" t="str">
        <f t="shared" si="62"/>
        <v>12619339103</v>
      </c>
      <c r="F2039" s="88" t="str">
        <f t="shared" si="63"/>
        <v>1261933</v>
      </c>
      <c r="G2039">
        <v>3</v>
      </c>
      <c r="H2039" t="s">
        <v>2641</v>
      </c>
      <c r="I2039" t="s">
        <v>5559</v>
      </c>
      <c r="K2039">
        <v>3910</v>
      </c>
      <c r="L2039" t="s">
        <v>3594</v>
      </c>
    </row>
    <row r="2040" spans="1:12" ht="15" customHeight="1" x14ac:dyDescent="0.25">
      <c r="A2040">
        <v>126201</v>
      </c>
      <c r="B2040" t="s">
        <v>1438</v>
      </c>
      <c r="C2040" t="s">
        <v>1438</v>
      </c>
      <c r="D2040">
        <v>2</v>
      </c>
      <c r="E2040" s="88" t="str">
        <f t="shared" si="62"/>
        <v>12620139102</v>
      </c>
      <c r="F2040" s="88" t="str">
        <f t="shared" si="63"/>
        <v>1262012</v>
      </c>
      <c r="G2040">
        <v>2</v>
      </c>
      <c r="H2040" t="s">
        <v>2641</v>
      </c>
      <c r="I2040" t="s">
        <v>5496</v>
      </c>
      <c r="K2040">
        <v>3910</v>
      </c>
      <c r="L2040" t="s">
        <v>3594</v>
      </c>
    </row>
    <row r="2041" spans="1:12" ht="15" customHeight="1" x14ac:dyDescent="0.25">
      <c r="A2041">
        <v>126219</v>
      </c>
      <c r="B2041" t="s">
        <v>1439</v>
      </c>
      <c r="C2041" t="s">
        <v>1439</v>
      </c>
      <c r="D2041">
        <v>2</v>
      </c>
      <c r="E2041" s="88" t="str">
        <f t="shared" si="62"/>
        <v>12621939202</v>
      </c>
      <c r="F2041" s="88" t="str">
        <f t="shared" si="63"/>
        <v>1262192</v>
      </c>
      <c r="G2041">
        <v>1</v>
      </c>
      <c r="H2041" t="s">
        <v>3148</v>
      </c>
      <c r="I2041" t="s">
        <v>5537</v>
      </c>
      <c r="K2041">
        <v>3920</v>
      </c>
      <c r="L2041" t="s">
        <v>3549</v>
      </c>
    </row>
    <row r="2042" spans="1:12" ht="15" customHeight="1" x14ac:dyDescent="0.25">
      <c r="A2042">
        <v>126219</v>
      </c>
      <c r="B2042" t="s">
        <v>1439</v>
      </c>
      <c r="C2042" t="s">
        <v>1439</v>
      </c>
      <c r="D2042">
        <v>3</v>
      </c>
      <c r="E2042" s="88" t="str">
        <f t="shared" si="62"/>
        <v>12621939103</v>
      </c>
      <c r="F2042" s="88" t="str">
        <f t="shared" si="63"/>
        <v>1262193</v>
      </c>
      <c r="G2042">
        <v>2</v>
      </c>
      <c r="H2042" t="s">
        <v>2641</v>
      </c>
      <c r="I2042" t="s">
        <v>5496</v>
      </c>
      <c r="K2042">
        <v>3910</v>
      </c>
      <c r="L2042" t="s">
        <v>3594</v>
      </c>
    </row>
    <row r="2043" spans="1:12" ht="15" customHeight="1" x14ac:dyDescent="0.25">
      <c r="A2043">
        <v>126227</v>
      </c>
      <c r="B2043" t="s">
        <v>1441</v>
      </c>
      <c r="C2043" t="s">
        <v>1441</v>
      </c>
      <c r="D2043">
        <v>1</v>
      </c>
      <c r="E2043" s="88" t="str">
        <f t="shared" si="62"/>
        <v>12622739201</v>
      </c>
      <c r="F2043" s="88" t="str">
        <f t="shared" si="63"/>
        <v>1262271</v>
      </c>
      <c r="G2043">
        <v>1</v>
      </c>
      <c r="H2043" t="s">
        <v>3148</v>
      </c>
      <c r="I2043" t="s">
        <v>5537</v>
      </c>
      <c r="K2043">
        <v>3920</v>
      </c>
      <c r="L2043" t="s">
        <v>3549</v>
      </c>
    </row>
    <row r="2044" spans="1:12" ht="15" customHeight="1" x14ac:dyDescent="0.25">
      <c r="A2044">
        <v>126227</v>
      </c>
      <c r="B2044" t="s">
        <v>1441</v>
      </c>
      <c r="C2044" t="s">
        <v>1441</v>
      </c>
      <c r="D2044">
        <v>2</v>
      </c>
      <c r="E2044" s="88" t="str">
        <f t="shared" si="62"/>
        <v>12622739102</v>
      </c>
      <c r="F2044" s="88" t="str">
        <f t="shared" si="63"/>
        <v>1262272</v>
      </c>
      <c r="G2044">
        <v>2</v>
      </c>
      <c r="H2044" t="s">
        <v>2641</v>
      </c>
      <c r="I2044" t="s">
        <v>5496</v>
      </c>
      <c r="K2044">
        <v>3910</v>
      </c>
      <c r="L2044" t="s">
        <v>3594</v>
      </c>
    </row>
    <row r="2045" spans="1:12" ht="15" customHeight="1" x14ac:dyDescent="0.25">
      <c r="A2045">
        <v>126235</v>
      </c>
      <c r="B2045" t="s">
        <v>1442</v>
      </c>
      <c r="C2045" t="s">
        <v>1442</v>
      </c>
      <c r="D2045">
        <v>1</v>
      </c>
      <c r="E2045" s="88" t="str">
        <f t="shared" si="62"/>
        <v>12623539101</v>
      </c>
      <c r="F2045" s="88" t="str">
        <f t="shared" si="63"/>
        <v>1262351</v>
      </c>
      <c r="G2045">
        <v>1</v>
      </c>
      <c r="H2045" t="s">
        <v>2641</v>
      </c>
      <c r="I2045" t="s">
        <v>5496</v>
      </c>
      <c r="K2045">
        <v>3910</v>
      </c>
      <c r="L2045" t="s">
        <v>3594</v>
      </c>
    </row>
    <row r="2046" spans="1:12" ht="15" customHeight="1" x14ac:dyDescent="0.25">
      <c r="A2046">
        <v>126235</v>
      </c>
      <c r="B2046" t="s">
        <v>1442</v>
      </c>
      <c r="C2046" t="s">
        <v>1442</v>
      </c>
      <c r="D2046">
        <v>2</v>
      </c>
      <c r="E2046" s="88" t="str">
        <f t="shared" si="62"/>
        <v>12623539102</v>
      </c>
      <c r="F2046" s="88" t="str">
        <f t="shared" si="63"/>
        <v>1262352</v>
      </c>
      <c r="G2046">
        <v>2</v>
      </c>
      <c r="H2046" t="s">
        <v>2641</v>
      </c>
      <c r="I2046" t="s">
        <v>5559</v>
      </c>
      <c r="K2046">
        <v>3910</v>
      </c>
      <c r="L2046" t="s">
        <v>3594</v>
      </c>
    </row>
    <row r="2047" spans="1:12" ht="15" customHeight="1" x14ac:dyDescent="0.25">
      <c r="A2047">
        <v>126235</v>
      </c>
      <c r="B2047" t="s">
        <v>1442</v>
      </c>
      <c r="C2047" t="s">
        <v>1442</v>
      </c>
      <c r="D2047">
        <v>3</v>
      </c>
      <c r="E2047" s="88" t="str">
        <f t="shared" si="62"/>
        <v>12623539003</v>
      </c>
      <c r="F2047" s="88" t="str">
        <f t="shared" si="63"/>
        <v>1262353</v>
      </c>
      <c r="G2047">
        <v>3</v>
      </c>
      <c r="H2047" t="s">
        <v>2813</v>
      </c>
      <c r="I2047" t="s">
        <v>3996</v>
      </c>
      <c r="K2047">
        <v>3900</v>
      </c>
      <c r="L2047" t="s">
        <v>3594</v>
      </c>
    </row>
    <row r="2048" spans="1:12" ht="15" customHeight="1" x14ac:dyDescent="0.25">
      <c r="A2048">
        <v>126235</v>
      </c>
      <c r="B2048" t="s">
        <v>1442</v>
      </c>
      <c r="C2048" t="s">
        <v>1442</v>
      </c>
      <c r="D2048">
        <v>4</v>
      </c>
      <c r="E2048" s="88" t="str">
        <f t="shared" si="62"/>
        <v>12623539204</v>
      </c>
      <c r="F2048" s="88" t="str">
        <f t="shared" si="63"/>
        <v>1262354</v>
      </c>
      <c r="G2048">
        <v>4</v>
      </c>
      <c r="H2048" t="s">
        <v>3148</v>
      </c>
      <c r="I2048" t="s">
        <v>5537</v>
      </c>
      <c r="K2048">
        <v>3920</v>
      </c>
      <c r="L2048" t="s">
        <v>3549</v>
      </c>
    </row>
    <row r="2049" spans="1:12" ht="15" customHeight="1" x14ac:dyDescent="0.25">
      <c r="A2049">
        <v>126243</v>
      </c>
      <c r="B2049" t="s">
        <v>1444</v>
      </c>
      <c r="C2049" t="s">
        <v>1444</v>
      </c>
      <c r="D2049">
        <v>1</v>
      </c>
      <c r="E2049" s="88" t="str">
        <f t="shared" si="62"/>
        <v>12624339101</v>
      </c>
      <c r="F2049" s="88" t="str">
        <f t="shared" si="63"/>
        <v>1262431</v>
      </c>
      <c r="G2049">
        <v>1</v>
      </c>
      <c r="H2049" t="s">
        <v>2641</v>
      </c>
      <c r="I2049" t="s">
        <v>5496</v>
      </c>
      <c r="K2049">
        <v>3910</v>
      </c>
      <c r="L2049" t="s">
        <v>3594</v>
      </c>
    </row>
    <row r="2050" spans="1:12" ht="15" customHeight="1" x14ac:dyDescent="0.25">
      <c r="A2050">
        <v>126251</v>
      </c>
      <c r="B2050" t="s">
        <v>1445</v>
      </c>
      <c r="C2050" t="s">
        <v>1445</v>
      </c>
      <c r="D2050">
        <v>1</v>
      </c>
      <c r="E2050" s="88" t="str">
        <f t="shared" si="62"/>
        <v>12625139101</v>
      </c>
      <c r="F2050" s="88" t="str">
        <f t="shared" si="63"/>
        <v>1262511</v>
      </c>
      <c r="G2050">
        <v>1</v>
      </c>
      <c r="H2050" t="s">
        <v>2641</v>
      </c>
      <c r="I2050" t="s">
        <v>5559</v>
      </c>
      <c r="K2050">
        <v>3910</v>
      </c>
      <c r="L2050" t="s">
        <v>3594</v>
      </c>
    </row>
    <row r="2051" spans="1:12" ht="15" customHeight="1" x14ac:dyDescent="0.25">
      <c r="A2051">
        <v>126251</v>
      </c>
      <c r="B2051" t="s">
        <v>1445</v>
      </c>
      <c r="C2051" t="s">
        <v>1445</v>
      </c>
      <c r="D2051">
        <v>4</v>
      </c>
      <c r="E2051" s="88" t="str">
        <f t="shared" ref="E2051:E2114" si="64">A2051&amp;K2051&amp;D2051</f>
        <v>12625139004</v>
      </c>
      <c r="F2051" s="88" t="str">
        <f t="shared" ref="F2051:F2114" si="65">A2051&amp;D2051</f>
        <v>1262514</v>
      </c>
      <c r="G2051">
        <v>4</v>
      </c>
      <c r="H2051" t="s">
        <v>3039</v>
      </c>
      <c r="I2051" t="s">
        <v>5558</v>
      </c>
      <c r="K2051">
        <v>3900</v>
      </c>
      <c r="L2051" t="s">
        <v>3594</v>
      </c>
    </row>
    <row r="2052" spans="1:12" ht="15" customHeight="1" x14ac:dyDescent="0.25">
      <c r="A2052">
        <v>126251</v>
      </c>
      <c r="B2052" t="s">
        <v>1445</v>
      </c>
      <c r="C2052" t="s">
        <v>1445</v>
      </c>
      <c r="D2052">
        <v>5</v>
      </c>
      <c r="E2052" s="88" t="str">
        <f t="shared" si="64"/>
        <v>12625139005</v>
      </c>
      <c r="F2052" s="88" t="str">
        <f t="shared" si="65"/>
        <v>1262515</v>
      </c>
      <c r="G2052">
        <v>5</v>
      </c>
      <c r="H2052" t="s">
        <v>2813</v>
      </c>
      <c r="I2052" t="s">
        <v>5533</v>
      </c>
      <c r="K2052">
        <v>3900</v>
      </c>
      <c r="L2052" t="s">
        <v>3594</v>
      </c>
    </row>
    <row r="2053" spans="1:12" ht="15" customHeight="1" x14ac:dyDescent="0.25">
      <c r="A2053">
        <v>126251</v>
      </c>
      <c r="B2053" t="s">
        <v>1445</v>
      </c>
      <c r="C2053" t="s">
        <v>1445</v>
      </c>
      <c r="D2053">
        <v>6</v>
      </c>
      <c r="E2053" s="88" t="str">
        <f t="shared" si="64"/>
        <v>12625139106</v>
      </c>
      <c r="F2053" s="88" t="str">
        <f t="shared" si="65"/>
        <v>1262516</v>
      </c>
      <c r="G2053">
        <v>6</v>
      </c>
      <c r="H2053" t="s">
        <v>2641</v>
      </c>
      <c r="I2053" t="s">
        <v>5496</v>
      </c>
      <c r="K2053">
        <v>3910</v>
      </c>
      <c r="L2053" t="s">
        <v>3594</v>
      </c>
    </row>
    <row r="2054" spans="1:12" ht="15" customHeight="1" x14ac:dyDescent="0.25">
      <c r="A2054">
        <v>126251</v>
      </c>
      <c r="B2054" t="s">
        <v>1445</v>
      </c>
      <c r="C2054" t="s">
        <v>1445</v>
      </c>
      <c r="D2054">
        <v>7</v>
      </c>
      <c r="E2054" s="88" t="str">
        <f t="shared" si="64"/>
        <v>12625139007</v>
      </c>
      <c r="F2054" s="88" t="str">
        <f t="shared" si="65"/>
        <v>1262517</v>
      </c>
      <c r="G2054">
        <v>7</v>
      </c>
      <c r="H2054" t="s">
        <v>2813</v>
      </c>
      <c r="I2054" t="s">
        <v>3996</v>
      </c>
      <c r="K2054">
        <v>3900</v>
      </c>
      <c r="L2054" t="s">
        <v>3594</v>
      </c>
    </row>
    <row r="2055" spans="1:12" ht="15" customHeight="1" x14ac:dyDescent="0.25">
      <c r="A2055">
        <v>126268</v>
      </c>
      <c r="B2055" t="s">
        <v>1447</v>
      </c>
      <c r="C2055" t="s">
        <v>1447</v>
      </c>
      <c r="D2055">
        <v>1</v>
      </c>
      <c r="E2055" s="88" t="str">
        <f t="shared" si="64"/>
        <v>12626839101</v>
      </c>
      <c r="F2055" s="88" t="str">
        <f t="shared" si="65"/>
        <v>1262681</v>
      </c>
      <c r="G2055">
        <v>1</v>
      </c>
      <c r="H2055" t="s">
        <v>2641</v>
      </c>
      <c r="I2055" t="s">
        <v>5559</v>
      </c>
      <c r="K2055">
        <v>3910</v>
      </c>
      <c r="L2055" t="s">
        <v>3594</v>
      </c>
    </row>
    <row r="2056" spans="1:12" ht="15" customHeight="1" x14ac:dyDescent="0.25">
      <c r="A2056">
        <v>126268</v>
      </c>
      <c r="B2056" t="s">
        <v>1447</v>
      </c>
      <c r="C2056" t="s">
        <v>1447</v>
      </c>
      <c r="D2056">
        <v>2</v>
      </c>
      <c r="E2056" s="88" t="str">
        <f t="shared" si="64"/>
        <v>12626839002</v>
      </c>
      <c r="F2056" s="88" t="str">
        <f t="shared" si="65"/>
        <v>1262682</v>
      </c>
      <c r="G2056">
        <v>3</v>
      </c>
      <c r="H2056" t="s">
        <v>3039</v>
      </c>
      <c r="I2056" t="s">
        <v>5558</v>
      </c>
      <c r="K2056">
        <v>3900</v>
      </c>
      <c r="L2056" t="s">
        <v>3594</v>
      </c>
    </row>
    <row r="2057" spans="1:12" ht="15" customHeight="1" x14ac:dyDescent="0.25">
      <c r="A2057">
        <v>126268</v>
      </c>
      <c r="B2057" t="s">
        <v>1447</v>
      </c>
      <c r="C2057" t="s">
        <v>1447</v>
      </c>
      <c r="D2057">
        <v>4</v>
      </c>
      <c r="E2057" s="88" t="str">
        <f t="shared" si="64"/>
        <v>12626839004</v>
      </c>
      <c r="F2057" s="88" t="str">
        <f t="shared" si="65"/>
        <v>1262684</v>
      </c>
      <c r="G2057">
        <v>4</v>
      </c>
      <c r="H2057" t="s">
        <v>2813</v>
      </c>
      <c r="I2057" t="s">
        <v>5766</v>
      </c>
      <c r="K2057">
        <v>3900</v>
      </c>
      <c r="L2057" t="s">
        <v>3594</v>
      </c>
    </row>
    <row r="2058" spans="1:12" ht="15" customHeight="1" x14ac:dyDescent="0.25">
      <c r="A2058">
        <v>126268</v>
      </c>
      <c r="B2058" t="s">
        <v>1447</v>
      </c>
      <c r="C2058" t="s">
        <v>1447</v>
      </c>
      <c r="D2058">
        <v>5</v>
      </c>
      <c r="E2058" s="88" t="str">
        <f t="shared" si="64"/>
        <v>12626839005</v>
      </c>
      <c r="F2058" s="88" t="str">
        <f t="shared" si="65"/>
        <v>1262685</v>
      </c>
      <c r="G2058">
        <v>5</v>
      </c>
      <c r="H2058" t="s">
        <v>2813</v>
      </c>
      <c r="I2058" t="s">
        <v>3997</v>
      </c>
      <c r="K2058">
        <v>3900</v>
      </c>
      <c r="L2058" t="s">
        <v>3594</v>
      </c>
    </row>
    <row r="2059" spans="1:12" ht="15" customHeight="1" x14ac:dyDescent="0.25">
      <c r="A2059">
        <v>126268</v>
      </c>
      <c r="B2059" t="s">
        <v>1447</v>
      </c>
      <c r="C2059" t="s">
        <v>1447</v>
      </c>
      <c r="D2059">
        <v>6</v>
      </c>
      <c r="E2059" s="88" t="str">
        <f t="shared" si="64"/>
        <v>12626839106</v>
      </c>
      <c r="F2059" s="88" t="str">
        <f t="shared" si="65"/>
        <v>1262686</v>
      </c>
      <c r="G2059">
        <v>2</v>
      </c>
      <c r="H2059" t="s">
        <v>2641</v>
      </c>
      <c r="I2059" t="s">
        <v>5496</v>
      </c>
      <c r="K2059">
        <v>3910</v>
      </c>
      <c r="L2059" t="s">
        <v>3594</v>
      </c>
    </row>
    <row r="2060" spans="1:12" ht="15" customHeight="1" x14ac:dyDescent="0.25">
      <c r="A2060">
        <v>126276</v>
      </c>
      <c r="B2060" t="s">
        <v>1448</v>
      </c>
      <c r="C2060" t="s">
        <v>1448</v>
      </c>
      <c r="D2060">
        <v>1</v>
      </c>
      <c r="E2060" s="88" t="str">
        <f t="shared" si="64"/>
        <v>12627632901</v>
      </c>
      <c r="F2060" s="88" t="str">
        <f t="shared" si="65"/>
        <v>1262761</v>
      </c>
      <c r="G2060">
        <v>1</v>
      </c>
      <c r="H2060" t="s">
        <v>2853</v>
      </c>
      <c r="I2060" t="s">
        <v>5493</v>
      </c>
      <c r="K2060">
        <v>3290</v>
      </c>
      <c r="L2060" t="s">
        <v>3591</v>
      </c>
    </row>
    <row r="2061" spans="1:12" ht="15" customHeight="1" x14ac:dyDescent="0.25">
      <c r="A2061">
        <v>126284</v>
      </c>
      <c r="B2061" t="s">
        <v>1450</v>
      </c>
      <c r="C2061" t="s">
        <v>1450</v>
      </c>
      <c r="D2061">
        <v>1</v>
      </c>
      <c r="E2061" s="88" t="str">
        <f t="shared" si="64"/>
        <v>12628432901</v>
      </c>
      <c r="F2061" s="88" t="str">
        <f t="shared" si="65"/>
        <v>1262841</v>
      </c>
      <c r="G2061">
        <v>1</v>
      </c>
      <c r="H2061" t="s">
        <v>2853</v>
      </c>
      <c r="I2061" t="s">
        <v>5493</v>
      </c>
      <c r="K2061">
        <v>3290</v>
      </c>
      <c r="L2061" t="s">
        <v>3591</v>
      </c>
    </row>
    <row r="2062" spans="1:12" ht="15" customHeight="1" x14ac:dyDescent="0.25">
      <c r="A2062">
        <v>126284</v>
      </c>
      <c r="B2062" t="s">
        <v>1450</v>
      </c>
      <c r="C2062" t="s">
        <v>1450</v>
      </c>
      <c r="D2062">
        <v>3</v>
      </c>
      <c r="E2062" s="88" t="str">
        <f t="shared" si="64"/>
        <v>12628432903</v>
      </c>
      <c r="F2062" s="88" t="str">
        <f t="shared" si="65"/>
        <v>1262843</v>
      </c>
      <c r="G2062">
        <v>2</v>
      </c>
      <c r="H2062" t="s">
        <v>3685</v>
      </c>
      <c r="I2062" t="s">
        <v>5510</v>
      </c>
      <c r="K2062">
        <v>3290</v>
      </c>
      <c r="L2062" t="s">
        <v>3591</v>
      </c>
    </row>
    <row r="2063" spans="1:12" ht="15" customHeight="1" x14ac:dyDescent="0.25">
      <c r="A2063">
        <v>126284</v>
      </c>
      <c r="B2063" t="s">
        <v>1450</v>
      </c>
      <c r="C2063" t="s">
        <v>1450</v>
      </c>
      <c r="D2063">
        <v>4</v>
      </c>
      <c r="E2063" s="88" t="str">
        <f t="shared" si="64"/>
        <v>12628432904</v>
      </c>
      <c r="F2063" s="88" t="str">
        <f t="shared" si="65"/>
        <v>1262844</v>
      </c>
      <c r="G2063">
        <v>3</v>
      </c>
      <c r="H2063" t="s">
        <v>3686</v>
      </c>
      <c r="I2063" t="s">
        <v>5018</v>
      </c>
      <c r="K2063">
        <v>3290</v>
      </c>
      <c r="L2063" t="s">
        <v>3591</v>
      </c>
    </row>
    <row r="2064" spans="1:12" ht="15" customHeight="1" x14ac:dyDescent="0.25">
      <c r="A2064">
        <v>126284</v>
      </c>
      <c r="B2064" t="s">
        <v>1450</v>
      </c>
      <c r="C2064" t="s">
        <v>1450</v>
      </c>
      <c r="D2064">
        <v>5</v>
      </c>
      <c r="E2064" s="88" t="str">
        <f t="shared" si="64"/>
        <v>12628432905</v>
      </c>
      <c r="F2064" s="88" t="str">
        <f t="shared" si="65"/>
        <v>1262845</v>
      </c>
      <c r="G2064">
        <v>4</v>
      </c>
      <c r="H2064" t="s">
        <v>2856</v>
      </c>
      <c r="I2064" t="s">
        <v>5528</v>
      </c>
      <c r="K2064">
        <v>3290</v>
      </c>
      <c r="L2064" t="s">
        <v>3591</v>
      </c>
    </row>
    <row r="2065" spans="1:12" ht="15" customHeight="1" x14ac:dyDescent="0.25">
      <c r="A2065">
        <v>126292</v>
      </c>
      <c r="B2065" t="s">
        <v>5265</v>
      </c>
      <c r="C2065" t="s">
        <v>2240</v>
      </c>
      <c r="D2065">
        <v>1</v>
      </c>
      <c r="E2065" s="88" t="str">
        <f t="shared" si="64"/>
        <v>12629232901</v>
      </c>
      <c r="F2065" s="88" t="str">
        <f t="shared" si="65"/>
        <v>1262921</v>
      </c>
      <c r="G2065">
        <v>1</v>
      </c>
      <c r="H2065" t="s">
        <v>2853</v>
      </c>
      <c r="I2065" t="s">
        <v>5493</v>
      </c>
      <c r="K2065">
        <v>3290</v>
      </c>
      <c r="L2065" t="s">
        <v>3591</v>
      </c>
    </row>
    <row r="2066" spans="1:12" ht="15" customHeight="1" x14ac:dyDescent="0.25">
      <c r="A2066">
        <v>126292</v>
      </c>
      <c r="B2066" t="s">
        <v>5265</v>
      </c>
      <c r="C2066" t="s">
        <v>2240</v>
      </c>
      <c r="D2066">
        <v>2</v>
      </c>
      <c r="E2066" s="88" t="str">
        <f t="shared" si="64"/>
        <v>12629232902</v>
      </c>
      <c r="F2066" s="88" t="str">
        <f t="shared" si="65"/>
        <v>1262922</v>
      </c>
      <c r="G2066">
        <v>2</v>
      </c>
      <c r="H2066" t="s">
        <v>3685</v>
      </c>
      <c r="I2066" t="s">
        <v>5510</v>
      </c>
      <c r="K2066">
        <v>3290</v>
      </c>
      <c r="L2066" t="s">
        <v>3591</v>
      </c>
    </row>
    <row r="2067" spans="1:12" ht="15" customHeight="1" x14ac:dyDescent="0.25">
      <c r="A2067">
        <v>126292</v>
      </c>
      <c r="B2067" t="s">
        <v>5265</v>
      </c>
      <c r="C2067" t="s">
        <v>2240</v>
      </c>
      <c r="D2067">
        <v>3</v>
      </c>
      <c r="E2067" s="88" t="str">
        <f t="shared" si="64"/>
        <v>12629232903</v>
      </c>
      <c r="F2067" s="88" t="str">
        <f t="shared" si="65"/>
        <v>1262923</v>
      </c>
      <c r="G2067">
        <v>3</v>
      </c>
      <c r="H2067" t="s">
        <v>2856</v>
      </c>
      <c r="I2067" t="s">
        <v>5528</v>
      </c>
      <c r="K2067">
        <v>3290</v>
      </c>
      <c r="L2067" t="s">
        <v>3591</v>
      </c>
    </row>
    <row r="2068" spans="1:12" ht="15" customHeight="1" x14ac:dyDescent="0.25">
      <c r="A2068">
        <v>126292</v>
      </c>
      <c r="B2068" t="s">
        <v>5265</v>
      </c>
      <c r="C2068" t="s">
        <v>2240</v>
      </c>
      <c r="D2068">
        <v>5</v>
      </c>
      <c r="E2068" s="88" t="str">
        <f t="shared" si="64"/>
        <v>12629232905</v>
      </c>
      <c r="F2068" s="88" t="str">
        <f t="shared" si="65"/>
        <v>1262925</v>
      </c>
      <c r="G2068">
        <v>4</v>
      </c>
      <c r="H2068" t="s">
        <v>3686</v>
      </c>
      <c r="I2068" t="s">
        <v>5018</v>
      </c>
      <c r="K2068">
        <v>3290</v>
      </c>
      <c r="L2068" t="s">
        <v>3591</v>
      </c>
    </row>
    <row r="2069" spans="1:12" ht="15" customHeight="1" x14ac:dyDescent="0.25">
      <c r="A2069">
        <v>126383</v>
      </c>
      <c r="B2069" t="s">
        <v>2895</v>
      </c>
      <c r="C2069" t="s">
        <v>3998</v>
      </c>
      <c r="D2069">
        <v>1</v>
      </c>
      <c r="E2069" s="88" t="str">
        <f t="shared" si="64"/>
        <v>12638398901</v>
      </c>
      <c r="F2069" s="88" t="str">
        <f t="shared" si="65"/>
        <v>1263831</v>
      </c>
      <c r="G2069">
        <v>1</v>
      </c>
      <c r="H2069" t="s">
        <v>2896</v>
      </c>
      <c r="I2069" t="s">
        <v>5615</v>
      </c>
      <c r="K2069">
        <v>9890</v>
      </c>
      <c r="L2069" t="s">
        <v>3999</v>
      </c>
    </row>
    <row r="2070" spans="1:12" ht="15" customHeight="1" x14ac:dyDescent="0.25">
      <c r="A2070">
        <v>126409</v>
      </c>
      <c r="B2070" t="s">
        <v>5446</v>
      </c>
      <c r="C2070" t="s">
        <v>5392</v>
      </c>
      <c r="D2070">
        <v>1</v>
      </c>
      <c r="E2070" s="88" t="str">
        <f t="shared" si="64"/>
        <v>12640985001</v>
      </c>
      <c r="F2070" s="88" t="str">
        <f t="shared" si="65"/>
        <v>1264091</v>
      </c>
      <c r="G2070">
        <v>1</v>
      </c>
      <c r="H2070" t="s">
        <v>4000</v>
      </c>
      <c r="I2070" t="s">
        <v>5482</v>
      </c>
      <c r="K2070">
        <v>8500</v>
      </c>
      <c r="L2070" t="s">
        <v>3554</v>
      </c>
    </row>
    <row r="2071" spans="1:12" ht="15" customHeight="1" x14ac:dyDescent="0.25">
      <c r="A2071">
        <v>126433</v>
      </c>
      <c r="B2071" t="s">
        <v>5129</v>
      </c>
      <c r="C2071" t="s">
        <v>5129</v>
      </c>
      <c r="D2071">
        <v>2</v>
      </c>
      <c r="E2071" s="88" t="str">
        <f t="shared" si="64"/>
        <v>12643390502</v>
      </c>
      <c r="F2071" s="88" t="str">
        <f t="shared" si="65"/>
        <v>1264332</v>
      </c>
      <c r="G2071">
        <v>2</v>
      </c>
      <c r="H2071" t="s">
        <v>3105</v>
      </c>
      <c r="I2071" t="s">
        <v>5767</v>
      </c>
      <c r="K2071">
        <v>9050</v>
      </c>
      <c r="L2071" t="s">
        <v>3557</v>
      </c>
    </row>
    <row r="2072" spans="1:12" ht="15" customHeight="1" x14ac:dyDescent="0.25">
      <c r="A2072">
        <v>126433</v>
      </c>
      <c r="B2072" t="s">
        <v>5129</v>
      </c>
      <c r="C2072" t="s">
        <v>5129</v>
      </c>
      <c r="D2072">
        <v>3</v>
      </c>
      <c r="E2072" s="88" t="str">
        <f t="shared" si="64"/>
        <v>12643390003</v>
      </c>
      <c r="F2072" s="88" t="str">
        <f t="shared" si="65"/>
        <v>1264333</v>
      </c>
      <c r="G2072">
        <v>3</v>
      </c>
      <c r="H2072" t="s">
        <v>2931</v>
      </c>
      <c r="I2072" t="s">
        <v>5561</v>
      </c>
      <c r="K2072">
        <v>9000</v>
      </c>
      <c r="L2072" t="s">
        <v>3557</v>
      </c>
    </row>
    <row r="2073" spans="1:12" ht="15" customHeight="1" x14ac:dyDescent="0.25">
      <c r="A2073">
        <v>126441</v>
      </c>
      <c r="B2073" t="s">
        <v>2241</v>
      </c>
      <c r="C2073" t="s">
        <v>2241</v>
      </c>
      <c r="D2073">
        <v>1</v>
      </c>
      <c r="E2073" s="88" t="str">
        <f t="shared" si="64"/>
        <v>12644190501</v>
      </c>
      <c r="F2073" s="88" t="str">
        <f t="shared" si="65"/>
        <v>1264411</v>
      </c>
      <c r="G2073">
        <v>1</v>
      </c>
      <c r="H2073" t="s">
        <v>3105</v>
      </c>
      <c r="I2073" t="s">
        <v>5767</v>
      </c>
      <c r="K2073">
        <v>9050</v>
      </c>
      <c r="L2073" t="s">
        <v>3557</v>
      </c>
    </row>
    <row r="2074" spans="1:12" ht="15" customHeight="1" x14ac:dyDescent="0.25">
      <c r="A2074">
        <v>126466</v>
      </c>
      <c r="B2074" t="s">
        <v>913</v>
      </c>
      <c r="C2074" t="s">
        <v>913</v>
      </c>
      <c r="D2074">
        <v>1</v>
      </c>
      <c r="E2074" s="88" t="str">
        <f t="shared" si="64"/>
        <v>12646619701</v>
      </c>
      <c r="F2074" s="88" t="str">
        <f t="shared" si="65"/>
        <v>1264661</v>
      </c>
      <c r="G2074">
        <v>1</v>
      </c>
      <c r="H2074" t="s">
        <v>3477</v>
      </c>
      <c r="I2074" t="s">
        <v>5528</v>
      </c>
      <c r="K2074">
        <v>1970</v>
      </c>
      <c r="L2074" t="s">
        <v>4001</v>
      </c>
    </row>
    <row r="2075" spans="1:12" ht="15" customHeight="1" x14ac:dyDescent="0.25">
      <c r="A2075">
        <v>126474</v>
      </c>
      <c r="B2075" t="s">
        <v>913</v>
      </c>
      <c r="C2075" t="s">
        <v>913</v>
      </c>
      <c r="D2075">
        <v>1</v>
      </c>
      <c r="E2075" s="88" t="str">
        <f t="shared" si="64"/>
        <v>12647419701</v>
      </c>
      <c r="F2075" s="88" t="str">
        <f t="shared" si="65"/>
        <v>1264741</v>
      </c>
      <c r="G2075">
        <v>1</v>
      </c>
      <c r="H2075" t="s">
        <v>3477</v>
      </c>
      <c r="I2075" t="s">
        <v>5528</v>
      </c>
      <c r="K2075">
        <v>1970</v>
      </c>
      <c r="L2075" t="s">
        <v>4001</v>
      </c>
    </row>
    <row r="2076" spans="1:12" ht="15" customHeight="1" x14ac:dyDescent="0.25">
      <c r="A2076">
        <v>126491</v>
      </c>
      <c r="B2076" t="s">
        <v>2242</v>
      </c>
      <c r="C2076" t="s">
        <v>2242</v>
      </c>
      <c r="D2076">
        <v>1</v>
      </c>
      <c r="E2076" s="88" t="str">
        <f t="shared" si="64"/>
        <v>12649121401</v>
      </c>
      <c r="F2076" s="88" t="str">
        <f t="shared" si="65"/>
        <v>1264911</v>
      </c>
      <c r="G2076">
        <v>1</v>
      </c>
      <c r="H2076" t="s">
        <v>4002</v>
      </c>
      <c r="I2076" t="s">
        <v>5672</v>
      </c>
      <c r="K2076">
        <v>2140</v>
      </c>
      <c r="L2076" t="s">
        <v>3571</v>
      </c>
    </row>
    <row r="2077" spans="1:12" ht="15" customHeight="1" x14ac:dyDescent="0.25">
      <c r="A2077">
        <v>126491</v>
      </c>
      <c r="B2077" t="s">
        <v>2242</v>
      </c>
      <c r="C2077" t="s">
        <v>2242</v>
      </c>
      <c r="D2077">
        <v>2</v>
      </c>
      <c r="E2077" s="88" t="str">
        <f t="shared" si="64"/>
        <v>12649121702</v>
      </c>
      <c r="F2077" s="88" t="str">
        <f t="shared" si="65"/>
        <v>1264912</v>
      </c>
      <c r="G2077">
        <v>2</v>
      </c>
      <c r="H2077" t="s">
        <v>4003</v>
      </c>
      <c r="I2077" t="s">
        <v>5687</v>
      </c>
      <c r="K2077">
        <v>2170</v>
      </c>
      <c r="L2077" t="s">
        <v>3571</v>
      </c>
    </row>
    <row r="2078" spans="1:12" ht="15" customHeight="1" x14ac:dyDescent="0.25">
      <c r="A2078">
        <v>126491</v>
      </c>
      <c r="B2078" t="s">
        <v>2242</v>
      </c>
      <c r="C2078" t="s">
        <v>2242</v>
      </c>
      <c r="D2078">
        <v>3</v>
      </c>
      <c r="E2078" s="88" t="str">
        <f t="shared" si="64"/>
        <v>12649121703</v>
      </c>
      <c r="F2078" s="88" t="str">
        <f t="shared" si="65"/>
        <v>1264913</v>
      </c>
      <c r="G2078">
        <v>3</v>
      </c>
      <c r="H2078" t="s">
        <v>3201</v>
      </c>
      <c r="I2078" t="s">
        <v>5525</v>
      </c>
      <c r="K2078">
        <v>2170</v>
      </c>
      <c r="L2078" t="s">
        <v>3571</v>
      </c>
    </row>
    <row r="2079" spans="1:12" ht="15" customHeight="1" x14ac:dyDescent="0.25">
      <c r="A2079">
        <v>126491</v>
      </c>
      <c r="B2079" t="s">
        <v>2242</v>
      </c>
      <c r="C2079" t="s">
        <v>2242</v>
      </c>
      <c r="D2079">
        <v>4</v>
      </c>
      <c r="E2079" s="88" t="str">
        <f t="shared" si="64"/>
        <v>12649121704</v>
      </c>
      <c r="F2079" s="88" t="str">
        <f t="shared" si="65"/>
        <v>1264914</v>
      </c>
      <c r="G2079">
        <v>4</v>
      </c>
      <c r="H2079" t="s">
        <v>3205</v>
      </c>
      <c r="I2079" t="s">
        <v>5497</v>
      </c>
      <c r="K2079">
        <v>2170</v>
      </c>
      <c r="L2079" t="s">
        <v>3571</v>
      </c>
    </row>
    <row r="2080" spans="1:12" ht="15" customHeight="1" x14ac:dyDescent="0.25">
      <c r="A2080">
        <v>126649</v>
      </c>
      <c r="B2080" t="s">
        <v>1457</v>
      </c>
      <c r="C2080" t="s">
        <v>1457</v>
      </c>
      <c r="D2080">
        <v>1</v>
      </c>
      <c r="E2080" s="88" t="str">
        <f t="shared" si="64"/>
        <v>12664990001</v>
      </c>
      <c r="F2080" s="88" t="str">
        <f t="shared" si="65"/>
        <v>1266491</v>
      </c>
      <c r="G2080">
        <v>1</v>
      </c>
      <c r="H2080" t="s">
        <v>2916</v>
      </c>
      <c r="I2080" t="s">
        <v>5509</v>
      </c>
      <c r="K2080">
        <v>9000</v>
      </c>
      <c r="L2080" t="s">
        <v>3557</v>
      </c>
    </row>
    <row r="2081" spans="1:12" ht="15" customHeight="1" x14ac:dyDescent="0.25">
      <c r="A2081">
        <v>126649</v>
      </c>
      <c r="B2081" t="s">
        <v>1457</v>
      </c>
      <c r="C2081" t="s">
        <v>1457</v>
      </c>
      <c r="D2081">
        <v>2</v>
      </c>
      <c r="E2081" s="88" t="str">
        <f t="shared" si="64"/>
        <v>12664990002</v>
      </c>
      <c r="F2081" s="88" t="str">
        <f t="shared" si="65"/>
        <v>1266492</v>
      </c>
      <c r="G2081">
        <v>2</v>
      </c>
      <c r="H2081" t="s">
        <v>2916</v>
      </c>
      <c r="I2081" t="s">
        <v>5599</v>
      </c>
      <c r="K2081">
        <v>9000</v>
      </c>
      <c r="L2081" t="s">
        <v>3557</v>
      </c>
    </row>
    <row r="2082" spans="1:12" ht="15" customHeight="1" x14ac:dyDescent="0.25">
      <c r="A2082">
        <v>126656</v>
      </c>
      <c r="B2082" t="s">
        <v>5266</v>
      </c>
      <c r="C2082" t="s">
        <v>2243</v>
      </c>
      <c r="D2082">
        <v>1</v>
      </c>
      <c r="E2082" s="88" t="str">
        <f t="shared" si="64"/>
        <v>12665630011</v>
      </c>
      <c r="F2082" s="88" t="str">
        <f t="shared" si="65"/>
        <v>1266561</v>
      </c>
      <c r="G2082">
        <v>1</v>
      </c>
      <c r="H2082" t="s">
        <v>3004</v>
      </c>
      <c r="I2082" t="s">
        <v>5612</v>
      </c>
      <c r="K2082">
        <v>3001</v>
      </c>
      <c r="L2082" t="s">
        <v>3545</v>
      </c>
    </row>
    <row r="2083" spans="1:12" ht="15" customHeight="1" x14ac:dyDescent="0.25">
      <c r="A2083">
        <v>126664</v>
      </c>
      <c r="B2083" t="s">
        <v>3003</v>
      </c>
      <c r="C2083" t="s">
        <v>2244</v>
      </c>
      <c r="D2083">
        <v>1</v>
      </c>
      <c r="E2083" s="88" t="str">
        <f t="shared" si="64"/>
        <v>12666430011</v>
      </c>
      <c r="F2083" s="88" t="str">
        <f t="shared" si="65"/>
        <v>1266641</v>
      </c>
      <c r="G2083">
        <v>1</v>
      </c>
      <c r="H2083" t="s">
        <v>3004</v>
      </c>
      <c r="I2083" t="s">
        <v>5612</v>
      </c>
      <c r="K2083">
        <v>3001</v>
      </c>
      <c r="L2083" t="s">
        <v>3545</v>
      </c>
    </row>
    <row r="2084" spans="1:12" ht="15" customHeight="1" x14ac:dyDescent="0.25">
      <c r="A2084">
        <v>126672</v>
      </c>
      <c r="B2084" t="s">
        <v>5267</v>
      </c>
      <c r="C2084" t="s">
        <v>2245</v>
      </c>
      <c r="D2084">
        <v>1</v>
      </c>
      <c r="E2084" s="88" t="str">
        <f t="shared" si="64"/>
        <v>12667230011</v>
      </c>
      <c r="F2084" s="88" t="str">
        <f t="shared" si="65"/>
        <v>1266721</v>
      </c>
      <c r="G2084">
        <v>1</v>
      </c>
      <c r="H2084" t="s">
        <v>3004</v>
      </c>
      <c r="I2084" t="s">
        <v>5612</v>
      </c>
      <c r="K2084">
        <v>3001</v>
      </c>
      <c r="L2084" t="s">
        <v>3545</v>
      </c>
    </row>
    <row r="2085" spans="1:12" ht="15" customHeight="1" x14ac:dyDescent="0.25">
      <c r="A2085">
        <v>126706</v>
      </c>
      <c r="B2085" t="s">
        <v>5003</v>
      </c>
      <c r="C2085" t="s">
        <v>2246</v>
      </c>
      <c r="D2085">
        <v>1</v>
      </c>
      <c r="E2085" s="88" t="str">
        <f t="shared" si="64"/>
        <v>12670684701</v>
      </c>
      <c r="F2085" s="88" t="str">
        <f t="shared" si="65"/>
        <v>1267061</v>
      </c>
      <c r="G2085">
        <v>1</v>
      </c>
      <c r="H2085" t="s">
        <v>2959</v>
      </c>
      <c r="I2085" t="s">
        <v>5550</v>
      </c>
      <c r="K2085">
        <v>8470</v>
      </c>
      <c r="L2085" t="s">
        <v>3722</v>
      </c>
    </row>
    <row r="2086" spans="1:12" ht="15" customHeight="1" x14ac:dyDescent="0.25">
      <c r="A2086">
        <v>126706</v>
      </c>
      <c r="B2086" t="s">
        <v>5003</v>
      </c>
      <c r="C2086" t="s">
        <v>2246</v>
      </c>
      <c r="D2086">
        <v>2</v>
      </c>
      <c r="E2086" s="88" t="str">
        <f t="shared" si="64"/>
        <v>12670684802</v>
      </c>
      <c r="F2086" s="88" t="str">
        <f t="shared" si="65"/>
        <v>1267062</v>
      </c>
      <c r="G2086">
        <v>2</v>
      </c>
      <c r="H2086" t="s">
        <v>2879</v>
      </c>
      <c r="I2086" t="s">
        <v>5768</v>
      </c>
      <c r="K2086">
        <v>8480</v>
      </c>
      <c r="L2086" t="s">
        <v>4004</v>
      </c>
    </row>
    <row r="2087" spans="1:12" ht="15" customHeight="1" x14ac:dyDescent="0.25">
      <c r="A2087">
        <v>126714</v>
      </c>
      <c r="B2087" t="s">
        <v>1363</v>
      </c>
      <c r="C2087" t="s">
        <v>1363</v>
      </c>
      <c r="D2087">
        <v>1</v>
      </c>
      <c r="E2087" s="88" t="str">
        <f t="shared" si="64"/>
        <v>12671493001</v>
      </c>
      <c r="F2087" s="88" t="str">
        <f t="shared" si="65"/>
        <v>1267141</v>
      </c>
      <c r="G2087">
        <v>1</v>
      </c>
      <c r="H2087" t="s">
        <v>2632</v>
      </c>
      <c r="I2087" t="s">
        <v>5483</v>
      </c>
      <c r="K2087">
        <v>9300</v>
      </c>
      <c r="L2087" t="s">
        <v>3559</v>
      </c>
    </row>
    <row r="2088" spans="1:12" ht="15" customHeight="1" x14ac:dyDescent="0.25">
      <c r="A2088">
        <v>126714</v>
      </c>
      <c r="B2088" t="s">
        <v>1363</v>
      </c>
      <c r="C2088" t="s">
        <v>1363</v>
      </c>
      <c r="D2088">
        <v>2</v>
      </c>
      <c r="E2088" s="88" t="str">
        <f t="shared" si="64"/>
        <v>12671493002</v>
      </c>
      <c r="F2088" s="88" t="str">
        <f t="shared" si="65"/>
        <v>1267142</v>
      </c>
      <c r="G2088">
        <v>2</v>
      </c>
      <c r="H2088" t="s">
        <v>3763</v>
      </c>
      <c r="I2088" t="s">
        <v>5535</v>
      </c>
      <c r="K2088">
        <v>9300</v>
      </c>
      <c r="L2088" t="s">
        <v>3559</v>
      </c>
    </row>
    <row r="2089" spans="1:12" ht="15" customHeight="1" x14ac:dyDescent="0.25">
      <c r="A2089">
        <v>126714</v>
      </c>
      <c r="B2089" t="s">
        <v>1363</v>
      </c>
      <c r="C2089" t="s">
        <v>1363</v>
      </c>
      <c r="D2089">
        <v>3</v>
      </c>
      <c r="E2089" s="88" t="str">
        <f t="shared" si="64"/>
        <v>12671493003</v>
      </c>
      <c r="F2089" s="88" t="str">
        <f t="shared" si="65"/>
        <v>1267143</v>
      </c>
      <c r="G2089">
        <v>3</v>
      </c>
      <c r="H2089" t="s">
        <v>3764</v>
      </c>
      <c r="I2089" t="s">
        <v>5537</v>
      </c>
      <c r="K2089">
        <v>9300</v>
      </c>
      <c r="L2089" t="s">
        <v>3559</v>
      </c>
    </row>
    <row r="2090" spans="1:12" ht="15" customHeight="1" x14ac:dyDescent="0.25">
      <c r="A2090">
        <v>126731</v>
      </c>
      <c r="B2090" t="s">
        <v>1458</v>
      </c>
      <c r="C2090" t="s">
        <v>1458</v>
      </c>
      <c r="D2090">
        <v>1</v>
      </c>
      <c r="E2090" s="88" t="str">
        <f t="shared" si="64"/>
        <v>12673130901</v>
      </c>
      <c r="F2090" s="88" t="str">
        <f t="shared" si="65"/>
        <v>1267311</v>
      </c>
      <c r="G2090">
        <v>1</v>
      </c>
      <c r="H2090" t="s">
        <v>3016</v>
      </c>
      <c r="I2090" t="s">
        <v>5728</v>
      </c>
      <c r="K2090">
        <v>3090</v>
      </c>
      <c r="L2090" t="s">
        <v>3697</v>
      </c>
    </row>
    <row r="2091" spans="1:12" ht="15" customHeight="1" x14ac:dyDescent="0.25">
      <c r="A2091">
        <v>126731</v>
      </c>
      <c r="B2091" t="s">
        <v>1458</v>
      </c>
      <c r="C2091" t="s">
        <v>1458</v>
      </c>
      <c r="D2091">
        <v>2</v>
      </c>
      <c r="E2091" s="88" t="str">
        <f t="shared" si="64"/>
        <v>12673130902</v>
      </c>
      <c r="F2091" s="88" t="str">
        <f t="shared" si="65"/>
        <v>1267312</v>
      </c>
      <c r="G2091">
        <v>2</v>
      </c>
      <c r="H2091" t="s">
        <v>2652</v>
      </c>
      <c r="I2091" t="s">
        <v>5769</v>
      </c>
      <c r="K2091">
        <v>3090</v>
      </c>
      <c r="L2091" t="s">
        <v>3697</v>
      </c>
    </row>
    <row r="2092" spans="1:12" ht="15" customHeight="1" x14ac:dyDescent="0.25">
      <c r="A2092">
        <v>126748</v>
      </c>
      <c r="B2092" t="s">
        <v>1459</v>
      </c>
      <c r="C2092" t="s">
        <v>1459</v>
      </c>
      <c r="D2092">
        <v>1</v>
      </c>
      <c r="E2092" s="88" t="str">
        <f t="shared" si="64"/>
        <v>12674830901</v>
      </c>
      <c r="F2092" s="88" t="str">
        <f t="shared" si="65"/>
        <v>1267481</v>
      </c>
      <c r="G2092">
        <v>1</v>
      </c>
      <c r="H2092" t="s">
        <v>3016</v>
      </c>
      <c r="I2092" t="s">
        <v>5728</v>
      </c>
      <c r="K2092">
        <v>3090</v>
      </c>
      <c r="L2092" t="s">
        <v>3697</v>
      </c>
    </row>
    <row r="2093" spans="1:12" ht="15" customHeight="1" x14ac:dyDescent="0.25">
      <c r="A2093">
        <v>126797</v>
      </c>
      <c r="B2093" t="s">
        <v>1461</v>
      </c>
      <c r="C2093" t="s">
        <v>1461</v>
      </c>
      <c r="D2093">
        <v>1</v>
      </c>
      <c r="E2093" s="88" t="str">
        <f t="shared" si="64"/>
        <v>12679739601</v>
      </c>
      <c r="F2093" s="88" t="str">
        <f t="shared" si="65"/>
        <v>1267971</v>
      </c>
      <c r="G2093">
        <v>1</v>
      </c>
      <c r="H2093" t="s">
        <v>2797</v>
      </c>
      <c r="I2093" t="s">
        <v>5493</v>
      </c>
      <c r="K2093">
        <v>3960</v>
      </c>
      <c r="L2093" t="s">
        <v>3813</v>
      </c>
    </row>
    <row r="2094" spans="1:12" ht="15" customHeight="1" x14ac:dyDescent="0.25">
      <c r="A2094">
        <v>126805</v>
      </c>
      <c r="B2094" t="s">
        <v>3248</v>
      </c>
      <c r="C2094" t="s">
        <v>2476</v>
      </c>
      <c r="D2094">
        <v>1</v>
      </c>
      <c r="E2094" s="88" t="str">
        <f t="shared" si="64"/>
        <v>12680584001</v>
      </c>
      <c r="F2094" s="88" t="str">
        <f t="shared" si="65"/>
        <v>1268051</v>
      </c>
      <c r="G2094">
        <v>1</v>
      </c>
      <c r="H2094" t="s">
        <v>3249</v>
      </c>
      <c r="I2094" t="s">
        <v>5553</v>
      </c>
      <c r="K2094">
        <v>8400</v>
      </c>
      <c r="L2094" t="s">
        <v>3552</v>
      </c>
    </row>
    <row r="2095" spans="1:12" ht="15" customHeight="1" x14ac:dyDescent="0.25">
      <c r="A2095">
        <v>126805</v>
      </c>
      <c r="B2095" t="s">
        <v>3248</v>
      </c>
      <c r="C2095" t="s">
        <v>2476</v>
      </c>
      <c r="D2095">
        <v>2</v>
      </c>
      <c r="E2095" s="88" t="str">
        <f t="shared" si="64"/>
        <v>12680584002</v>
      </c>
      <c r="F2095" s="88" t="str">
        <f t="shared" si="65"/>
        <v>1268052</v>
      </c>
      <c r="G2095">
        <v>2</v>
      </c>
      <c r="H2095" t="s">
        <v>3254</v>
      </c>
      <c r="I2095" t="s">
        <v>5507</v>
      </c>
      <c r="K2095">
        <v>8400</v>
      </c>
      <c r="L2095" t="s">
        <v>3552</v>
      </c>
    </row>
    <row r="2096" spans="1:12" ht="15" customHeight="1" x14ac:dyDescent="0.25">
      <c r="A2096">
        <v>126847</v>
      </c>
      <c r="B2096" t="s">
        <v>1462</v>
      </c>
      <c r="C2096" t="s">
        <v>1462</v>
      </c>
      <c r="D2096">
        <v>1</v>
      </c>
      <c r="E2096" s="88" t="str">
        <f t="shared" si="64"/>
        <v>12684797001</v>
      </c>
      <c r="F2096" s="88" t="str">
        <f t="shared" si="65"/>
        <v>1268471</v>
      </c>
      <c r="G2096">
        <v>1</v>
      </c>
      <c r="H2096" t="s">
        <v>3182</v>
      </c>
      <c r="I2096" t="s">
        <v>5574</v>
      </c>
      <c r="K2096">
        <v>9700</v>
      </c>
      <c r="L2096" t="s">
        <v>3621</v>
      </c>
    </row>
    <row r="2097" spans="1:12" ht="15" customHeight="1" x14ac:dyDescent="0.25">
      <c r="A2097">
        <v>126847</v>
      </c>
      <c r="B2097" t="s">
        <v>1462</v>
      </c>
      <c r="C2097" t="s">
        <v>1462</v>
      </c>
      <c r="D2097">
        <v>2</v>
      </c>
      <c r="E2097" s="88" t="str">
        <f t="shared" si="64"/>
        <v>12684797002</v>
      </c>
      <c r="F2097" s="88" t="str">
        <f t="shared" si="65"/>
        <v>1268472</v>
      </c>
      <c r="G2097">
        <v>2</v>
      </c>
      <c r="H2097" t="s">
        <v>3799</v>
      </c>
      <c r="I2097" t="s">
        <v>5514</v>
      </c>
      <c r="K2097">
        <v>9700</v>
      </c>
      <c r="L2097" t="s">
        <v>3621</v>
      </c>
    </row>
    <row r="2098" spans="1:12" ht="15" customHeight="1" x14ac:dyDescent="0.25">
      <c r="A2098">
        <v>126847</v>
      </c>
      <c r="B2098" t="s">
        <v>1462</v>
      </c>
      <c r="C2098" t="s">
        <v>1462</v>
      </c>
      <c r="D2098">
        <v>3</v>
      </c>
      <c r="E2098" s="88" t="str">
        <f t="shared" si="64"/>
        <v>12684797003</v>
      </c>
      <c r="F2098" s="88" t="str">
        <f t="shared" si="65"/>
        <v>1268473</v>
      </c>
      <c r="G2098">
        <v>3</v>
      </c>
      <c r="H2098" t="s">
        <v>3182</v>
      </c>
      <c r="I2098" t="s">
        <v>5550</v>
      </c>
      <c r="K2098">
        <v>9700</v>
      </c>
      <c r="L2098" t="s">
        <v>3621</v>
      </c>
    </row>
    <row r="2099" spans="1:12" ht="15" customHeight="1" x14ac:dyDescent="0.25">
      <c r="A2099">
        <v>126847</v>
      </c>
      <c r="B2099" t="s">
        <v>1462</v>
      </c>
      <c r="C2099" t="s">
        <v>1462</v>
      </c>
      <c r="D2099">
        <v>4</v>
      </c>
      <c r="E2099" s="88" t="str">
        <f t="shared" si="64"/>
        <v>12684797004</v>
      </c>
      <c r="F2099" s="88" t="str">
        <f t="shared" si="65"/>
        <v>1268474</v>
      </c>
      <c r="G2099">
        <v>4</v>
      </c>
      <c r="H2099" t="s">
        <v>3798</v>
      </c>
      <c r="I2099" t="s">
        <v>5497</v>
      </c>
      <c r="K2099">
        <v>9700</v>
      </c>
      <c r="L2099" t="s">
        <v>3621</v>
      </c>
    </row>
    <row r="2100" spans="1:12" ht="15" customHeight="1" x14ac:dyDescent="0.25">
      <c r="A2100">
        <v>126854</v>
      </c>
      <c r="B2100" t="s">
        <v>1597</v>
      </c>
      <c r="C2100" t="s">
        <v>1597</v>
      </c>
      <c r="D2100">
        <v>1</v>
      </c>
      <c r="E2100" s="88" t="str">
        <f t="shared" si="64"/>
        <v>12685420201</v>
      </c>
      <c r="F2100" s="88" t="str">
        <f t="shared" si="65"/>
        <v>1268541</v>
      </c>
      <c r="G2100">
        <v>1</v>
      </c>
      <c r="H2100" t="s">
        <v>2688</v>
      </c>
      <c r="I2100" t="s">
        <v>5569</v>
      </c>
      <c r="K2100">
        <v>2020</v>
      </c>
      <c r="L2100" t="s">
        <v>3571</v>
      </c>
    </row>
    <row r="2101" spans="1:12" ht="15" customHeight="1" x14ac:dyDescent="0.25">
      <c r="A2101">
        <v>126854</v>
      </c>
      <c r="B2101" t="s">
        <v>1597</v>
      </c>
      <c r="C2101" t="s">
        <v>1597</v>
      </c>
      <c r="D2101">
        <v>3</v>
      </c>
      <c r="E2101" s="88" t="str">
        <f t="shared" si="64"/>
        <v>12685426003</v>
      </c>
      <c r="F2101" s="88" t="str">
        <f t="shared" si="65"/>
        <v>1268543</v>
      </c>
      <c r="G2101">
        <v>3</v>
      </c>
      <c r="H2101" t="s">
        <v>4005</v>
      </c>
      <c r="I2101" t="s">
        <v>5493</v>
      </c>
      <c r="K2101">
        <v>2600</v>
      </c>
      <c r="L2101" t="s">
        <v>3571</v>
      </c>
    </row>
    <row r="2102" spans="1:12" ht="15" customHeight="1" x14ac:dyDescent="0.25">
      <c r="A2102">
        <v>126854</v>
      </c>
      <c r="B2102" t="s">
        <v>1597</v>
      </c>
      <c r="C2102" t="s">
        <v>1597</v>
      </c>
      <c r="D2102">
        <v>6</v>
      </c>
      <c r="E2102" s="88" t="str">
        <f t="shared" si="64"/>
        <v>12685426006</v>
      </c>
      <c r="F2102" s="88" t="str">
        <f t="shared" si="65"/>
        <v>1268546</v>
      </c>
      <c r="G2102">
        <v>6</v>
      </c>
      <c r="H2102" t="s">
        <v>4005</v>
      </c>
      <c r="I2102" t="s">
        <v>5494</v>
      </c>
      <c r="K2102">
        <v>2600</v>
      </c>
      <c r="L2102" t="s">
        <v>3571</v>
      </c>
    </row>
    <row r="2103" spans="1:12" ht="15" customHeight="1" x14ac:dyDescent="0.25">
      <c r="A2103">
        <v>126854</v>
      </c>
      <c r="B2103" t="s">
        <v>1597</v>
      </c>
      <c r="C2103" t="s">
        <v>1597</v>
      </c>
      <c r="D2103">
        <v>7</v>
      </c>
      <c r="E2103" s="88" t="str">
        <f t="shared" si="64"/>
        <v>12685420207</v>
      </c>
      <c r="F2103" s="88" t="str">
        <f t="shared" si="65"/>
        <v>1268547</v>
      </c>
      <c r="G2103">
        <v>7</v>
      </c>
      <c r="H2103" t="s">
        <v>3651</v>
      </c>
      <c r="I2103" t="s">
        <v>5770</v>
      </c>
      <c r="K2103">
        <v>2020</v>
      </c>
      <c r="L2103" t="s">
        <v>3571</v>
      </c>
    </row>
    <row r="2104" spans="1:12" ht="15" customHeight="1" x14ac:dyDescent="0.25">
      <c r="A2104">
        <v>126854</v>
      </c>
      <c r="B2104" t="s">
        <v>1597</v>
      </c>
      <c r="C2104" t="s">
        <v>1597</v>
      </c>
      <c r="D2104">
        <v>8</v>
      </c>
      <c r="E2104" s="88" t="str">
        <f t="shared" si="64"/>
        <v>12685420008</v>
      </c>
      <c r="F2104" s="88" t="str">
        <f t="shared" si="65"/>
        <v>1268548</v>
      </c>
      <c r="G2104">
        <v>8</v>
      </c>
      <c r="H2104" t="s">
        <v>2667</v>
      </c>
      <c r="I2104" t="s">
        <v>5488</v>
      </c>
      <c r="K2104">
        <v>2000</v>
      </c>
      <c r="L2104" t="s">
        <v>3571</v>
      </c>
    </row>
    <row r="2105" spans="1:12" ht="15" customHeight="1" x14ac:dyDescent="0.25">
      <c r="A2105">
        <v>126854</v>
      </c>
      <c r="B2105" t="s">
        <v>1597</v>
      </c>
      <c r="C2105" t="s">
        <v>1597</v>
      </c>
      <c r="D2105">
        <v>10</v>
      </c>
      <c r="E2105" s="88" t="str">
        <f t="shared" si="64"/>
        <v>126854200010</v>
      </c>
      <c r="F2105" s="88" t="str">
        <f t="shared" si="65"/>
        <v>12685410</v>
      </c>
      <c r="G2105">
        <v>10</v>
      </c>
      <c r="H2105" t="s">
        <v>2779</v>
      </c>
      <c r="I2105" t="s">
        <v>5533</v>
      </c>
      <c r="K2105">
        <v>2000</v>
      </c>
      <c r="L2105" t="s">
        <v>3571</v>
      </c>
    </row>
    <row r="2106" spans="1:12" ht="15" customHeight="1" x14ac:dyDescent="0.25">
      <c r="A2106">
        <v>126871</v>
      </c>
      <c r="B2106" t="s">
        <v>1464</v>
      </c>
      <c r="C2106" t="s">
        <v>1464</v>
      </c>
      <c r="D2106">
        <v>1</v>
      </c>
      <c r="E2106" s="88" t="str">
        <f t="shared" si="64"/>
        <v>12687128601</v>
      </c>
      <c r="F2106" s="88" t="str">
        <f t="shared" si="65"/>
        <v>1268711</v>
      </c>
      <c r="G2106">
        <v>1</v>
      </c>
      <c r="H2106" t="s">
        <v>3365</v>
      </c>
      <c r="I2106" t="s">
        <v>5760</v>
      </c>
      <c r="K2106">
        <v>2860</v>
      </c>
      <c r="L2106" t="s">
        <v>3979</v>
      </c>
    </row>
    <row r="2107" spans="1:12" ht="15" customHeight="1" x14ac:dyDescent="0.25">
      <c r="A2107">
        <v>126888</v>
      </c>
      <c r="B2107" t="s">
        <v>5268</v>
      </c>
      <c r="C2107" t="s">
        <v>2248</v>
      </c>
      <c r="D2107">
        <v>1</v>
      </c>
      <c r="E2107" s="88" t="str">
        <f t="shared" si="64"/>
        <v>12688830001</v>
      </c>
      <c r="F2107" s="88" t="str">
        <f t="shared" si="65"/>
        <v>1268881</v>
      </c>
      <c r="G2107">
        <v>1</v>
      </c>
      <c r="H2107" t="s">
        <v>3119</v>
      </c>
      <c r="I2107" t="s">
        <v>5497</v>
      </c>
      <c r="K2107">
        <v>3000</v>
      </c>
      <c r="L2107" t="s">
        <v>3545</v>
      </c>
    </row>
    <row r="2108" spans="1:12" ht="15" customHeight="1" x14ac:dyDescent="0.25">
      <c r="A2108">
        <v>126888</v>
      </c>
      <c r="B2108" t="s">
        <v>5268</v>
      </c>
      <c r="C2108" t="s">
        <v>2248</v>
      </c>
      <c r="D2108">
        <v>2</v>
      </c>
      <c r="E2108" s="88" t="str">
        <f t="shared" si="64"/>
        <v>12688830002</v>
      </c>
      <c r="F2108" s="88" t="str">
        <f t="shared" si="65"/>
        <v>1268882</v>
      </c>
      <c r="G2108">
        <v>2</v>
      </c>
      <c r="H2108" t="s">
        <v>3118</v>
      </c>
      <c r="I2108" t="s">
        <v>5488</v>
      </c>
      <c r="K2108">
        <v>3000</v>
      </c>
      <c r="L2108" t="s">
        <v>3545</v>
      </c>
    </row>
    <row r="2109" spans="1:12" ht="15" customHeight="1" x14ac:dyDescent="0.25">
      <c r="A2109">
        <v>126896</v>
      </c>
      <c r="B2109" t="s">
        <v>2249</v>
      </c>
      <c r="C2109" t="s">
        <v>2249</v>
      </c>
      <c r="D2109">
        <v>1</v>
      </c>
      <c r="E2109" s="88" t="str">
        <f t="shared" si="64"/>
        <v>12689630001</v>
      </c>
      <c r="F2109" s="88" t="str">
        <f t="shared" si="65"/>
        <v>1268961</v>
      </c>
      <c r="G2109">
        <v>1</v>
      </c>
      <c r="H2109" t="s">
        <v>3119</v>
      </c>
      <c r="I2109" t="s">
        <v>5497</v>
      </c>
      <c r="K2109">
        <v>3000</v>
      </c>
      <c r="L2109" t="s">
        <v>3545</v>
      </c>
    </row>
    <row r="2110" spans="1:12" ht="15" customHeight="1" x14ac:dyDescent="0.25">
      <c r="A2110">
        <v>126904</v>
      </c>
      <c r="B2110" t="s">
        <v>1467</v>
      </c>
      <c r="C2110" t="s">
        <v>1467</v>
      </c>
      <c r="D2110">
        <v>1</v>
      </c>
      <c r="E2110" s="88" t="str">
        <f t="shared" si="64"/>
        <v>12690430011</v>
      </c>
      <c r="F2110" s="88" t="str">
        <f t="shared" si="65"/>
        <v>1269041</v>
      </c>
      <c r="G2110">
        <v>1</v>
      </c>
      <c r="H2110" t="s">
        <v>3005</v>
      </c>
      <c r="I2110" t="s">
        <v>5528</v>
      </c>
      <c r="K2110">
        <v>3001</v>
      </c>
      <c r="L2110" t="s">
        <v>3545</v>
      </c>
    </row>
    <row r="2111" spans="1:12" ht="15" customHeight="1" x14ac:dyDescent="0.25">
      <c r="A2111">
        <v>126921</v>
      </c>
      <c r="B2111" t="s">
        <v>2633</v>
      </c>
      <c r="C2111" t="s">
        <v>2250</v>
      </c>
      <c r="D2111">
        <v>1</v>
      </c>
      <c r="E2111" s="88" t="str">
        <f t="shared" si="64"/>
        <v>12692193001</v>
      </c>
      <c r="F2111" s="88" t="str">
        <f t="shared" si="65"/>
        <v>1269211</v>
      </c>
      <c r="G2111">
        <v>1</v>
      </c>
      <c r="H2111" t="s">
        <v>4006</v>
      </c>
      <c r="I2111" t="s">
        <v>5622</v>
      </c>
      <c r="K2111">
        <v>9300</v>
      </c>
      <c r="L2111" t="s">
        <v>3559</v>
      </c>
    </row>
    <row r="2112" spans="1:12" ht="15" customHeight="1" x14ac:dyDescent="0.25">
      <c r="A2112">
        <v>126921</v>
      </c>
      <c r="B2112" t="s">
        <v>2633</v>
      </c>
      <c r="C2112" t="s">
        <v>2250</v>
      </c>
      <c r="D2112">
        <v>2</v>
      </c>
      <c r="E2112" s="88" t="str">
        <f t="shared" si="64"/>
        <v>12692193002</v>
      </c>
      <c r="F2112" s="88" t="str">
        <f t="shared" si="65"/>
        <v>1269212</v>
      </c>
      <c r="G2112">
        <v>2</v>
      </c>
      <c r="H2112" t="s">
        <v>2627</v>
      </c>
      <c r="I2112" t="s">
        <v>5513</v>
      </c>
      <c r="K2112">
        <v>9300</v>
      </c>
      <c r="L2112" t="s">
        <v>3559</v>
      </c>
    </row>
    <row r="2113" spans="1:12" ht="15" customHeight="1" x14ac:dyDescent="0.25">
      <c r="A2113">
        <v>126938</v>
      </c>
      <c r="B2113" t="s">
        <v>2626</v>
      </c>
      <c r="C2113" t="s">
        <v>2251</v>
      </c>
      <c r="D2113">
        <v>1</v>
      </c>
      <c r="E2113" s="88" t="str">
        <f t="shared" si="64"/>
        <v>12693893001</v>
      </c>
      <c r="F2113" s="88" t="str">
        <f t="shared" si="65"/>
        <v>1269381</v>
      </c>
      <c r="G2113">
        <v>1</v>
      </c>
      <c r="H2113" t="s">
        <v>2627</v>
      </c>
      <c r="I2113" t="s">
        <v>5513</v>
      </c>
      <c r="K2113">
        <v>9300</v>
      </c>
      <c r="L2113" t="s">
        <v>3559</v>
      </c>
    </row>
    <row r="2114" spans="1:12" ht="15" customHeight="1" x14ac:dyDescent="0.25">
      <c r="A2114">
        <v>126946</v>
      </c>
      <c r="B2114" t="s">
        <v>1469</v>
      </c>
      <c r="C2114" t="s">
        <v>1469</v>
      </c>
      <c r="D2114">
        <v>1</v>
      </c>
      <c r="E2114" s="88" t="str">
        <f t="shared" si="64"/>
        <v>12694628611</v>
      </c>
      <c r="F2114" s="88" t="str">
        <f t="shared" si="65"/>
        <v>1269461</v>
      </c>
      <c r="G2114">
        <v>1</v>
      </c>
      <c r="H2114" t="s">
        <v>2988</v>
      </c>
      <c r="I2114" t="s">
        <v>5553</v>
      </c>
      <c r="K2114">
        <v>2861</v>
      </c>
      <c r="L2114" t="s">
        <v>3979</v>
      </c>
    </row>
    <row r="2115" spans="1:12" ht="15" customHeight="1" x14ac:dyDescent="0.25">
      <c r="A2115">
        <v>126953</v>
      </c>
      <c r="B2115" t="s">
        <v>1472</v>
      </c>
      <c r="C2115" t="s">
        <v>1472</v>
      </c>
      <c r="D2115">
        <v>1</v>
      </c>
      <c r="E2115" s="88" t="str">
        <f t="shared" ref="E2115:E2178" si="66">A2115&amp;K2115&amp;D2115</f>
        <v>12695328611</v>
      </c>
      <c r="F2115" s="88" t="str">
        <f t="shared" ref="F2115:F2178" si="67">A2115&amp;D2115</f>
        <v>1269531</v>
      </c>
      <c r="G2115">
        <v>1</v>
      </c>
      <c r="H2115" t="s">
        <v>2988</v>
      </c>
      <c r="I2115" t="s">
        <v>5553</v>
      </c>
      <c r="K2115">
        <v>2861</v>
      </c>
      <c r="L2115" t="s">
        <v>3979</v>
      </c>
    </row>
    <row r="2116" spans="1:12" ht="15" customHeight="1" x14ac:dyDescent="0.25">
      <c r="A2116">
        <v>126961</v>
      </c>
      <c r="B2116" t="s">
        <v>1473</v>
      </c>
      <c r="C2116" t="s">
        <v>1473</v>
      </c>
      <c r="D2116">
        <v>1</v>
      </c>
      <c r="E2116" s="88" t="str">
        <f t="shared" si="66"/>
        <v>12696128611</v>
      </c>
      <c r="F2116" s="88" t="str">
        <f t="shared" si="67"/>
        <v>1269611</v>
      </c>
      <c r="G2116">
        <v>1</v>
      </c>
      <c r="H2116" t="s">
        <v>2988</v>
      </c>
      <c r="I2116" t="s">
        <v>5553</v>
      </c>
      <c r="K2116">
        <v>2861</v>
      </c>
      <c r="L2116" t="s">
        <v>3979</v>
      </c>
    </row>
    <row r="2117" spans="1:12" ht="15" customHeight="1" x14ac:dyDescent="0.25">
      <c r="A2117">
        <v>126961</v>
      </c>
      <c r="B2117" t="s">
        <v>1473</v>
      </c>
      <c r="C2117" t="s">
        <v>1473</v>
      </c>
      <c r="D2117">
        <v>2</v>
      </c>
      <c r="E2117" s="88" t="str">
        <f t="shared" si="66"/>
        <v>12696128002</v>
      </c>
      <c r="F2117" s="88" t="str">
        <f t="shared" si="67"/>
        <v>1269612</v>
      </c>
      <c r="G2117">
        <v>2</v>
      </c>
      <c r="H2117" t="s">
        <v>3178</v>
      </c>
      <c r="I2117" t="s">
        <v>5552</v>
      </c>
      <c r="K2117">
        <v>2800</v>
      </c>
      <c r="L2117" t="s">
        <v>3585</v>
      </c>
    </row>
    <row r="2118" spans="1:12" ht="15" customHeight="1" x14ac:dyDescent="0.25">
      <c r="A2118">
        <v>126987</v>
      </c>
      <c r="B2118" t="s">
        <v>2586</v>
      </c>
      <c r="C2118" t="s">
        <v>2586</v>
      </c>
      <c r="D2118">
        <v>1</v>
      </c>
      <c r="E2118" s="88" t="str">
        <f t="shared" si="66"/>
        <v>12698793001</v>
      </c>
      <c r="F2118" s="88" t="str">
        <f t="shared" si="67"/>
        <v>1269871</v>
      </c>
      <c r="G2118">
        <v>1</v>
      </c>
      <c r="H2118" t="s">
        <v>2623</v>
      </c>
      <c r="I2118" t="s">
        <v>5569</v>
      </c>
      <c r="K2118">
        <v>9300</v>
      </c>
      <c r="L2118" t="s">
        <v>3559</v>
      </c>
    </row>
    <row r="2119" spans="1:12" ht="15" customHeight="1" x14ac:dyDescent="0.25">
      <c r="A2119">
        <v>126995</v>
      </c>
      <c r="B2119" t="s">
        <v>2477</v>
      </c>
      <c r="C2119" t="s">
        <v>2477</v>
      </c>
      <c r="D2119">
        <v>1</v>
      </c>
      <c r="E2119" s="88" t="str">
        <f t="shared" si="66"/>
        <v>12699593001</v>
      </c>
      <c r="F2119" s="88" t="str">
        <f t="shared" si="67"/>
        <v>1269951</v>
      </c>
      <c r="G2119">
        <v>1</v>
      </c>
      <c r="H2119" t="s">
        <v>2623</v>
      </c>
      <c r="I2119" t="s">
        <v>5569</v>
      </c>
      <c r="K2119">
        <v>9300</v>
      </c>
      <c r="L2119" t="s">
        <v>3559</v>
      </c>
    </row>
    <row r="2120" spans="1:12" ht="15" customHeight="1" x14ac:dyDescent="0.25">
      <c r="A2120">
        <v>127159</v>
      </c>
      <c r="B2120" t="s">
        <v>5447</v>
      </c>
      <c r="C2120" t="s">
        <v>2253</v>
      </c>
      <c r="D2120">
        <v>1</v>
      </c>
      <c r="E2120" s="88" t="str">
        <f t="shared" si="66"/>
        <v>12715986101</v>
      </c>
      <c r="F2120" s="88" t="str">
        <f t="shared" si="67"/>
        <v>1271591</v>
      </c>
      <c r="G2120">
        <v>1</v>
      </c>
      <c r="H2120" t="s">
        <v>3069</v>
      </c>
      <c r="I2120" t="s">
        <v>5620</v>
      </c>
      <c r="K2120">
        <v>8610</v>
      </c>
      <c r="L2120" t="s">
        <v>3736</v>
      </c>
    </row>
    <row r="2121" spans="1:12" ht="15" customHeight="1" x14ac:dyDescent="0.25">
      <c r="A2121">
        <v>127423</v>
      </c>
      <c r="B2121" t="s">
        <v>1475</v>
      </c>
      <c r="C2121" t="s">
        <v>1475</v>
      </c>
      <c r="D2121">
        <v>1</v>
      </c>
      <c r="E2121" s="88" t="str">
        <f t="shared" si="66"/>
        <v>12742328001</v>
      </c>
      <c r="F2121" s="88" t="str">
        <f t="shared" si="67"/>
        <v>1274231</v>
      </c>
      <c r="G2121">
        <v>1</v>
      </c>
      <c r="H2121" t="s">
        <v>3009</v>
      </c>
      <c r="I2121" t="s">
        <v>5497</v>
      </c>
      <c r="K2121">
        <v>2800</v>
      </c>
      <c r="L2121" t="s">
        <v>3585</v>
      </c>
    </row>
    <row r="2122" spans="1:12" ht="15" customHeight="1" x14ac:dyDescent="0.25">
      <c r="A2122">
        <v>127431</v>
      </c>
      <c r="B2122" t="s">
        <v>1476</v>
      </c>
      <c r="C2122" t="s">
        <v>1476</v>
      </c>
      <c r="D2122">
        <v>1</v>
      </c>
      <c r="E2122" s="88" t="str">
        <f t="shared" si="66"/>
        <v>12743189301</v>
      </c>
      <c r="F2122" s="88" t="str">
        <f t="shared" si="67"/>
        <v>1274311</v>
      </c>
      <c r="G2122">
        <v>1</v>
      </c>
      <c r="H2122" t="s">
        <v>3196</v>
      </c>
      <c r="I2122" t="s">
        <v>5497</v>
      </c>
      <c r="K2122">
        <v>8930</v>
      </c>
      <c r="L2122" t="s">
        <v>3742</v>
      </c>
    </row>
    <row r="2123" spans="1:12" ht="15" customHeight="1" x14ac:dyDescent="0.25">
      <c r="A2123">
        <v>127431</v>
      </c>
      <c r="B2123" t="s">
        <v>1476</v>
      </c>
      <c r="C2123" t="s">
        <v>1476</v>
      </c>
      <c r="D2123">
        <v>2</v>
      </c>
      <c r="E2123" s="88" t="str">
        <f t="shared" si="66"/>
        <v>12743189402</v>
      </c>
      <c r="F2123" s="88" t="str">
        <f t="shared" si="67"/>
        <v>1274312</v>
      </c>
      <c r="G2123">
        <v>2</v>
      </c>
      <c r="H2123" t="s">
        <v>2817</v>
      </c>
      <c r="I2123" t="s">
        <v>5520</v>
      </c>
      <c r="K2123">
        <v>8940</v>
      </c>
      <c r="L2123" t="s">
        <v>3892</v>
      </c>
    </row>
    <row r="2124" spans="1:12" ht="15" customHeight="1" x14ac:dyDescent="0.25">
      <c r="A2124">
        <v>127449</v>
      </c>
      <c r="B2124" t="s">
        <v>1477</v>
      </c>
      <c r="C2124" t="s">
        <v>1477</v>
      </c>
      <c r="D2124">
        <v>1</v>
      </c>
      <c r="E2124" s="88" t="str">
        <f t="shared" si="66"/>
        <v>12744921401</v>
      </c>
      <c r="F2124" s="88" t="str">
        <f t="shared" si="67"/>
        <v>1274491</v>
      </c>
      <c r="G2124">
        <v>1</v>
      </c>
      <c r="H2124" t="s">
        <v>2770</v>
      </c>
      <c r="I2124" t="s">
        <v>5523</v>
      </c>
      <c r="K2124">
        <v>2140</v>
      </c>
      <c r="L2124" t="s">
        <v>3571</v>
      </c>
    </row>
    <row r="2125" spans="1:12" ht="15" customHeight="1" x14ac:dyDescent="0.25">
      <c r="A2125">
        <v>127456</v>
      </c>
      <c r="B2125" t="s">
        <v>5034</v>
      </c>
      <c r="C2125" t="s">
        <v>5034</v>
      </c>
      <c r="D2125">
        <v>1</v>
      </c>
      <c r="E2125" s="88" t="str">
        <f t="shared" si="66"/>
        <v>12745620001</v>
      </c>
      <c r="F2125" s="88" t="str">
        <f t="shared" si="67"/>
        <v>1274561</v>
      </c>
      <c r="G2125">
        <v>1</v>
      </c>
      <c r="H2125" t="s">
        <v>2665</v>
      </c>
      <c r="I2125" t="s">
        <v>5558</v>
      </c>
      <c r="K2125">
        <v>2000</v>
      </c>
      <c r="L2125" t="s">
        <v>3571</v>
      </c>
    </row>
    <row r="2126" spans="1:12" ht="15" customHeight="1" x14ac:dyDescent="0.25">
      <c r="A2126">
        <v>127456</v>
      </c>
      <c r="B2126" t="s">
        <v>5034</v>
      </c>
      <c r="C2126" t="s">
        <v>5034</v>
      </c>
      <c r="D2126">
        <v>2</v>
      </c>
      <c r="E2126" s="88" t="str">
        <f t="shared" si="66"/>
        <v>12745626502</v>
      </c>
      <c r="F2126" s="88" t="str">
        <f t="shared" si="67"/>
        <v>1274562</v>
      </c>
      <c r="G2126">
        <v>2</v>
      </c>
      <c r="H2126" t="s">
        <v>3354</v>
      </c>
      <c r="I2126" t="s">
        <v>5597</v>
      </c>
      <c r="K2126">
        <v>2650</v>
      </c>
      <c r="L2126" t="s">
        <v>3634</v>
      </c>
    </row>
    <row r="2127" spans="1:12" ht="15" customHeight="1" x14ac:dyDescent="0.25">
      <c r="A2127">
        <v>127456</v>
      </c>
      <c r="B2127" t="s">
        <v>5034</v>
      </c>
      <c r="C2127" t="s">
        <v>5034</v>
      </c>
      <c r="D2127">
        <v>3</v>
      </c>
      <c r="E2127" s="88" t="str">
        <f t="shared" si="66"/>
        <v>12745620003</v>
      </c>
      <c r="F2127" s="88" t="str">
        <f t="shared" si="67"/>
        <v>1274563</v>
      </c>
      <c r="G2127">
        <v>3</v>
      </c>
      <c r="H2127" t="s">
        <v>4981</v>
      </c>
      <c r="K2127">
        <v>2000</v>
      </c>
      <c r="L2127" t="s">
        <v>3571</v>
      </c>
    </row>
    <row r="2128" spans="1:12" ht="15" customHeight="1" x14ac:dyDescent="0.25">
      <c r="A2128">
        <v>127464</v>
      </c>
      <c r="B2128" t="s">
        <v>2254</v>
      </c>
      <c r="C2128" t="s">
        <v>2254</v>
      </c>
      <c r="D2128">
        <v>1</v>
      </c>
      <c r="E2128" s="88" t="str">
        <f t="shared" si="66"/>
        <v>12746410201</v>
      </c>
      <c r="F2128" s="88" t="str">
        <f t="shared" si="67"/>
        <v>1274641</v>
      </c>
      <c r="G2128">
        <v>1</v>
      </c>
      <c r="H2128" t="s">
        <v>3094</v>
      </c>
      <c r="I2128" t="s">
        <v>5537</v>
      </c>
      <c r="K2128">
        <v>1020</v>
      </c>
      <c r="L2128" t="s">
        <v>3536</v>
      </c>
    </row>
    <row r="2129" spans="1:12" ht="15" customHeight="1" x14ac:dyDescent="0.25">
      <c r="A2129">
        <v>127472</v>
      </c>
      <c r="B2129" t="s">
        <v>1478</v>
      </c>
      <c r="C2129" t="s">
        <v>1478</v>
      </c>
      <c r="D2129">
        <v>1</v>
      </c>
      <c r="E2129" s="88" t="str">
        <f t="shared" si="66"/>
        <v>12747220001</v>
      </c>
      <c r="F2129" s="88" t="str">
        <f t="shared" si="67"/>
        <v>1274721</v>
      </c>
      <c r="G2129">
        <v>1</v>
      </c>
      <c r="H2129" t="s">
        <v>2664</v>
      </c>
      <c r="I2129" t="s">
        <v>5620</v>
      </c>
      <c r="K2129">
        <v>2000</v>
      </c>
      <c r="L2129" t="s">
        <v>3571</v>
      </c>
    </row>
    <row r="2130" spans="1:12" ht="15" customHeight="1" x14ac:dyDescent="0.25">
      <c r="A2130">
        <v>127481</v>
      </c>
      <c r="B2130" t="s">
        <v>449</v>
      </c>
      <c r="C2130" t="s">
        <v>449</v>
      </c>
      <c r="D2130">
        <v>1</v>
      </c>
      <c r="E2130" s="88" t="str">
        <f t="shared" si="66"/>
        <v>12748120001</v>
      </c>
      <c r="F2130" s="88" t="str">
        <f t="shared" si="67"/>
        <v>1274811</v>
      </c>
      <c r="G2130">
        <v>1</v>
      </c>
      <c r="H2130" t="s">
        <v>2664</v>
      </c>
      <c r="I2130" t="s">
        <v>5620</v>
      </c>
      <c r="K2130">
        <v>2000</v>
      </c>
      <c r="L2130" t="s">
        <v>3571</v>
      </c>
    </row>
    <row r="2131" spans="1:12" ht="15" customHeight="1" x14ac:dyDescent="0.25">
      <c r="A2131">
        <v>127514</v>
      </c>
      <c r="B2131" t="s">
        <v>1479</v>
      </c>
      <c r="C2131" t="s">
        <v>1479</v>
      </c>
      <c r="D2131">
        <v>1</v>
      </c>
      <c r="E2131" s="88" t="str">
        <f t="shared" si="66"/>
        <v>12751423001</v>
      </c>
      <c r="F2131" s="88" t="str">
        <f t="shared" si="67"/>
        <v>1275141</v>
      </c>
      <c r="G2131">
        <v>1</v>
      </c>
      <c r="H2131" t="s">
        <v>3387</v>
      </c>
      <c r="I2131" t="s">
        <v>5509</v>
      </c>
      <c r="K2131">
        <v>2300</v>
      </c>
      <c r="L2131" t="s">
        <v>3666</v>
      </c>
    </row>
    <row r="2132" spans="1:12" ht="15" customHeight="1" x14ac:dyDescent="0.25">
      <c r="A2132">
        <v>127522</v>
      </c>
      <c r="B2132" t="s">
        <v>1481</v>
      </c>
      <c r="C2132" t="s">
        <v>1481</v>
      </c>
      <c r="D2132">
        <v>1</v>
      </c>
      <c r="E2132" s="88" t="str">
        <f t="shared" si="66"/>
        <v>12752223001</v>
      </c>
      <c r="F2132" s="88" t="str">
        <f t="shared" si="67"/>
        <v>1275221</v>
      </c>
      <c r="G2132">
        <v>1</v>
      </c>
      <c r="H2132" t="s">
        <v>3387</v>
      </c>
      <c r="I2132" t="s">
        <v>5509</v>
      </c>
      <c r="K2132">
        <v>2300</v>
      </c>
      <c r="L2132" t="s">
        <v>3666</v>
      </c>
    </row>
    <row r="2133" spans="1:12" ht="15" customHeight="1" x14ac:dyDescent="0.25">
      <c r="A2133">
        <v>127531</v>
      </c>
      <c r="B2133" t="s">
        <v>1482</v>
      </c>
      <c r="C2133" t="s">
        <v>1482</v>
      </c>
      <c r="D2133">
        <v>1</v>
      </c>
      <c r="E2133" s="88" t="str">
        <f t="shared" si="66"/>
        <v>12753190001</v>
      </c>
      <c r="F2133" s="88" t="str">
        <f t="shared" si="67"/>
        <v>1275311</v>
      </c>
      <c r="G2133">
        <v>1</v>
      </c>
      <c r="H2133" t="s">
        <v>2928</v>
      </c>
      <c r="I2133" t="s">
        <v>5636</v>
      </c>
      <c r="K2133">
        <v>9000</v>
      </c>
      <c r="L2133" t="s">
        <v>3557</v>
      </c>
    </row>
    <row r="2134" spans="1:12" ht="15" customHeight="1" x14ac:dyDescent="0.25">
      <c r="A2134">
        <v>127531</v>
      </c>
      <c r="B2134" t="s">
        <v>1482</v>
      </c>
      <c r="C2134" t="s">
        <v>1482</v>
      </c>
      <c r="D2134">
        <v>2</v>
      </c>
      <c r="E2134" s="88" t="str">
        <f t="shared" si="66"/>
        <v>12753190002</v>
      </c>
      <c r="F2134" s="88" t="str">
        <f t="shared" si="67"/>
        <v>1275312</v>
      </c>
      <c r="G2134">
        <v>3</v>
      </c>
      <c r="H2134" t="s">
        <v>2931</v>
      </c>
      <c r="I2134" t="s">
        <v>5497</v>
      </c>
      <c r="K2134">
        <v>9000</v>
      </c>
      <c r="L2134" t="s">
        <v>3557</v>
      </c>
    </row>
    <row r="2135" spans="1:12" ht="15" customHeight="1" x14ac:dyDescent="0.25">
      <c r="A2135">
        <v>127548</v>
      </c>
      <c r="B2135" t="s">
        <v>1485</v>
      </c>
      <c r="C2135" t="s">
        <v>1485</v>
      </c>
      <c r="D2135">
        <v>1</v>
      </c>
      <c r="E2135" s="88" t="str">
        <f t="shared" si="66"/>
        <v>12754890001</v>
      </c>
      <c r="F2135" s="88" t="str">
        <f t="shared" si="67"/>
        <v>1275481</v>
      </c>
      <c r="G2135">
        <v>1</v>
      </c>
      <c r="H2135" t="s">
        <v>2928</v>
      </c>
      <c r="I2135" t="s">
        <v>5636</v>
      </c>
      <c r="K2135">
        <v>9000</v>
      </c>
      <c r="L2135" t="s">
        <v>3557</v>
      </c>
    </row>
    <row r="2136" spans="1:12" ht="15" customHeight="1" x14ac:dyDescent="0.25">
      <c r="A2136">
        <v>127548</v>
      </c>
      <c r="B2136" t="s">
        <v>1485</v>
      </c>
      <c r="C2136" t="s">
        <v>1485</v>
      </c>
      <c r="D2136">
        <v>2</v>
      </c>
      <c r="E2136" s="88" t="str">
        <f t="shared" si="66"/>
        <v>12754890002</v>
      </c>
      <c r="F2136" s="88" t="str">
        <f t="shared" si="67"/>
        <v>1275482</v>
      </c>
      <c r="G2136">
        <v>2</v>
      </c>
      <c r="H2136" t="s">
        <v>4008</v>
      </c>
      <c r="I2136" t="s">
        <v>5529</v>
      </c>
      <c r="K2136">
        <v>9000</v>
      </c>
      <c r="L2136" t="s">
        <v>3557</v>
      </c>
    </row>
    <row r="2137" spans="1:12" ht="15" customHeight="1" x14ac:dyDescent="0.25">
      <c r="A2137">
        <v>127548</v>
      </c>
      <c r="B2137" t="s">
        <v>1485</v>
      </c>
      <c r="C2137" t="s">
        <v>1485</v>
      </c>
      <c r="D2137">
        <v>3</v>
      </c>
      <c r="E2137" s="88" t="str">
        <f t="shared" si="66"/>
        <v>12754890003</v>
      </c>
      <c r="F2137" s="88" t="str">
        <f t="shared" si="67"/>
        <v>1275483</v>
      </c>
      <c r="G2137">
        <v>3</v>
      </c>
      <c r="H2137" t="s">
        <v>2931</v>
      </c>
      <c r="I2137" t="s">
        <v>5497</v>
      </c>
      <c r="K2137">
        <v>9000</v>
      </c>
      <c r="L2137" t="s">
        <v>3557</v>
      </c>
    </row>
    <row r="2138" spans="1:12" ht="15" customHeight="1" x14ac:dyDescent="0.25">
      <c r="A2138">
        <v>127548</v>
      </c>
      <c r="B2138" t="s">
        <v>1485</v>
      </c>
      <c r="C2138" t="s">
        <v>1485</v>
      </c>
      <c r="D2138">
        <v>5</v>
      </c>
      <c r="E2138" s="88" t="str">
        <f t="shared" si="66"/>
        <v>12754890305</v>
      </c>
      <c r="F2138" s="88" t="str">
        <f t="shared" si="67"/>
        <v>1275485</v>
      </c>
      <c r="G2138">
        <v>5</v>
      </c>
      <c r="H2138" t="s">
        <v>3174</v>
      </c>
      <c r="I2138" t="s">
        <v>5482</v>
      </c>
      <c r="K2138">
        <v>9030</v>
      </c>
      <c r="L2138" t="s">
        <v>3557</v>
      </c>
    </row>
    <row r="2139" spans="1:12" ht="15" customHeight="1" x14ac:dyDescent="0.25">
      <c r="A2139">
        <v>127563</v>
      </c>
      <c r="B2139" t="s">
        <v>1486</v>
      </c>
      <c r="C2139" t="s">
        <v>1486</v>
      </c>
      <c r="D2139">
        <v>1</v>
      </c>
      <c r="E2139" s="88" t="str">
        <f t="shared" si="66"/>
        <v>12756335301</v>
      </c>
      <c r="F2139" s="88" t="str">
        <f t="shared" si="67"/>
        <v>1275631</v>
      </c>
      <c r="G2139">
        <v>1</v>
      </c>
      <c r="H2139" t="s">
        <v>4009</v>
      </c>
      <c r="I2139" t="s">
        <v>5522</v>
      </c>
      <c r="K2139">
        <v>3530</v>
      </c>
      <c r="L2139" t="s">
        <v>3820</v>
      </c>
    </row>
    <row r="2140" spans="1:12" ht="15" customHeight="1" x14ac:dyDescent="0.25">
      <c r="A2140">
        <v>127563</v>
      </c>
      <c r="B2140" t="s">
        <v>1486</v>
      </c>
      <c r="C2140" t="s">
        <v>1486</v>
      </c>
      <c r="D2140">
        <v>2</v>
      </c>
      <c r="E2140" s="88" t="str">
        <f t="shared" si="66"/>
        <v>12756335302</v>
      </c>
      <c r="F2140" s="88" t="str">
        <f t="shared" si="67"/>
        <v>1275632</v>
      </c>
      <c r="G2140">
        <v>2</v>
      </c>
      <c r="H2140" t="s">
        <v>3023</v>
      </c>
      <c r="I2140" t="s">
        <v>5622</v>
      </c>
      <c r="K2140">
        <v>3530</v>
      </c>
      <c r="L2140" t="s">
        <v>3820</v>
      </c>
    </row>
    <row r="2141" spans="1:12" ht="15" customHeight="1" x14ac:dyDescent="0.25">
      <c r="A2141">
        <v>127571</v>
      </c>
      <c r="B2141" t="s">
        <v>1486</v>
      </c>
      <c r="C2141" t="s">
        <v>1486</v>
      </c>
      <c r="D2141">
        <v>1</v>
      </c>
      <c r="E2141" s="88" t="str">
        <f t="shared" si="66"/>
        <v>12757135301</v>
      </c>
      <c r="F2141" s="88" t="str">
        <f t="shared" si="67"/>
        <v>1275711</v>
      </c>
      <c r="G2141">
        <v>1</v>
      </c>
      <c r="H2141" t="s">
        <v>3023</v>
      </c>
      <c r="I2141" t="s">
        <v>5622</v>
      </c>
      <c r="K2141">
        <v>3530</v>
      </c>
      <c r="L2141" t="s">
        <v>3820</v>
      </c>
    </row>
    <row r="2142" spans="1:12" ht="15" customHeight="1" x14ac:dyDescent="0.25">
      <c r="A2142">
        <v>127571</v>
      </c>
      <c r="B2142" t="s">
        <v>1486</v>
      </c>
      <c r="C2142" t="s">
        <v>1486</v>
      </c>
      <c r="D2142">
        <v>2</v>
      </c>
      <c r="E2142" s="88" t="str">
        <f t="shared" si="66"/>
        <v>12757135302</v>
      </c>
      <c r="F2142" s="88" t="str">
        <f t="shared" si="67"/>
        <v>1275712</v>
      </c>
      <c r="G2142">
        <v>2</v>
      </c>
      <c r="H2142" t="s">
        <v>4009</v>
      </c>
      <c r="I2142" t="s">
        <v>5522</v>
      </c>
      <c r="K2142">
        <v>3530</v>
      </c>
      <c r="L2142" t="s">
        <v>3820</v>
      </c>
    </row>
    <row r="2143" spans="1:12" ht="15" customHeight="1" x14ac:dyDescent="0.25">
      <c r="A2143">
        <v>127597</v>
      </c>
      <c r="B2143" t="s">
        <v>1489</v>
      </c>
      <c r="C2143" t="s">
        <v>1489</v>
      </c>
      <c r="D2143">
        <v>1</v>
      </c>
      <c r="E2143" s="88" t="str">
        <f t="shared" si="66"/>
        <v>12759723901</v>
      </c>
      <c r="F2143" s="88" t="str">
        <f t="shared" si="67"/>
        <v>1275971</v>
      </c>
      <c r="G2143">
        <v>1</v>
      </c>
      <c r="H2143" t="s">
        <v>3172</v>
      </c>
      <c r="I2143" t="s">
        <v>5581</v>
      </c>
      <c r="K2143">
        <v>2390</v>
      </c>
      <c r="L2143" t="s">
        <v>3664</v>
      </c>
    </row>
    <row r="2144" spans="1:12" ht="15" customHeight="1" x14ac:dyDescent="0.25">
      <c r="A2144">
        <v>127605</v>
      </c>
      <c r="B2144" t="s">
        <v>2587</v>
      </c>
      <c r="C2144" t="s">
        <v>2587</v>
      </c>
      <c r="D2144">
        <v>1</v>
      </c>
      <c r="E2144" s="88" t="str">
        <f t="shared" si="66"/>
        <v>12760587901</v>
      </c>
      <c r="F2144" s="88" t="str">
        <f t="shared" si="67"/>
        <v>1276051</v>
      </c>
      <c r="G2144">
        <v>1</v>
      </c>
      <c r="H2144" t="s">
        <v>2641</v>
      </c>
      <c r="I2144" t="s">
        <v>5570</v>
      </c>
      <c r="K2144">
        <v>8790</v>
      </c>
      <c r="L2144" t="s">
        <v>3611</v>
      </c>
    </row>
    <row r="2145" spans="1:12" ht="15" customHeight="1" x14ac:dyDescent="0.25">
      <c r="A2145">
        <v>127613</v>
      </c>
      <c r="B2145" t="s">
        <v>5269</v>
      </c>
      <c r="C2145" t="s">
        <v>2255</v>
      </c>
      <c r="D2145">
        <v>1</v>
      </c>
      <c r="E2145" s="88" t="str">
        <f t="shared" si="66"/>
        <v>12761335001</v>
      </c>
      <c r="F2145" s="88" t="str">
        <f t="shared" si="67"/>
        <v>1276131</v>
      </c>
      <c r="G2145">
        <v>1</v>
      </c>
      <c r="H2145" t="s">
        <v>2984</v>
      </c>
      <c r="I2145" t="s">
        <v>5491</v>
      </c>
      <c r="K2145">
        <v>3500</v>
      </c>
      <c r="L2145" t="s">
        <v>3548</v>
      </c>
    </row>
    <row r="2146" spans="1:12" ht="15" customHeight="1" x14ac:dyDescent="0.25">
      <c r="A2146">
        <v>127621</v>
      </c>
      <c r="B2146" t="s">
        <v>5270</v>
      </c>
      <c r="C2146" t="s">
        <v>2256</v>
      </c>
      <c r="D2146">
        <v>1</v>
      </c>
      <c r="E2146" s="88" t="str">
        <f t="shared" si="66"/>
        <v>12762135001</v>
      </c>
      <c r="F2146" s="88" t="str">
        <f t="shared" si="67"/>
        <v>1276211</v>
      </c>
      <c r="G2146">
        <v>1</v>
      </c>
      <c r="H2146" t="s">
        <v>2984</v>
      </c>
      <c r="I2146" t="s">
        <v>5491</v>
      </c>
      <c r="K2146">
        <v>3500</v>
      </c>
      <c r="L2146" t="s">
        <v>3548</v>
      </c>
    </row>
    <row r="2147" spans="1:12" ht="15" customHeight="1" x14ac:dyDescent="0.25">
      <c r="A2147">
        <v>127639</v>
      </c>
      <c r="B2147" t="s">
        <v>1490</v>
      </c>
      <c r="C2147" t="s">
        <v>1490</v>
      </c>
      <c r="D2147">
        <v>1</v>
      </c>
      <c r="E2147" s="88" t="str">
        <f t="shared" si="66"/>
        <v>12763935001</v>
      </c>
      <c r="F2147" s="88" t="str">
        <f t="shared" si="67"/>
        <v>1276391</v>
      </c>
      <c r="G2147">
        <v>1</v>
      </c>
      <c r="H2147" t="s">
        <v>2985</v>
      </c>
      <c r="I2147" t="s">
        <v>5554</v>
      </c>
      <c r="K2147">
        <v>3500</v>
      </c>
      <c r="L2147" t="s">
        <v>3548</v>
      </c>
    </row>
    <row r="2148" spans="1:12" ht="15" customHeight="1" x14ac:dyDescent="0.25">
      <c r="A2148">
        <v>127639</v>
      </c>
      <c r="B2148" t="s">
        <v>1490</v>
      </c>
      <c r="C2148" t="s">
        <v>1490</v>
      </c>
      <c r="D2148">
        <v>2</v>
      </c>
      <c r="E2148" s="88" t="str">
        <f t="shared" si="66"/>
        <v>12763935002</v>
      </c>
      <c r="F2148" s="88" t="str">
        <f t="shared" si="67"/>
        <v>1276392</v>
      </c>
      <c r="G2148">
        <v>2</v>
      </c>
      <c r="H2148" t="s">
        <v>2985</v>
      </c>
      <c r="I2148" t="s">
        <v>5689</v>
      </c>
      <c r="K2148">
        <v>3500</v>
      </c>
      <c r="L2148" t="s">
        <v>3548</v>
      </c>
    </row>
    <row r="2149" spans="1:12" ht="15" customHeight="1" x14ac:dyDescent="0.25">
      <c r="A2149">
        <v>127639</v>
      </c>
      <c r="B2149" t="s">
        <v>1490</v>
      </c>
      <c r="C2149" t="s">
        <v>1490</v>
      </c>
      <c r="D2149">
        <v>3</v>
      </c>
      <c r="E2149" s="88" t="str">
        <f t="shared" si="66"/>
        <v>12763935003</v>
      </c>
      <c r="F2149" s="88" t="str">
        <f t="shared" si="67"/>
        <v>1276393</v>
      </c>
      <c r="G2149">
        <v>3</v>
      </c>
      <c r="H2149" t="s">
        <v>2977</v>
      </c>
      <c r="I2149" t="s">
        <v>5483</v>
      </c>
      <c r="K2149">
        <v>3500</v>
      </c>
      <c r="L2149" t="s">
        <v>3548</v>
      </c>
    </row>
    <row r="2150" spans="1:12" ht="15" customHeight="1" x14ac:dyDescent="0.25">
      <c r="A2150">
        <v>127647</v>
      </c>
      <c r="B2150" t="s">
        <v>2257</v>
      </c>
      <c r="C2150" t="s">
        <v>2257</v>
      </c>
      <c r="D2150">
        <v>2</v>
      </c>
      <c r="E2150" s="88" t="str">
        <f t="shared" si="66"/>
        <v>12764736802</v>
      </c>
      <c r="F2150" s="88" t="str">
        <f t="shared" si="67"/>
        <v>1276472</v>
      </c>
      <c r="G2150">
        <v>2</v>
      </c>
      <c r="H2150" t="s">
        <v>3157</v>
      </c>
      <c r="I2150" t="s">
        <v>5507</v>
      </c>
      <c r="K2150">
        <v>3680</v>
      </c>
      <c r="L2150" t="s">
        <v>3600</v>
      </c>
    </row>
    <row r="2151" spans="1:12" ht="15" customHeight="1" x14ac:dyDescent="0.25">
      <c r="A2151">
        <v>127647</v>
      </c>
      <c r="B2151" t="s">
        <v>2257</v>
      </c>
      <c r="C2151" t="s">
        <v>2257</v>
      </c>
      <c r="D2151">
        <v>3</v>
      </c>
      <c r="E2151" s="88" t="str">
        <f t="shared" si="66"/>
        <v>12764736803</v>
      </c>
      <c r="F2151" s="88" t="str">
        <f t="shared" si="67"/>
        <v>1276473</v>
      </c>
      <c r="G2151">
        <v>3</v>
      </c>
      <c r="H2151" t="s">
        <v>3156</v>
      </c>
      <c r="I2151" t="s">
        <v>5509</v>
      </c>
      <c r="K2151">
        <v>3680</v>
      </c>
      <c r="L2151" t="s">
        <v>3600</v>
      </c>
    </row>
    <row r="2152" spans="1:12" ht="15" customHeight="1" x14ac:dyDescent="0.25">
      <c r="A2152">
        <v>127647</v>
      </c>
      <c r="B2152" t="s">
        <v>2257</v>
      </c>
      <c r="C2152" t="s">
        <v>2257</v>
      </c>
      <c r="D2152">
        <v>4</v>
      </c>
      <c r="E2152" s="88" t="str">
        <f t="shared" si="66"/>
        <v>12764736404</v>
      </c>
      <c r="F2152" s="88" t="str">
        <f t="shared" si="67"/>
        <v>1276474</v>
      </c>
      <c r="G2152">
        <v>4</v>
      </c>
      <c r="H2152" t="s">
        <v>2817</v>
      </c>
      <c r="I2152" t="s">
        <v>5510</v>
      </c>
      <c r="K2152">
        <v>3640</v>
      </c>
      <c r="L2152" t="s">
        <v>3973</v>
      </c>
    </row>
    <row r="2153" spans="1:12" ht="15" customHeight="1" x14ac:dyDescent="0.25">
      <c r="A2153">
        <v>127654</v>
      </c>
      <c r="B2153" t="s">
        <v>5271</v>
      </c>
      <c r="C2153" t="s">
        <v>2258</v>
      </c>
      <c r="D2153">
        <v>2</v>
      </c>
      <c r="E2153" s="88" t="str">
        <f t="shared" si="66"/>
        <v>12765436802</v>
      </c>
      <c r="F2153" s="88" t="str">
        <f t="shared" si="67"/>
        <v>1276542</v>
      </c>
      <c r="G2153">
        <v>1</v>
      </c>
      <c r="H2153" t="s">
        <v>3160</v>
      </c>
      <c r="I2153" t="s">
        <v>5690</v>
      </c>
      <c r="K2153">
        <v>3680</v>
      </c>
      <c r="L2153" t="s">
        <v>3600</v>
      </c>
    </row>
    <row r="2154" spans="1:12" ht="15" customHeight="1" x14ac:dyDescent="0.25">
      <c r="A2154">
        <v>127662</v>
      </c>
      <c r="B2154" t="s">
        <v>5272</v>
      </c>
      <c r="C2154" t="s">
        <v>2259</v>
      </c>
      <c r="D2154">
        <v>1</v>
      </c>
      <c r="E2154" s="88" t="str">
        <f t="shared" si="66"/>
        <v>12766236801</v>
      </c>
      <c r="F2154" s="88" t="str">
        <f t="shared" si="67"/>
        <v>1276621</v>
      </c>
      <c r="G2154">
        <v>1</v>
      </c>
      <c r="H2154" t="s">
        <v>3601</v>
      </c>
      <c r="I2154" t="s">
        <v>5538</v>
      </c>
      <c r="K2154">
        <v>3680</v>
      </c>
      <c r="L2154" t="s">
        <v>3600</v>
      </c>
    </row>
    <row r="2155" spans="1:12" ht="15" customHeight="1" x14ac:dyDescent="0.25">
      <c r="A2155">
        <v>127671</v>
      </c>
      <c r="B2155" t="s">
        <v>2260</v>
      </c>
      <c r="C2155" t="s">
        <v>2260</v>
      </c>
      <c r="D2155">
        <v>2</v>
      </c>
      <c r="E2155" s="88" t="str">
        <f t="shared" si="66"/>
        <v>12767136402</v>
      </c>
      <c r="F2155" s="88" t="str">
        <f t="shared" si="67"/>
        <v>1276712</v>
      </c>
      <c r="G2155">
        <v>1</v>
      </c>
      <c r="H2155" t="s">
        <v>2817</v>
      </c>
      <c r="I2155" t="s">
        <v>5510</v>
      </c>
      <c r="K2155">
        <v>3640</v>
      </c>
      <c r="L2155" t="s">
        <v>3973</v>
      </c>
    </row>
    <row r="2156" spans="1:12" ht="15" customHeight="1" x14ac:dyDescent="0.25">
      <c r="A2156">
        <v>127688</v>
      </c>
      <c r="B2156" t="s">
        <v>1491</v>
      </c>
      <c r="C2156" t="s">
        <v>1491</v>
      </c>
      <c r="D2156">
        <v>1</v>
      </c>
      <c r="E2156" s="88" t="str">
        <f t="shared" si="66"/>
        <v>12768890001</v>
      </c>
      <c r="F2156" s="88" t="str">
        <f t="shared" si="67"/>
        <v>1276881</v>
      </c>
      <c r="G2156">
        <v>1</v>
      </c>
      <c r="H2156" t="s">
        <v>2927</v>
      </c>
      <c r="I2156" t="s">
        <v>5514</v>
      </c>
      <c r="K2156">
        <v>9000</v>
      </c>
      <c r="L2156" t="s">
        <v>3557</v>
      </c>
    </row>
    <row r="2157" spans="1:12" ht="15" customHeight="1" x14ac:dyDescent="0.25">
      <c r="A2157">
        <v>127688</v>
      </c>
      <c r="B2157" t="s">
        <v>1491</v>
      </c>
      <c r="C2157" t="s">
        <v>1491</v>
      </c>
      <c r="D2157">
        <v>2</v>
      </c>
      <c r="E2157" s="88" t="str">
        <f t="shared" si="66"/>
        <v>12768890002</v>
      </c>
      <c r="F2157" s="88" t="str">
        <f t="shared" si="67"/>
        <v>1276882</v>
      </c>
      <c r="G2157">
        <v>2</v>
      </c>
      <c r="H2157" t="s">
        <v>3788</v>
      </c>
      <c r="I2157" t="s">
        <v>5491</v>
      </c>
      <c r="K2157">
        <v>9000</v>
      </c>
      <c r="L2157" t="s">
        <v>3557</v>
      </c>
    </row>
    <row r="2158" spans="1:12" ht="15" customHeight="1" x14ac:dyDescent="0.25">
      <c r="A2158">
        <v>127688</v>
      </c>
      <c r="B2158" t="s">
        <v>1491</v>
      </c>
      <c r="C2158" t="s">
        <v>1491</v>
      </c>
      <c r="D2158">
        <v>3</v>
      </c>
      <c r="E2158" s="88" t="str">
        <f t="shared" si="66"/>
        <v>12768890003</v>
      </c>
      <c r="F2158" s="88" t="str">
        <f t="shared" si="67"/>
        <v>1276883</v>
      </c>
      <c r="G2158">
        <v>3</v>
      </c>
      <c r="H2158" t="s">
        <v>2933</v>
      </c>
      <c r="I2158" t="s">
        <v>5533</v>
      </c>
      <c r="K2158">
        <v>9000</v>
      </c>
      <c r="L2158" t="s">
        <v>3557</v>
      </c>
    </row>
    <row r="2159" spans="1:12" ht="15" customHeight="1" x14ac:dyDescent="0.25">
      <c r="A2159">
        <v>127696</v>
      </c>
      <c r="B2159" t="s">
        <v>1231</v>
      </c>
      <c r="C2159" t="s">
        <v>1231</v>
      </c>
      <c r="D2159">
        <v>1</v>
      </c>
      <c r="E2159" s="88" t="str">
        <f t="shared" si="66"/>
        <v>12769690001</v>
      </c>
      <c r="F2159" s="88" t="str">
        <f t="shared" si="67"/>
        <v>1276961</v>
      </c>
      <c r="G2159">
        <v>1</v>
      </c>
      <c r="H2159" t="s">
        <v>2927</v>
      </c>
      <c r="I2159" t="s">
        <v>5514</v>
      </c>
      <c r="K2159">
        <v>9000</v>
      </c>
      <c r="L2159" t="s">
        <v>3557</v>
      </c>
    </row>
    <row r="2160" spans="1:12" ht="15" customHeight="1" x14ac:dyDescent="0.25">
      <c r="A2160">
        <v>127696</v>
      </c>
      <c r="B2160" t="s">
        <v>1231</v>
      </c>
      <c r="C2160" t="s">
        <v>1231</v>
      </c>
      <c r="D2160">
        <v>2</v>
      </c>
      <c r="E2160" s="88" t="str">
        <f t="shared" si="66"/>
        <v>12769690002</v>
      </c>
      <c r="F2160" s="88" t="str">
        <f t="shared" si="67"/>
        <v>1276962</v>
      </c>
      <c r="G2160">
        <v>2</v>
      </c>
      <c r="H2160" t="s">
        <v>2933</v>
      </c>
      <c r="I2160" t="s">
        <v>5533</v>
      </c>
      <c r="K2160">
        <v>9000</v>
      </c>
      <c r="L2160" t="s">
        <v>3557</v>
      </c>
    </row>
    <row r="2161" spans="1:12" ht="15" customHeight="1" x14ac:dyDescent="0.25">
      <c r="A2161">
        <v>127696</v>
      </c>
      <c r="B2161" t="s">
        <v>1231</v>
      </c>
      <c r="C2161" t="s">
        <v>1231</v>
      </c>
      <c r="D2161">
        <v>4</v>
      </c>
      <c r="E2161" s="88" t="str">
        <f t="shared" si="66"/>
        <v>12769690004</v>
      </c>
      <c r="F2161" s="88" t="str">
        <f t="shared" si="67"/>
        <v>1276964</v>
      </c>
      <c r="G2161">
        <v>3</v>
      </c>
      <c r="H2161" t="s">
        <v>3788</v>
      </c>
      <c r="I2161" t="s">
        <v>5491</v>
      </c>
      <c r="K2161">
        <v>9000</v>
      </c>
      <c r="L2161" t="s">
        <v>3557</v>
      </c>
    </row>
    <row r="2162" spans="1:12" ht="15" customHeight="1" x14ac:dyDescent="0.25">
      <c r="A2162">
        <v>127704</v>
      </c>
      <c r="B2162" t="s">
        <v>1494</v>
      </c>
      <c r="C2162" t="s">
        <v>1494</v>
      </c>
      <c r="D2162">
        <v>1</v>
      </c>
      <c r="E2162" s="88" t="str">
        <f t="shared" si="66"/>
        <v>12770490411</v>
      </c>
      <c r="F2162" s="88" t="str">
        <f t="shared" si="67"/>
        <v>1277041</v>
      </c>
      <c r="G2162">
        <v>1</v>
      </c>
      <c r="H2162" t="s">
        <v>2674</v>
      </c>
      <c r="I2162" t="s">
        <v>5557</v>
      </c>
      <c r="K2162">
        <v>9041</v>
      </c>
      <c r="L2162" t="s">
        <v>3557</v>
      </c>
    </row>
    <row r="2163" spans="1:12" ht="15" customHeight="1" x14ac:dyDescent="0.25">
      <c r="A2163">
        <v>127704</v>
      </c>
      <c r="B2163" t="s">
        <v>1494</v>
      </c>
      <c r="C2163" t="s">
        <v>1494</v>
      </c>
      <c r="D2163">
        <v>2</v>
      </c>
      <c r="E2163" s="88" t="str">
        <f t="shared" si="66"/>
        <v>12770490802</v>
      </c>
      <c r="F2163" s="88" t="str">
        <f t="shared" si="67"/>
        <v>1277042</v>
      </c>
      <c r="G2163">
        <v>2</v>
      </c>
      <c r="H2163" t="s">
        <v>3138</v>
      </c>
      <c r="I2163" t="s">
        <v>5484</v>
      </c>
      <c r="K2163">
        <v>9080</v>
      </c>
      <c r="L2163" t="s">
        <v>4010</v>
      </c>
    </row>
    <row r="2164" spans="1:12" ht="15" customHeight="1" x14ac:dyDescent="0.25">
      <c r="A2164">
        <v>127704</v>
      </c>
      <c r="B2164" t="s">
        <v>1494</v>
      </c>
      <c r="C2164" t="s">
        <v>1494</v>
      </c>
      <c r="D2164">
        <v>3</v>
      </c>
      <c r="E2164" s="88" t="str">
        <f t="shared" si="66"/>
        <v>12770499403</v>
      </c>
      <c r="F2164" s="88" t="str">
        <f t="shared" si="67"/>
        <v>1277043</v>
      </c>
      <c r="G2164">
        <v>3</v>
      </c>
      <c r="H2164" t="s">
        <v>2889</v>
      </c>
      <c r="I2164" t="s">
        <v>5537</v>
      </c>
      <c r="K2164">
        <v>9940</v>
      </c>
      <c r="L2164" t="s">
        <v>3558</v>
      </c>
    </row>
    <row r="2165" spans="1:12" ht="15" customHeight="1" x14ac:dyDescent="0.25">
      <c r="A2165">
        <v>127712</v>
      </c>
      <c r="B2165" t="s">
        <v>1497</v>
      </c>
      <c r="C2165" t="s">
        <v>1497</v>
      </c>
      <c r="D2165">
        <v>1</v>
      </c>
      <c r="E2165" s="88" t="str">
        <f t="shared" si="66"/>
        <v>12771290411</v>
      </c>
      <c r="F2165" s="88" t="str">
        <f t="shared" si="67"/>
        <v>1277121</v>
      </c>
      <c r="G2165">
        <v>1</v>
      </c>
      <c r="H2165" t="s">
        <v>5771</v>
      </c>
      <c r="I2165" t="s">
        <v>5520</v>
      </c>
      <c r="K2165">
        <v>9041</v>
      </c>
      <c r="L2165" t="s">
        <v>3557</v>
      </c>
    </row>
    <row r="2166" spans="1:12" ht="15" customHeight="1" x14ac:dyDescent="0.25">
      <c r="A2166">
        <v>127721</v>
      </c>
      <c r="B2166" t="s">
        <v>1500</v>
      </c>
      <c r="C2166" t="s">
        <v>1500</v>
      </c>
      <c r="D2166">
        <v>1</v>
      </c>
      <c r="E2166" s="88" t="str">
        <f t="shared" si="66"/>
        <v>12772190411</v>
      </c>
      <c r="F2166" s="88" t="str">
        <f t="shared" si="67"/>
        <v>1277211</v>
      </c>
      <c r="G2166">
        <v>1</v>
      </c>
      <c r="H2166" t="s">
        <v>5771</v>
      </c>
      <c r="I2166" t="s">
        <v>5520</v>
      </c>
      <c r="K2166">
        <v>9041</v>
      </c>
      <c r="L2166" t="s">
        <v>3557</v>
      </c>
    </row>
    <row r="2167" spans="1:12" ht="15" customHeight="1" x14ac:dyDescent="0.25">
      <c r="A2167">
        <v>127721</v>
      </c>
      <c r="B2167" t="s">
        <v>1500</v>
      </c>
      <c r="C2167" t="s">
        <v>1500</v>
      </c>
      <c r="D2167">
        <v>2</v>
      </c>
      <c r="E2167" s="88" t="str">
        <f t="shared" si="66"/>
        <v>12772190412</v>
      </c>
      <c r="F2167" s="88" t="str">
        <f t="shared" si="67"/>
        <v>1277212</v>
      </c>
      <c r="G2167">
        <v>2</v>
      </c>
      <c r="H2167" t="s">
        <v>2674</v>
      </c>
      <c r="I2167" t="s">
        <v>5483</v>
      </c>
      <c r="K2167">
        <v>9041</v>
      </c>
      <c r="L2167" t="s">
        <v>3557</v>
      </c>
    </row>
    <row r="2168" spans="1:12" ht="15" customHeight="1" x14ac:dyDescent="0.25">
      <c r="A2168">
        <v>127738</v>
      </c>
      <c r="B2168" t="s">
        <v>3311</v>
      </c>
      <c r="C2168" t="s">
        <v>2261</v>
      </c>
      <c r="D2168">
        <v>1</v>
      </c>
      <c r="E2168" s="88" t="str">
        <f t="shared" si="66"/>
        <v>12773888001</v>
      </c>
      <c r="F2168" s="88" t="str">
        <f t="shared" si="67"/>
        <v>1277381</v>
      </c>
      <c r="G2168">
        <v>1</v>
      </c>
      <c r="H2168" t="s">
        <v>3310</v>
      </c>
      <c r="I2168" t="s">
        <v>5643</v>
      </c>
      <c r="K2168">
        <v>8800</v>
      </c>
      <c r="L2168" t="s">
        <v>3555</v>
      </c>
    </row>
    <row r="2169" spans="1:12" ht="15" customHeight="1" x14ac:dyDescent="0.25">
      <c r="A2169">
        <v>127746</v>
      </c>
      <c r="B2169" t="s">
        <v>5273</v>
      </c>
      <c r="C2169" t="s">
        <v>2263</v>
      </c>
      <c r="D2169">
        <v>1</v>
      </c>
      <c r="E2169" s="88" t="str">
        <f t="shared" si="66"/>
        <v>12774688001</v>
      </c>
      <c r="F2169" s="88" t="str">
        <f t="shared" si="67"/>
        <v>1277461</v>
      </c>
      <c r="G2169">
        <v>1</v>
      </c>
      <c r="H2169" t="s">
        <v>3310</v>
      </c>
      <c r="I2169" t="s">
        <v>5643</v>
      </c>
      <c r="K2169">
        <v>8800</v>
      </c>
      <c r="L2169" t="s">
        <v>3555</v>
      </c>
    </row>
    <row r="2170" spans="1:12" ht="15" customHeight="1" x14ac:dyDescent="0.25">
      <c r="A2170">
        <v>127753</v>
      </c>
      <c r="B2170" t="s">
        <v>3309</v>
      </c>
      <c r="C2170" t="s">
        <v>2264</v>
      </c>
      <c r="D2170">
        <v>1</v>
      </c>
      <c r="E2170" s="88" t="str">
        <f t="shared" si="66"/>
        <v>12775388001</v>
      </c>
      <c r="F2170" s="88" t="str">
        <f t="shared" si="67"/>
        <v>1277531</v>
      </c>
      <c r="G2170">
        <v>1</v>
      </c>
      <c r="H2170" t="s">
        <v>3314</v>
      </c>
      <c r="I2170" t="s">
        <v>5572</v>
      </c>
      <c r="K2170">
        <v>8800</v>
      </c>
      <c r="L2170" t="s">
        <v>3555</v>
      </c>
    </row>
    <row r="2171" spans="1:12" ht="15" customHeight="1" x14ac:dyDescent="0.25">
      <c r="A2171">
        <v>127753</v>
      </c>
      <c r="B2171" t="s">
        <v>3309</v>
      </c>
      <c r="C2171" t="s">
        <v>2264</v>
      </c>
      <c r="D2171">
        <v>2</v>
      </c>
      <c r="E2171" s="88" t="str">
        <f t="shared" si="66"/>
        <v>12775388002</v>
      </c>
      <c r="F2171" s="88" t="str">
        <f t="shared" si="67"/>
        <v>1277532</v>
      </c>
      <c r="G2171">
        <v>2</v>
      </c>
      <c r="H2171" t="s">
        <v>3306</v>
      </c>
      <c r="I2171" t="s">
        <v>5495</v>
      </c>
      <c r="K2171">
        <v>8800</v>
      </c>
      <c r="L2171" t="s">
        <v>3555</v>
      </c>
    </row>
    <row r="2172" spans="1:12" ht="15" customHeight="1" x14ac:dyDescent="0.25">
      <c r="A2172">
        <v>127753</v>
      </c>
      <c r="B2172" t="s">
        <v>3309</v>
      </c>
      <c r="C2172" t="s">
        <v>2264</v>
      </c>
      <c r="D2172">
        <v>3</v>
      </c>
      <c r="E2172" s="88" t="str">
        <f t="shared" si="66"/>
        <v>12775388003</v>
      </c>
      <c r="F2172" s="88" t="str">
        <f t="shared" si="67"/>
        <v>1277533</v>
      </c>
      <c r="G2172">
        <v>3</v>
      </c>
      <c r="H2172" t="s">
        <v>3308</v>
      </c>
      <c r="I2172" t="s">
        <v>5521</v>
      </c>
      <c r="K2172">
        <v>8800</v>
      </c>
      <c r="L2172" t="s">
        <v>3555</v>
      </c>
    </row>
    <row r="2173" spans="1:12" ht="15" customHeight="1" x14ac:dyDescent="0.25">
      <c r="A2173">
        <v>127761</v>
      </c>
      <c r="B2173" t="s">
        <v>5004</v>
      </c>
      <c r="C2173" t="s">
        <v>2265</v>
      </c>
      <c r="D2173">
        <v>1</v>
      </c>
      <c r="E2173" s="88" t="str">
        <f t="shared" si="66"/>
        <v>12776188001</v>
      </c>
      <c r="F2173" s="88" t="str">
        <f t="shared" si="67"/>
        <v>1277611</v>
      </c>
      <c r="G2173">
        <v>1</v>
      </c>
      <c r="H2173" t="s">
        <v>3314</v>
      </c>
      <c r="I2173" t="s">
        <v>5572</v>
      </c>
      <c r="K2173">
        <v>8800</v>
      </c>
      <c r="L2173" t="s">
        <v>3555</v>
      </c>
    </row>
    <row r="2174" spans="1:12" ht="15" customHeight="1" x14ac:dyDescent="0.25">
      <c r="A2174">
        <v>127761</v>
      </c>
      <c r="B2174" t="s">
        <v>5004</v>
      </c>
      <c r="C2174" t="s">
        <v>2265</v>
      </c>
      <c r="D2174">
        <v>2</v>
      </c>
      <c r="E2174" s="88" t="str">
        <f t="shared" si="66"/>
        <v>12776188002</v>
      </c>
      <c r="F2174" s="88" t="str">
        <f t="shared" si="67"/>
        <v>1277612</v>
      </c>
      <c r="G2174">
        <v>2</v>
      </c>
      <c r="H2174" t="s">
        <v>3306</v>
      </c>
      <c r="I2174" t="s">
        <v>5495</v>
      </c>
      <c r="K2174">
        <v>8800</v>
      </c>
      <c r="L2174" t="s">
        <v>3555</v>
      </c>
    </row>
    <row r="2175" spans="1:12" ht="15" customHeight="1" x14ac:dyDescent="0.25">
      <c r="A2175">
        <v>127779</v>
      </c>
      <c r="B2175" t="s">
        <v>3304</v>
      </c>
      <c r="C2175" t="s">
        <v>2266</v>
      </c>
      <c r="D2175">
        <v>1</v>
      </c>
      <c r="E2175" s="88" t="str">
        <f t="shared" si="66"/>
        <v>12777988001</v>
      </c>
      <c r="F2175" s="88" t="str">
        <f t="shared" si="67"/>
        <v>1277791</v>
      </c>
      <c r="G2175">
        <v>1</v>
      </c>
      <c r="H2175" t="s">
        <v>3307</v>
      </c>
      <c r="I2175" t="s">
        <v>5484</v>
      </c>
      <c r="K2175">
        <v>8800</v>
      </c>
      <c r="L2175" t="s">
        <v>3555</v>
      </c>
    </row>
    <row r="2176" spans="1:12" ht="15" customHeight="1" x14ac:dyDescent="0.25">
      <c r="A2176">
        <v>127779</v>
      </c>
      <c r="B2176" t="s">
        <v>3304</v>
      </c>
      <c r="C2176" t="s">
        <v>2266</v>
      </c>
      <c r="D2176">
        <v>2</v>
      </c>
      <c r="E2176" s="88" t="str">
        <f t="shared" si="66"/>
        <v>12777988502</v>
      </c>
      <c r="F2176" s="88" t="str">
        <f t="shared" si="67"/>
        <v>1277792</v>
      </c>
      <c r="G2176">
        <v>2</v>
      </c>
      <c r="H2176" t="s">
        <v>4011</v>
      </c>
      <c r="I2176" t="s">
        <v>5652</v>
      </c>
      <c r="K2176">
        <v>8850</v>
      </c>
      <c r="L2176" t="s">
        <v>3612</v>
      </c>
    </row>
    <row r="2177" spans="1:12" ht="15" customHeight="1" x14ac:dyDescent="0.25">
      <c r="A2177">
        <v>127779</v>
      </c>
      <c r="B2177" t="s">
        <v>3304</v>
      </c>
      <c r="C2177" t="s">
        <v>2266</v>
      </c>
      <c r="D2177">
        <v>4</v>
      </c>
      <c r="E2177" s="88" t="str">
        <f t="shared" si="66"/>
        <v>12777988004</v>
      </c>
      <c r="F2177" s="88" t="str">
        <f t="shared" si="67"/>
        <v>1277794</v>
      </c>
      <c r="G2177">
        <v>4</v>
      </c>
      <c r="H2177" t="s">
        <v>3305</v>
      </c>
      <c r="I2177" t="s">
        <v>5491</v>
      </c>
      <c r="K2177">
        <v>8800</v>
      </c>
      <c r="L2177" t="s">
        <v>3555</v>
      </c>
    </row>
    <row r="2178" spans="1:12" ht="15" customHeight="1" x14ac:dyDescent="0.25">
      <c r="A2178">
        <v>127787</v>
      </c>
      <c r="B2178" t="s">
        <v>1503</v>
      </c>
      <c r="C2178" t="s">
        <v>1503</v>
      </c>
      <c r="D2178">
        <v>1</v>
      </c>
      <c r="E2178" s="88" t="str">
        <f t="shared" si="66"/>
        <v>12778788001</v>
      </c>
      <c r="F2178" s="88" t="str">
        <f t="shared" si="67"/>
        <v>1277871</v>
      </c>
      <c r="G2178">
        <v>1</v>
      </c>
      <c r="H2178" t="s">
        <v>3307</v>
      </c>
      <c r="I2178" t="s">
        <v>5484</v>
      </c>
      <c r="K2178">
        <v>8800</v>
      </c>
      <c r="L2178" t="s">
        <v>3555</v>
      </c>
    </row>
    <row r="2179" spans="1:12" ht="15" customHeight="1" x14ac:dyDescent="0.25">
      <c r="A2179">
        <v>127795</v>
      </c>
      <c r="B2179" t="s">
        <v>2724</v>
      </c>
      <c r="C2179" t="s">
        <v>2267</v>
      </c>
      <c r="D2179">
        <v>1</v>
      </c>
      <c r="E2179" s="88" t="str">
        <f t="shared" ref="E2179:E2242" si="68">A2179&amp;K2179&amp;D2179</f>
        <v>12779588501</v>
      </c>
      <c r="F2179" s="88" t="str">
        <f t="shared" ref="F2179:F2242" si="69">A2179&amp;D2179</f>
        <v>1277951</v>
      </c>
      <c r="G2179">
        <v>1</v>
      </c>
      <c r="H2179" t="s">
        <v>2725</v>
      </c>
      <c r="I2179" t="s">
        <v>5497</v>
      </c>
      <c r="K2179">
        <v>8850</v>
      </c>
      <c r="L2179" t="s">
        <v>3612</v>
      </c>
    </row>
    <row r="2180" spans="1:12" ht="15" customHeight="1" x14ac:dyDescent="0.25">
      <c r="A2180">
        <v>127795</v>
      </c>
      <c r="B2180" t="s">
        <v>2724</v>
      </c>
      <c r="C2180" t="s">
        <v>2267</v>
      </c>
      <c r="D2180">
        <v>2</v>
      </c>
      <c r="E2180" s="88" t="str">
        <f t="shared" si="68"/>
        <v>12779588002</v>
      </c>
      <c r="F2180" s="88" t="str">
        <f t="shared" si="69"/>
        <v>1277952</v>
      </c>
      <c r="G2180">
        <v>2</v>
      </c>
      <c r="H2180" t="s">
        <v>3308</v>
      </c>
      <c r="I2180" t="s">
        <v>5521</v>
      </c>
      <c r="K2180">
        <v>8800</v>
      </c>
      <c r="L2180" t="s">
        <v>3555</v>
      </c>
    </row>
    <row r="2181" spans="1:12" ht="15" customHeight="1" x14ac:dyDescent="0.25">
      <c r="A2181">
        <v>127803</v>
      </c>
      <c r="B2181" t="s">
        <v>2726</v>
      </c>
      <c r="C2181" t="s">
        <v>2268</v>
      </c>
      <c r="D2181">
        <v>1</v>
      </c>
      <c r="E2181" s="88" t="str">
        <f t="shared" si="68"/>
        <v>12780388501</v>
      </c>
      <c r="F2181" s="88" t="str">
        <f t="shared" si="69"/>
        <v>1278031</v>
      </c>
      <c r="G2181">
        <v>1</v>
      </c>
      <c r="H2181" t="s">
        <v>2725</v>
      </c>
      <c r="I2181" t="s">
        <v>5497</v>
      </c>
      <c r="K2181">
        <v>8850</v>
      </c>
      <c r="L2181" t="s">
        <v>3612</v>
      </c>
    </row>
    <row r="2182" spans="1:12" ht="15" customHeight="1" x14ac:dyDescent="0.25">
      <c r="A2182">
        <v>127811</v>
      </c>
      <c r="B2182" t="s">
        <v>1506</v>
      </c>
      <c r="C2182" t="s">
        <v>1506</v>
      </c>
      <c r="D2182">
        <v>1</v>
      </c>
      <c r="E2182" s="88" t="str">
        <f t="shared" si="68"/>
        <v>12781130001</v>
      </c>
      <c r="F2182" s="88" t="str">
        <f t="shared" si="69"/>
        <v>1278111</v>
      </c>
      <c r="G2182">
        <v>1</v>
      </c>
      <c r="H2182" t="s">
        <v>3114</v>
      </c>
      <c r="I2182" t="s">
        <v>5510</v>
      </c>
      <c r="K2182">
        <v>3000</v>
      </c>
      <c r="L2182" t="s">
        <v>3545</v>
      </c>
    </row>
    <row r="2183" spans="1:12" ht="15" customHeight="1" x14ac:dyDescent="0.25">
      <c r="A2183">
        <v>127811</v>
      </c>
      <c r="B2183" t="s">
        <v>1506</v>
      </c>
      <c r="C2183" t="s">
        <v>1506</v>
      </c>
      <c r="D2183">
        <v>2</v>
      </c>
      <c r="E2183" s="88" t="str">
        <f t="shared" si="68"/>
        <v>12781130002</v>
      </c>
      <c r="F2183" s="88" t="str">
        <f t="shared" si="69"/>
        <v>1278112</v>
      </c>
      <c r="G2183">
        <v>2</v>
      </c>
      <c r="H2183" t="s">
        <v>3112</v>
      </c>
      <c r="I2183" t="s">
        <v>5520</v>
      </c>
      <c r="K2183">
        <v>3000</v>
      </c>
      <c r="L2183" t="s">
        <v>3545</v>
      </c>
    </row>
    <row r="2184" spans="1:12" ht="15" customHeight="1" x14ac:dyDescent="0.25">
      <c r="A2184">
        <v>127829</v>
      </c>
      <c r="B2184" t="s">
        <v>1509</v>
      </c>
      <c r="C2184" t="s">
        <v>1509</v>
      </c>
      <c r="D2184">
        <v>1</v>
      </c>
      <c r="E2184" s="88" t="str">
        <f t="shared" si="68"/>
        <v>12782930001</v>
      </c>
      <c r="F2184" s="88" t="str">
        <f t="shared" si="69"/>
        <v>1278291</v>
      </c>
      <c r="G2184">
        <v>1</v>
      </c>
      <c r="H2184" t="s">
        <v>3114</v>
      </c>
      <c r="I2184" t="s">
        <v>5510</v>
      </c>
      <c r="K2184">
        <v>3000</v>
      </c>
      <c r="L2184" t="s">
        <v>3545</v>
      </c>
    </row>
    <row r="2185" spans="1:12" ht="15" customHeight="1" x14ac:dyDescent="0.25">
      <c r="A2185">
        <v>127837</v>
      </c>
      <c r="B2185" t="s">
        <v>3286</v>
      </c>
      <c r="C2185" t="s">
        <v>3286</v>
      </c>
      <c r="D2185">
        <v>1</v>
      </c>
      <c r="E2185" s="88" t="str">
        <f t="shared" si="68"/>
        <v>12783739001</v>
      </c>
      <c r="F2185" s="88" t="str">
        <f t="shared" si="69"/>
        <v>1278371</v>
      </c>
      <c r="G2185">
        <v>1</v>
      </c>
      <c r="H2185" t="s">
        <v>2813</v>
      </c>
      <c r="I2185" t="s">
        <v>5533</v>
      </c>
      <c r="K2185">
        <v>3900</v>
      </c>
      <c r="L2185" t="s">
        <v>3594</v>
      </c>
    </row>
    <row r="2186" spans="1:12" ht="15" customHeight="1" x14ac:dyDescent="0.25">
      <c r="A2186">
        <v>127837</v>
      </c>
      <c r="B2186" t="s">
        <v>3286</v>
      </c>
      <c r="C2186" t="s">
        <v>3286</v>
      </c>
      <c r="D2186">
        <v>2</v>
      </c>
      <c r="E2186" s="88" t="str">
        <f t="shared" si="68"/>
        <v>12783739102</v>
      </c>
      <c r="F2186" s="88" t="str">
        <f t="shared" si="69"/>
        <v>1278372</v>
      </c>
      <c r="G2186">
        <v>2</v>
      </c>
      <c r="H2186" t="s">
        <v>2641</v>
      </c>
      <c r="I2186" t="s">
        <v>5496</v>
      </c>
      <c r="K2186">
        <v>3910</v>
      </c>
      <c r="L2186" t="s">
        <v>3594</v>
      </c>
    </row>
    <row r="2187" spans="1:12" ht="15" customHeight="1" x14ac:dyDescent="0.25">
      <c r="A2187">
        <v>127837</v>
      </c>
      <c r="B2187" t="s">
        <v>3286</v>
      </c>
      <c r="C2187" t="s">
        <v>3286</v>
      </c>
      <c r="D2187">
        <v>3</v>
      </c>
      <c r="E2187" s="88" t="str">
        <f t="shared" si="68"/>
        <v>12783739103</v>
      </c>
      <c r="F2187" s="88" t="str">
        <f t="shared" si="69"/>
        <v>1278373</v>
      </c>
      <c r="G2187">
        <v>3</v>
      </c>
      <c r="H2187" t="s">
        <v>2641</v>
      </c>
      <c r="I2187" t="s">
        <v>5559</v>
      </c>
      <c r="K2187">
        <v>3910</v>
      </c>
      <c r="L2187" t="s">
        <v>3594</v>
      </c>
    </row>
    <row r="2188" spans="1:12" ht="15" customHeight="1" x14ac:dyDescent="0.25">
      <c r="A2188">
        <v>127837</v>
      </c>
      <c r="B2188" t="s">
        <v>3286</v>
      </c>
      <c r="C2188" t="s">
        <v>3286</v>
      </c>
      <c r="D2188">
        <v>4</v>
      </c>
      <c r="E2188" s="88" t="str">
        <f t="shared" si="68"/>
        <v>12783739304</v>
      </c>
      <c r="F2188" s="88" t="str">
        <f t="shared" si="69"/>
        <v>1278374</v>
      </c>
      <c r="G2188">
        <v>4</v>
      </c>
      <c r="H2188" t="s">
        <v>2732</v>
      </c>
      <c r="I2188" t="s">
        <v>5496</v>
      </c>
      <c r="K2188">
        <v>3930</v>
      </c>
      <c r="L2188" t="s">
        <v>3816</v>
      </c>
    </row>
    <row r="2189" spans="1:12" ht="15" customHeight="1" x14ac:dyDescent="0.25">
      <c r="A2189">
        <v>127845</v>
      </c>
      <c r="B2189" t="s">
        <v>4012</v>
      </c>
      <c r="C2189" t="s">
        <v>4012</v>
      </c>
      <c r="D2189">
        <v>1</v>
      </c>
      <c r="E2189" s="88" t="str">
        <f t="shared" si="68"/>
        <v>12784539001</v>
      </c>
      <c r="F2189" s="88" t="str">
        <f t="shared" si="69"/>
        <v>1278451</v>
      </c>
      <c r="G2189">
        <v>1</v>
      </c>
      <c r="H2189" t="s">
        <v>2813</v>
      </c>
      <c r="I2189" t="s">
        <v>5494</v>
      </c>
      <c r="K2189">
        <v>3900</v>
      </c>
      <c r="L2189" t="s">
        <v>3594</v>
      </c>
    </row>
    <row r="2190" spans="1:12" ht="15" customHeight="1" x14ac:dyDescent="0.25">
      <c r="A2190">
        <v>127845</v>
      </c>
      <c r="B2190" t="s">
        <v>4012</v>
      </c>
      <c r="C2190" t="s">
        <v>4012</v>
      </c>
      <c r="D2190">
        <v>2</v>
      </c>
      <c r="E2190" s="88" t="str">
        <f t="shared" si="68"/>
        <v>12784539102</v>
      </c>
      <c r="F2190" s="88" t="str">
        <f t="shared" si="69"/>
        <v>1278452</v>
      </c>
      <c r="G2190">
        <v>2</v>
      </c>
      <c r="H2190" t="s">
        <v>2641</v>
      </c>
      <c r="I2190" t="s">
        <v>5496</v>
      </c>
      <c r="K2190">
        <v>3910</v>
      </c>
      <c r="L2190" t="s">
        <v>3594</v>
      </c>
    </row>
    <row r="2191" spans="1:12" ht="15" customHeight="1" x14ac:dyDescent="0.25">
      <c r="A2191">
        <v>127845</v>
      </c>
      <c r="B2191" t="s">
        <v>4012</v>
      </c>
      <c r="C2191" t="s">
        <v>4012</v>
      </c>
      <c r="D2191">
        <v>3</v>
      </c>
      <c r="E2191" s="88" t="str">
        <f t="shared" si="68"/>
        <v>12784539103</v>
      </c>
      <c r="F2191" s="88" t="str">
        <f t="shared" si="69"/>
        <v>1278453</v>
      </c>
      <c r="G2191">
        <v>3</v>
      </c>
      <c r="H2191" t="s">
        <v>2641</v>
      </c>
      <c r="I2191" t="s">
        <v>5559</v>
      </c>
      <c r="K2191">
        <v>3910</v>
      </c>
      <c r="L2191" t="s">
        <v>3594</v>
      </c>
    </row>
    <row r="2192" spans="1:12" ht="15" customHeight="1" x14ac:dyDescent="0.25">
      <c r="A2192">
        <v>127845</v>
      </c>
      <c r="B2192" t="s">
        <v>4012</v>
      </c>
      <c r="C2192" t="s">
        <v>4012</v>
      </c>
      <c r="D2192">
        <v>4</v>
      </c>
      <c r="E2192" s="88" t="str">
        <f t="shared" si="68"/>
        <v>12784539304</v>
      </c>
      <c r="F2192" s="88" t="str">
        <f t="shared" si="69"/>
        <v>1278454</v>
      </c>
      <c r="G2192">
        <v>4</v>
      </c>
      <c r="H2192" t="s">
        <v>2732</v>
      </c>
      <c r="I2192" t="s">
        <v>5496</v>
      </c>
      <c r="K2192">
        <v>3930</v>
      </c>
      <c r="L2192" t="s">
        <v>3816</v>
      </c>
    </row>
    <row r="2193" spans="1:12" ht="15" customHeight="1" x14ac:dyDescent="0.25">
      <c r="A2193">
        <v>127852</v>
      </c>
      <c r="B2193" t="s">
        <v>2269</v>
      </c>
      <c r="C2193" t="s">
        <v>2269</v>
      </c>
      <c r="D2193">
        <v>1</v>
      </c>
      <c r="E2193" s="88" t="str">
        <f t="shared" si="68"/>
        <v>12785229301</v>
      </c>
      <c r="F2193" s="88" t="str">
        <f t="shared" si="69"/>
        <v>1278521</v>
      </c>
      <c r="G2193">
        <v>1</v>
      </c>
      <c r="H2193" t="s">
        <v>2787</v>
      </c>
      <c r="I2193" t="s">
        <v>5608</v>
      </c>
      <c r="K2193">
        <v>2930</v>
      </c>
      <c r="L2193" t="s">
        <v>3538</v>
      </c>
    </row>
    <row r="2194" spans="1:12" ht="15" customHeight="1" x14ac:dyDescent="0.25">
      <c r="A2194">
        <v>127861</v>
      </c>
      <c r="B2194" t="s">
        <v>1511</v>
      </c>
      <c r="C2194" t="s">
        <v>1511</v>
      </c>
      <c r="D2194">
        <v>1</v>
      </c>
      <c r="E2194" s="88" t="str">
        <f t="shared" si="68"/>
        <v>12786125701</v>
      </c>
      <c r="F2194" s="88" t="str">
        <f t="shared" si="69"/>
        <v>1278611</v>
      </c>
      <c r="G2194">
        <v>1</v>
      </c>
      <c r="H2194" t="s">
        <v>2641</v>
      </c>
      <c r="I2194" t="s">
        <v>5569</v>
      </c>
      <c r="K2194">
        <v>2570</v>
      </c>
      <c r="L2194" t="s">
        <v>3646</v>
      </c>
    </row>
    <row r="2195" spans="1:12" ht="15" customHeight="1" x14ac:dyDescent="0.25">
      <c r="A2195">
        <v>127878</v>
      </c>
      <c r="B2195" t="s">
        <v>1512</v>
      </c>
      <c r="C2195" t="s">
        <v>1512</v>
      </c>
      <c r="D2195">
        <v>1</v>
      </c>
      <c r="E2195" s="88" t="str">
        <f t="shared" si="68"/>
        <v>12787810201</v>
      </c>
      <c r="F2195" s="88" t="str">
        <f t="shared" si="69"/>
        <v>1278781</v>
      </c>
      <c r="G2195">
        <v>1</v>
      </c>
      <c r="H2195" t="s">
        <v>3095</v>
      </c>
      <c r="I2195" t="s">
        <v>5553</v>
      </c>
      <c r="K2195">
        <v>1020</v>
      </c>
      <c r="L2195" t="s">
        <v>3536</v>
      </c>
    </row>
    <row r="2196" spans="1:12" ht="15" customHeight="1" x14ac:dyDescent="0.25">
      <c r="A2196">
        <v>127886</v>
      </c>
      <c r="B2196" t="s">
        <v>2480</v>
      </c>
      <c r="C2196" t="s">
        <v>2480</v>
      </c>
      <c r="D2196">
        <v>1</v>
      </c>
      <c r="E2196" s="88" t="str">
        <f t="shared" si="68"/>
        <v>12788633001</v>
      </c>
      <c r="F2196" s="88" t="str">
        <f t="shared" si="69"/>
        <v>1278861</v>
      </c>
      <c r="G2196">
        <v>1</v>
      </c>
      <c r="H2196" t="s">
        <v>3420</v>
      </c>
      <c r="I2196" t="s">
        <v>5636</v>
      </c>
      <c r="K2196">
        <v>3300</v>
      </c>
      <c r="L2196" t="s">
        <v>3702</v>
      </c>
    </row>
    <row r="2197" spans="1:12" ht="15" customHeight="1" x14ac:dyDescent="0.25">
      <c r="A2197">
        <v>127886</v>
      </c>
      <c r="B2197" t="s">
        <v>2480</v>
      </c>
      <c r="C2197" t="s">
        <v>2480</v>
      </c>
      <c r="D2197">
        <v>2</v>
      </c>
      <c r="E2197" s="88" t="str">
        <f t="shared" si="68"/>
        <v>12788633002</v>
      </c>
      <c r="F2197" s="88" t="str">
        <f t="shared" si="69"/>
        <v>1278862</v>
      </c>
      <c r="G2197">
        <v>2</v>
      </c>
      <c r="H2197" t="s">
        <v>3420</v>
      </c>
      <c r="I2197" t="s">
        <v>5535</v>
      </c>
      <c r="K2197">
        <v>3300</v>
      </c>
      <c r="L2197" t="s">
        <v>3702</v>
      </c>
    </row>
    <row r="2198" spans="1:12" ht="15" customHeight="1" x14ac:dyDescent="0.25">
      <c r="A2198">
        <v>127894</v>
      </c>
      <c r="B2198" t="s">
        <v>5135</v>
      </c>
      <c r="C2198" t="s">
        <v>5135</v>
      </c>
      <c r="D2198">
        <v>1</v>
      </c>
      <c r="E2198" s="88" t="str">
        <f t="shared" si="68"/>
        <v>12789490401</v>
      </c>
      <c r="F2198" s="88" t="str">
        <f t="shared" si="69"/>
        <v>1278941</v>
      </c>
      <c r="G2198">
        <v>1</v>
      </c>
      <c r="H2198" t="s">
        <v>3349</v>
      </c>
      <c r="I2198" t="s">
        <v>5545</v>
      </c>
      <c r="K2198">
        <v>9040</v>
      </c>
      <c r="L2198" t="s">
        <v>3557</v>
      </c>
    </row>
    <row r="2199" spans="1:12" ht="15" customHeight="1" x14ac:dyDescent="0.25">
      <c r="A2199">
        <v>127894</v>
      </c>
      <c r="B2199" t="s">
        <v>5135</v>
      </c>
      <c r="C2199" t="s">
        <v>5135</v>
      </c>
      <c r="D2199">
        <v>3</v>
      </c>
      <c r="E2199" s="88" t="str">
        <f t="shared" si="68"/>
        <v>12789490403</v>
      </c>
      <c r="F2199" s="88" t="str">
        <f t="shared" si="69"/>
        <v>1278943</v>
      </c>
      <c r="G2199">
        <v>2</v>
      </c>
      <c r="H2199" t="s">
        <v>4013</v>
      </c>
      <c r="I2199" t="s">
        <v>5503</v>
      </c>
      <c r="K2199">
        <v>9040</v>
      </c>
      <c r="L2199" t="s">
        <v>3557</v>
      </c>
    </row>
    <row r="2200" spans="1:12" ht="15" customHeight="1" x14ac:dyDescent="0.25">
      <c r="A2200">
        <v>127894</v>
      </c>
      <c r="B2200" t="s">
        <v>5135</v>
      </c>
      <c r="C2200" t="s">
        <v>5135</v>
      </c>
      <c r="D2200">
        <v>6</v>
      </c>
      <c r="E2200" s="88" t="str">
        <f t="shared" si="68"/>
        <v>12789490006</v>
      </c>
      <c r="F2200" s="88" t="str">
        <f t="shared" si="69"/>
        <v>1278946</v>
      </c>
      <c r="G2200">
        <v>5</v>
      </c>
      <c r="H2200" t="s">
        <v>3916</v>
      </c>
      <c r="I2200" t="s">
        <v>5510</v>
      </c>
      <c r="K2200">
        <v>9000</v>
      </c>
      <c r="L2200" t="s">
        <v>3557</v>
      </c>
    </row>
    <row r="2201" spans="1:12" ht="15" customHeight="1" x14ac:dyDescent="0.25">
      <c r="A2201">
        <v>127902</v>
      </c>
      <c r="B2201" t="s">
        <v>5137</v>
      </c>
      <c r="C2201" t="s">
        <v>5137</v>
      </c>
      <c r="D2201">
        <v>1</v>
      </c>
      <c r="E2201" s="88" t="str">
        <f t="shared" si="68"/>
        <v>12790290401</v>
      </c>
      <c r="F2201" s="88" t="str">
        <f t="shared" si="69"/>
        <v>1279021</v>
      </c>
      <c r="G2201">
        <v>1</v>
      </c>
      <c r="H2201" t="s">
        <v>4014</v>
      </c>
      <c r="I2201" t="s">
        <v>5553</v>
      </c>
      <c r="K2201">
        <v>9040</v>
      </c>
      <c r="L2201" t="s">
        <v>3557</v>
      </c>
    </row>
    <row r="2202" spans="1:12" ht="15" customHeight="1" x14ac:dyDescent="0.25">
      <c r="A2202">
        <v>127902</v>
      </c>
      <c r="B2202" t="s">
        <v>5137</v>
      </c>
      <c r="C2202" t="s">
        <v>5137</v>
      </c>
      <c r="D2202">
        <v>4</v>
      </c>
      <c r="E2202" s="88" t="str">
        <f t="shared" si="68"/>
        <v>12790290414</v>
      </c>
      <c r="F2202" s="88" t="str">
        <f t="shared" si="69"/>
        <v>1279024</v>
      </c>
      <c r="G2202">
        <v>2</v>
      </c>
      <c r="H2202" t="s">
        <v>3243</v>
      </c>
      <c r="I2202" t="s">
        <v>5531</v>
      </c>
      <c r="K2202">
        <v>9041</v>
      </c>
      <c r="L2202" t="s">
        <v>3557</v>
      </c>
    </row>
    <row r="2203" spans="1:12" ht="15" customHeight="1" x14ac:dyDescent="0.25">
      <c r="A2203">
        <v>127902</v>
      </c>
      <c r="B2203" t="s">
        <v>5137</v>
      </c>
      <c r="C2203" t="s">
        <v>5137</v>
      </c>
      <c r="D2203">
        <v>6</v>
      </c>
      <c r="E2203" s="88" t="str">
        <f t="shared" si="68"/>
        <v>12790290006</v>
      </c>
      <c r="F2203" s="88" t="str">
        <f t="shared" si="69"/>
        <v>1279026</v>
      </c>
      <c r="G2203">
        <v>4</v>
      </c>
      <c r="H2203" t="s">
        <v>3978</v>
      </c>
      <c r="I2203" t="s">
        <v>5494</v>
      </c>
      <c r="K2203">
        <v>9000</v>
      </c>
      <c r="L2203" t="s">
        <v>3557</v>
      </c>
    </row>
    <row r="2204" spans="1:12" ht="15" customHeight="1" x14ac:dyDescent="0.25">
      <c r="A2204">
        <v>127902</v>
      </c>
      <c r="B2204" t="s">
        <v>5137</v>
      </c>
      <c r="C2204" t="s">
        <v>5137</v>
      </c>
      <c r="D2204">
        <v>7</v>
      </c>
      <c r="E2204" s="88" t="str">
        <f t="shared" si="68"/>
        <v>12790290007</v>
      </c>
      <c r="F2204" s="88" t="str">
        <f t="shared" si="69"/>
        <v>1279027</v>
      </c>
      <c r="G2204">
        <v>3</v>
      </c>
      <c r="H2204" t="s">
        <v>2736</v>
      </c>
      <c r="I2204" t="s">
        <v>5559</v>
      </c>
      <c r="K2204">
        <v>9000</v>
      </c>
      <c r="L2204" t="s">
        <v>3557</v>
      </c>
    </row>
    <row r="2205" spans="1:12" ht="15" customHeight="1" x14ac:dyDescent="0.25">
      <c r="A2205">
        <v>127902</v>
      </c>
      <c r="B2205" t="s">
        <v>5137</v>
      </c>
      <c r="C2205" t="s">
        <v>5137</v>
      </c>
      <c r="D2205">
        <v>8</v>
      </c>
      <c r="E2205" s="88" t="str">
        <f t="shared" si="68"/>
        <v>12790290008</v>
      </c>
      <c r="F2205" s="88" t="str">
        <f t="shared" si="69"/>
        <v>1279028</v>
      </c>
      <c r="G2205">
        <v>5</v>
      </c>
      <c r="H2205" t="s">
        <v>2935</v>
      </c>
      <c r="I2205" t="s">
        <v>5493</v>
      </c>
      <c r="K2205">
        <v>9000</v>
      </c>
      <c r="L2205" t="s">
        <v>3557</v>
      </c>
    </row>
    <row r="2206" spans="1:12" ht="15" customHeight="1" x14ac:dyDescent="0.25">
      <c r="A2206">
        <v>127902</v>
      </c>
      <c r="B2206" t="s">
        <v>5137</v>
      </c>
      <c r="C2206" t="s">
        <v>5137</v>
      </c>
      <c r="D2206">
        <v>9</v>
      </c>
      <c r="E2206" s="88" t="str">
        <f t="shared" si="68"/>
        <v>12790290409</v>
      </c>
      <c r="F2206" s="88" t="str">
        <f t="shared" si="69"/>
        <v>1279029</v>
      </c>
      <c r="G2206">
        <v>6</v>
      </c>
      <c r="H2206" t="s">
        <v>2720</v>
      </c>
      <c r="I2206" t="s">
        <v>5491</v>
      </c>
      <c r="K2206">
        <v>9040</v>
      </c>
      <c r="L2206" t="s">
        <v>3557</v>
      </c>
    </row>
    <row r="2207" spans="1:12" ht="15" customHeight="1" x14ac:dyDescent="0.25">
      <c r="A2207">
        <v>127911</v>
      </c>
      <c r="B2207" t="s">
        <v>2270</v>
      </c>
      <c r="C2207" t="s">
        <v>2270</v>
      </c>
      <c r="D2207">
        <v>1</v>
      </c>
      <c r="E2207" s="88" t="str">
        <f t="shared" si="68"/>
        <v>12791191001</v>
      </c>
      <c r="F2207" s="88" t="str">
        <f t="shared" si="69"/>
        <v>1279111</v>
      </c>
      <c r="G2207">
        <v>1</v>
      </c>
      <c r="H2207" t="s">
        <v>3381</v>
      </c>
      <c r="I2207" t="s">
        <v>5552</v>
      </c>
      <c r="K2207">
        <v>9100</v>
      </c>
      <c r="L2207" t="s">
        <v>3544</v>
      </c>
    </row>
    <row r="2208" spans="1:12" ht="15" customHeight="1" x14ac:dyDescent="0.25">
      <c r="A2208">
        <v>127928</v>
      </c>
      <c r="B2208" t="s">
        <v>1515</v>
      </c>
      <c r="C2208" t="s">
        <v>1515</v>
      </c>
      <c r="D2208">
        <v>1</v>
      </c>
      <c r="E2208" s="88" t="str">
        <f t="shared" si="68"/>
        <v>12792829001</v>
      </c>
      <c r="F2208" s="88" t="str">
        <f t="shared" si="69"/>
        <v>1279281</v>
      </c>
      <c r="G2208">
        <v>1</v>
      </c>
      <c r="H2208" t="s">
        <v>3337</v>
      </c>
      <c r="I2208" t="s">
        <v>5623</v>
      </c>
      <c r="K2208">
        <v>2900</v>
      </c>
      <c r="L2208" t="s">
        <v>3539</v>
      </c>
    </row>
    <row r="2209" spans="1:12" ht="15" customHeight="1" x14ac:dyDescent="0.25">
      <c r="A2209">
        <v>127936</v>
      </c>
      <c r="B2209" t="s">
        <v>552</v>
      </c>
      <c r="C2209" t="s">
        <v>552</v>
      </c>
      <c r="D2209">
        <v>1</v>
      </c>
      <c r="E2209" s="88" t="str">
        <f t="shared" si="68"/>
        <v>12793610901</v>
      </c>
      <c r="F2209" s="88" t="str">
        <f t="shared" si="69"/>
        <v>1279361</v>
      </c>
      <c r="G2209">
        <v>1</v>
      </c>
      <c r="H2209" t="s">
        <v>3035</v>
      </c>
      <c r="I2209" t="s">
        <v>5638</v>
      </c>
      <c r="K2209">
        <v>1090</v>
      </c>
      <c r="L2209" t="s">
        <v>3563</v>
      </c>
    </row>
    <row r="2210" spans="1:12" ht="15" customHeight="1" x14ac:dyDescent="0.25">
      <c r="A2210">
        <v>127944</v>
      </c>
      <c r="B2210" t="s">
        <v>5448</v>
      </c>
      <c r="C2210" t="s">
        <v>2271</v>
      </c>
      <c r="D2210">
        <v>1</v>
      </c>
      <c r="E2210" s="88" t="str">
        <f t="shared" si="68"/>
        <v>12794426501</v>
      </c>
      <c r="F2210" s="88" t="str">
        <f t="shared" si="69"/>
        <v>1279441</v>
      </c>
      <c r="G2210">
        <v>1</v>
      </c>
      <c r="H2210" t="s">
        <v>2870</v>
      </c>
      <c r="I2210" t="s">
        <v>5509</v>
      </c>
      <c r="K2210">
        <v>2650</v>
      </c>
      <c r="L2210" t="s">
        <v>3634</v>
      </c>
    </row>
    <row r="2211" spans="1:12" ht="15" customHeight="1" x14ac:dyDescent="0.25">
      <c r="A2211">
        <v>127944</v>
      </c>
      <c r="B2211" t="s">
        <v>5448</v>
      </c>
      <c r="C2211" t="s">
        <v>2271</v>
      </c>
      <c r="D2211">
        <v>2</v>
      </c>
      <c r="E2211" s="88" t="str">
        <f t="shared" si="68"/>
        <v>12794426402</v>
      </c>
      <c r="F2211" s="88" t="str">
        <f t="shared" si="69"/>
        <v>1279442</v>
      </c>
      <c r="G2211">
        <v>2</v>
      </c>
      <c r="H2211" t="s">
        <v>4015</v>
      </c>
      <c r="I2211" t="s">
        <v>5572</v>
      </c>
      <c r="K2211">
        <v>2640</v>
      </c>
      <c r="L2211" t="s">
        <v>3662</v>
      </c>
    </row>
    <row r="2212" spans="1:12" ht="15" customHeight="1" x14ac:dyDescent="0.25">
      <c r="A2212">
        <v>127951</v>
      </c>
      <c r="B2212" t="s">
        <v>5449</v>
      </c>
      <c r="C2212" t="s">
        <v>2272</v>
      </c>
      <c r="D2212">
        <v>1</v>
      </c>
      <c r="E2212" s="88" t="str">
        <f t="shared" si="68"/>
        <v>12795126501</v>
      </c>
      <c r="F2212" s="88" t="str">
        <f t="shared" si="69"/>
        <v>1279511</v>
      </c>
      <c r="G2212">
        <v>1</v>
      </c>
      <c r="H2212" t="s">
        <v>2870</v>
      </c>
      <c r="I2212" t="s">
        <v>5509</v>
      </c>
      <c r="K2212">
        <v>2650</v>
      </c>
      <c r="L2212" t="s">
        <v>3634</v>
      </c>
    </row>
    <row r="2213" spans="1:12" ht="15" customHeight="1" x14ac:dyDescent="0.25">
      <c r="A2213">
        <v>127969</v>
      </c>
      <c r="B2213" t="s">
        <v>1517</v>
      </c>
      <c r="C2213" t="s">
        <v>1517</v>
      </c>
      <c r="D2213">
        <v>1</v>
      </c>
      <c r="E2213" s="88" t="str">
        <f t="shared" si="68"/>
        <v>12796998801</v>
      </c>
      <c r="F2213" s="88" t="str">
        <f t="shared" si="69"/>
        <v>1279691</v>
      </c>
      <c r="G2213">
        <v>1</v>
      </c>
      <c r="H2213" t="s">
        <v>2640</v>
      </c>
      <c r="I2213" t="s">
        <v>5550</v>
      </c>
      <c r="K2213">
        <v>9880</v>
      </c>
      <c r="L2213" t="s">
        <v>3618</v>
      </c>
    </row>
    <row r="2214" spans="1:12" ht="15" customHeight="1" x14ac:dyDescent="0.25">
      <c r="A2214">
        <v>127977</v>
      </c>
      <c r="B2214" t="s">
        <v>1518</v>
      </c>
      <c r="C2214" t="s">
        <v>1518</v>
      </c>
      <c r="D2214">
        <v>1</v>
      </c>
      <c r="E2214" s="88" t="str">
        <f t="shared" si="68"/>
        <v>12797798801</v>
      </c>
      <c r="F2214" s="88" t="str">
        <f t="shared" si="69"/>
        <v>1279771</v>
      </c>
      <c r="G2214">
        <v>1</v>
      </c>
      <c r="H2214" t="s">
        <v>2640</v>
      </c>
      <c r="I2214" t="s">
        <v>5550</v>
      </c>
      <c r="K2214">
        <v>9880</v>
      </c>
      <c r="L2214" t="s">
        <v>3618</v>
      </c>
    </row>
    <row r="2215" spans="1:12" ht="15" customHeight="1" x14ac:dyDescent="0.25">
      <c r="A2215">
        <v>127985</v>
      </c>
      <c r="B2215" t="s">
        <v>1718</v>
      </c>
      <c r="C2215" t="s">
        <v>1718</v>
      </c>
      <c r="D2215">
        <v>1</v>
      </c>
      <c r="E2215" s="88" t="str">
        <f t="shared" si="68"/>
        <v>12798598001</v>
      </c>
      <c r="F2215" s="88" t="str">
        <f t="shared" si="69"/>
        <v>1279851</v>
      </c>
      <c r="G2215">
        <v>1</v>
      </c>
      <c r="H2215" t="s">
        <v>2834</v>
      </c>
      <c r="I2215" t="s">
        <v>5522</v>
      </c>
      <c r="K2215">
        <v>9800</v>
      </c>
      <c r="L2215" t="s">
        <v>3624</v>
      </c>
    </row>
    <row r="2216" spans="1:12" ht="15" customHeight="1" x14ac:dyDescent="0.25">
      <c r="A2216">
        <v>127985</v>
      </c>
      <c r="B2216" t="s">
        <v>1718</v>
      </c>
      <c r="C2216" t="s">
        <v>1718</v>
      </c>
      <c r="D2216">
        <v>2</v>
      </c>
      <c r="E2216" s="88" t="str">
        <f t="shared" si="68"/>
        <v>12798598002</v>
      </c>
      <c r="F2216" s="88" t="str">
        <f t="shared" si="69"/>
        <v>1279852</v>
      </c>
      <c r="G2216">
        <v>2</v>
      </c>
      <c r="H2216" t="s">
        <v>2833</v>
      </c>
      <c r="I2216" t="s">
        <v>5557</v>
      </c>
      <c r="K2216">
        <v>9800</v>
      </c>
      <c r="L2216" t="s">
        <v>3624</v>
      </c>
    </row>
    <row r="2217" spans="1:12" ht="15" customHeight="1" x14ac:dyDescent="0.25">
      <c r="A2217">
        <v>127985</v>
      </c>
      <c r="B2217" t="s">
        <v>1718</v>
      </c>
      <c r="C2217" t="s">
        <v>1718</v>
      </c>
      <c r="D2217">
        <v>3</v>
      </c>
      <c r="E2217" s="88" t="str">
        <f t="shared" si="68"/>
        <v>12798598803</v>
      </c>
      <c r="F2217" s="88" t="str">
        <f t="shared" si="69"/>
        <v>1279853</v>
      </c>
      <c r="G2217">
        <v>4</v>
      </c>
      <c r="H2217" t="s">
        <v>2641</v>
      </c>
      <c r="I2217" t="s">
        <v>5686</v>
      </c>
      <c r="K2217">
        <v>9880</v>
      </c>
      <c r="L2217" t="s">
        <v>3618</v>
      </c>
    </row>
    <row r="2218" spans="1:12" ht="15" customHeight="1" x14ac:dyDescent="0.25">
      <c r="A2218">
        <v>127985</v>
      </c>
      <c r="B2218" t="s">
        <v>1718</v>
      </c>
      <c r="C2218" t="s">
        <v>1718</v>
      </c>
      <c r="D2218">
        <v>4</v>
      </c>
      <c r="E2218" s="88" t="str">
        <f t="shared" si="68"/>
        <v>12798598404</v>
      </c>
      <c r="F2218" s="88" t="str">
        <f t="shared" si="69"/>
        <v>1279854</v>
      </c>
      <c r="G2218">
        <v>3</v>
      </c>
      <c r="H2218" t="s">
        <v>2829</v>
      </c>
      <c r="I2218" t="s">
        <v>5505</v>
      </c>
      <c r="K2218">
        <v>9840</v>
      </c>
      <c r="L2218" t="s">
        <v>4016</v>
      </c>
    </row>
    <row r="2219" spans="1:12" ht="15" customHeight="1" x14ac:dyDescent="0.25">
      <c r="A2219">
        <v>127985</v>
      </c>
      <c r="B2219" t="s">
        <v>1718</v>
      </c>
      <c r="C2219" t="s">
        <v>1718</v>
      </c>
      <c r="D2219">
        <v>6</v>
      </c>
      <c r="E2219" s="88" t="str">
        <f t="shared" si="68"/>
        <v>12798587906</v>
      </c>
      <c r="F2219" s="88" t="str">
        <f t="shared" si="69"/>
        <v>1279856</v>
      </c>
      <c r="G2219">
        <v>5</v>
      </c>
      <c r="H2219" t="s">
        <v>3886</v>
      </c>
      <c r="I2219" t="s">
        <v>5674</v>
      </c>
      <c r="K2219">
        <v>8790</v>
      </c>
      <c r="L2219" t="s">
        <v>3611</v>
      </c>
    </row>
    <row r="2220" spans="1:12" ht="15" customHeight="1" x14ac:dyDescent="0.25">
      <c r="A2220">
        <v>127993</v>
      </c>
      <c r="B2220" t="s">
        <v>1520</v>
      </c>
      <c r="C2220" t="s">
        <v>1520</v>
      </c>
      <c r="D2220">
        <v>1</v>
      </c>
      <c r="E2220" s="88" t="str">
        <f t="shared" si="68"/>
        <v>12799398401</v>
      </c>
      <c r="F2220" s="88" t="str">
        <f t="shared" si="69"/>
        <v>1279931</v>
      </c>
      <c r="G2220">
        <v>1</v>
      </c>
      <c r="H2220" t="s">
        <v>2829</v>
      </c>
      <c r="I2220" t="s">
        <v>5505</v>
      </c>
      <c r="K2220">
        <v>9840</v>
      </c>
      <c r="L2220" t="s">
        <v>4016</v>
      </c>
    </row>
    <row r="2221" spans="1:12" ht="15" customHeight="1" x14ac:dyDescent="0.25">
      <c r="A2221">
        <v>127993</v>
      </c>
      <c r="B2221" t="s">
        <v>1520</v>
      </c>
      <c r="C2221" t="s">
        <v>1520</v>
      </c>
      <c r="D2221">
        <v>3</v>
      </c>
      <c r="E2221" s="88" t="str">
        <f t="shared" si="68"/>
        <v>12799398003</v>
      </c>
      <c r="F2221" s="88" t="str">
        <f t="shared" si="69"/>
        <v>1279933</v>
      </c>
      <c r="G2221">
        <v>2</v>
      </c>
      <c r="H2221" t="s">
        <v>2833</v>
      </c>
      <c r="I2221" t="s">
        <v>5557</v>
      </c>
      <c r="K2221">
        <v>9800</v>
      </c>
      <c r="L2221" t="s">
        <v>3624</v>
      </c>
    </row>
    <row r="2222" spans="1:12" ht="15" customHeight="1" x14ac:dyDescent="0.25">
      <c r="A2222">
        <v>128017</v>
      </c>
      <c r="B2222" t="s">
        <v>1522</v>
      </c>
      <c r="C2222" t="s">
        <v>1522</v>
      </c>
      <c r="D2222">
        <v>1</v>
      </c>
      <c r="E2222" s="88" t="str">
        <f t="shared" si="68"/>
        <v>12801789001</v>
      </c>
      <c r="F2222" s="88" t="str">
        <f t="shared" si="69"/>
        <v>1280171</v>
      </c>
      <c r="G2222">
        <v>1</v>
      </c>
      <c r="H2222" t="s">
        <v>3032</v>
      </c>
      <c r="I2222" t="s">
        <v>5497</v>
      </c>
      <c r="K2222">
        <v>8900</v>
      </c>
      <c r="L2222" t="s">
        <v>3725</v>
      </c>
    </row>
    <row r="2223" spans="1:12" ht="15" customHeight="1" x14ac:dyDescent="0.25">
      <c r="A2223">
        <v>128017</v>
      </c>
      <c r="B2223" t="s">
        <v>1522</v>
      </c>
      <c r="C2223" t="s">
        <v>1522</v>
      </c>
      <c r="D2223">
        <v>3</v>
      </c>
      <c r="E2223" s="88" t="str">
        <f t="shared" si="68"/>
        <v>12801789003</v>
      </c>
      <c r="F2223" s="88" t="str">
        <f t="shared" si="69"/>
        <v>1280173</v>
      </c>
      <c r="G2223">
        <v>3</v>
      </c>
      <c r="H2223" t="s">
        <v>3029</v>
      </c>
      <c r="I2223" t="s">
        <v>5482</v>
      </c>
      <c r="K2223">
        <v>8900</v>
      </c>
      <c r="L2223" t="s">
        <v>3725</v>
      </c>
    </row>
    <row r="2224" spans="1:12" ht="15" customHeight="1" x14ac:dyDescent="0.25">
      <c r="A2224">
        <v>128017</v>
      </c>
      <c r="B2224" t="s">
        <v>1522</v>
      </c>
      <c r="C2224" t="s">
        <v>1522</v>
      </c>
      <c r="D2224">
        <v>5</v>
      </c>
      <c r="E2224" s="88" t="str">
        <f t="shared" si="68"/>
        <v>12801789005</v>
      </c>
      <c r="F2224" s="88" t="str">
        <f t="shared" si="69"/>
        <v>1280175</v>
      </c>
      <c r="G2224">
        <v>4</v>
      </c>
      <c r="H2224" t="s">
        <v>3031</v>
      </c>
      <c r="I2224" t="s">
        <v>5653</v>
      </c>
      <c r="K2224">
        <v>8900</v>
      </c>
      <c r="L2224" t="s">
        <v>3725</v>
      </c>
    </row>
    <row r="2225" spans="1:12" ht="15" customHeight="1" x14ac:dyDescent="0.25">
      <c r="A2225">
        <v>128025</v>
      </c>
      <c r="B2225" t="s">
        <v>2273</v>
      </c>
      <c r="C2225" t="s">
        <v>2273</v>
      </c>
      <c r="D2225">
        <v>1</v>
      </c>
      <c r="E2225" s="88" t="str">
        <f t="shared" si="68"/>
        <v>12802590001</v>
      </c>
      <c r="F2225" s="88" t="str">
        <f t="shared" si="69"/>
        <v>1280251</v>
      </c>
      <c r="G2225">
        <v>1</v>
      </c>
      <c r="H2225" t="s">
        <v>2934</v>
      </c>
      <c r="I2225" t="s">
        <v>5512</v>
      </c>
      <c r="K2225">
        <v>9000</v>
      </c>
      <c r="L2225" t="s">
        <v>3557</v>
      </c>
    </row>
    <row r="2226" spans="1:12" ht="15" customHeight="1" x14ac:dyDescent="0.25">
      <c r="A2226">
        <v>128108</v>
      </c>
      <c r="B2226" t="s">
        <v>5139</v>
      </c>
      <c r="C2226" t="s">
        <v>5139</v>
      </c>
      <c r="D2226">
        <v>1</v>
      </c>
      <c r="E2226" s="88" t="str">
        <f t="shared" si="68"/>
        <v>12810819301</v>
      </c>
      <c r="F2226" s="88" t="str">
        <f t="shared" si="69"/>
        <v>1281081</v>
      </c>
      <c r="G2226">
        <v>1</v>
      </c>
      <c r="H2226" t="s">
        <v>2731</v>
      </c>
      <c r="I2226" t="s">
        <v>5538</v>
      </c>
      <c r="K2226">
        <v>1930</v>
      </c>
      <c r="L2226" t="s">
        <v>3959</v>
      </c>
    </row>
    <row r="2227" spans="1:12" ht="15" customHeight="1" x14ac:dyDescent="0.25">
      <c r="A2227">
        <v>128447</v>
      </c>
      <c r="B2227" t="s">
        <v>1524</v>
      </c>
      <c r="C2227" t="s">
        <v>1524</v>
      </c>
      <c r="D2227">
        <v>1</v>
      </c>
      <c r="E2227" s="88" t="str">
        <f t="shared" si="68"/>
        <v>12844785001</v>
      </c>
      <c r="F2227" s="88" t="str">
        <f t="shared" si="69"/>
        <v>1284471</v>
      </c>
      <c r="G2227">
        <v>1</v>
      </c>
      <c r="H2227" t="s">
        <v>3075</v>
      </c>
      <c r="I2227" t="s">
        <v>5510</v>
      </c>
      <c r="K2227">
        <v>8500</v>
      </c>
      <c r="L2227" t="s">
        <v>3554</v>
      </c>
    </row>
    <row r="2228" spans="1:12" ht="15" customHeight="1" x14ac:dyDescent="0.25">
      <c r="A2228">
        <v>128447</v>
      </c>
      <c r="B2228" t="s">
        <v>1524</v>
      </c>
      <c r="C2228" t="s">
        <v>1524</v>
      </c>
      <c r="D2228">
        <v>4</v>
      </c>
      <c r="E2228" s="88" t="str">
        <f t="shared" si="68"/>
        <v>12844785004</v>
      </c>
      <c r="F2228" s="88" t="str">
        <f t="shared" si="69"/>
        <v>1284474</v>
      </c>
      <c r="G2228">
        <v>2</v>
      </c>
      <c r="H2228" t="s">
        <v>3991</v>
      </c>
      <c r="I2228" t="s">
        <v>5569</v>
      </c>
      <c r="K2228">
        <v>8500</v>
      </c>
      <c r="L2228" t="s">
        <v>3554</v>
      </c>
    </row>
    <row r="2229" spans="1:12" ht="15" customHeight="1" x14ac:dyDescent="0.25">
      <c r="A2229">
        <v>128447</v>
      </c>
      <c r="B2229" t="s">
        <v>1524</v>
      </c>
      <c r="C2229" t="s">
        <v>1524</v>
      </c>
      <c r="D2229">
        <v>5</v>
      </c>
      <c r="E2229" s="88" t="str">
        <f t="shared" si="68"/>
        <v>12844785305</v>
      </c>
      <c r="F2229" s="88" t="str">
        <f t="shared" si="69"/>
        <v>1284475</v>
      </c>
      <c r="G2229">
        <v>4</v>
      </c>
      <c r="H2229" t="s">
        <v>2974</v>
      </c>
      <c r="I2229" t="s">
        <v>5652</v>
      </c>
      <c r="K2229">
        <v>8530</v>
      </c>
      <c r="L2229" t="s">
        <v>3724</v>
      </c>
    </row>
    <row r="2230" spans="1:12" ht="15" customHeight="1" x14ac:dyDescent="0.25">
      <c r="A2230">
        <v>128538</v>
      </c>
      <c r="B2230" t="s">
        <v>2767</v>
      </c>
      <c r="C2230" t="s">
        <v>2274</v>
      </c>
      <c r="D2230">
        <v>1</v>
      </c>
      <c r="E2230" s="88" t="str">
        <f t="shared" si="68"/>
        <v>12853828501</v>
      </c>
      <c r="F2230" s="88" t="str">
        <f t="shared" si="69"/>
        <v>1285381</v>
      </c>
      <c r="G2230">
        <v>1</v>
      </c>
      <c r="H2230" t="s">
        <v>2768</v>
      </c>
      <c r="I2230" t="s">
        <v>5772</v>
      </c>
      <c r="K2230">
        <v>2850</v>
      </c>
      <c r="L2230" t="s">
        <v>3843</v>
      </c>
    </row>
    <row r="2231" spans="1:12" ht="15" customHeight="1" x14ac:dyDescent="0.25">
      <c r="A2231">
        <v>128538</v>
      </c>
      <c r="B2231" t="s">
        <v>2767</v>
      </c>
      <c r="C2231" t="s">
        <v>2274</v>
      </c>
      <c r="D2231">
        <v>2</v>
      </c>
      <c r="E2231" s="88" t="str">
        <f t="shared" si="68"/>
        <v>12853828502</v>
      </c>
      <c r="F2231" s="88" t="str">
        <f t="shared" si="69"/>
        <v>1285382</v>
      </c>
      <c r="G2231">
        <v>2</v>
      </c>
      <c r="H2231" t="s">
        <v>4017</v>
      </c>
      <c r="I2231" t="s">
        <v>5497</v>
      </c>
      <c r="K2231">
        <v>2850</v>
      </c>
      <c r="L2231" t="s">
        <v>3843</v>
      </c>
    </row>
    <row r="2232" spans="1:12" ht="15" customHeight="1" x14ac:dyDescent="0.25">
      <c r="A2232">
        <v>128538</v>
      </c>
      <c r="B2232" t="s">
        <v>2767</v>
      </c>
      <c r="C2232" t="s">
        <v>2274</v>
      </c>
      <c r="D2232">
        <v>3</v>
      </c>
      <c r="E2232" s="88" t="str">
        <f t="shared" si="68"/>
        <v>12853828003</v>
      </c>
      <c r="F2232" s="88" t="str">
        <f t="shared" si="69"/>
        <v>1285383</v>
      </c>
      <c r="G2232">
        <v>3</v>
      </c>
      <c r="H2232" t="s">
        <v>3172</v>
      </c>
      <c r="I2232" t="s">
        <v>5592</v>
      </c>
      <c r="K2232">
        <v>2800</v>
      </c>
      <c r="L2232" t="s">
        <v>3585</v>
      </c>
    </row>
    <row r="2233" spans="1:12" ht="15" customHeight="1" x14ac:dyDescent="0.25">
      <c r="A2233">
        <v>128538</v>
      </c>
      <c r="B2233" t="s">
        <v>2767</v>
      </c>
      <c r="C2233" t="s">
        <v>2274</v>
      </c>
      <c r="D2233">
        <v>5</v>
      </c>
      <c r="E2233" s="88" t="str">
        <f t="shared" si="68"/>
        <v>12853828505</v>
      </c>
      <c r="F2233" s="88" t="str">
        <f t="shared" si="69"/>
        <v>1285385</v>
      </c>
      <c r="G2233">
        <v>5</v>
      </c>
      <c r="H2233" t="s">
        <v>5005</v>
      </c>
      <c r="I2233" t="s">
        <v>5650</v>
      </c>
      <c r="K2233">
        <v>2850</v>
      </c>
      <c r="L2233" t="s">
        <v>3843</v>
      </c>
    </row>
    <row r="2234" spans="1:12" ht="15" customHeight="1" x14ac:dyDescent="0.25">
      <c r="A2234">
        <v>128538</v>
      </c>
      <c r="B2234" t="s">
        <v>2767</v>
      </c>
      <c r="C2234" t="s">
        <v>2274</v>
      </c>
      <c r="D2234">
        <v>6</v>
      </c>
      <c r="E2234" s="88" t="str">
        <f t="shared" si="68"/>
        <v>12853829306</v>
      </c>
      <c r="F2234" s="88" t="str">
        <f t="shared" si="69"/>
        <v>1285386</v>
      </c>
      <c r="G2234">
        <v>4</v>
      </c>
      <c r="H2234" t="s">
        <v>2789</v>
      </c>
      <c r="I2234" t="s">
        <v>5553</v>
      </c>
      <c r="K2234">
        <v>2930</v>
      </c>
      <c r="L2234" t="s">
        <v>3538</v>
      </c>
    </row>
    <row r="2235" spans="1:12" ht="15" customHeight="1" x14ac:dyDescent="0.25">
      <c r="A2235">
        <v>128538</v>
      </c>
      <c r="B2235" t="s">
        <v>2767</v>
      </c>
      <c r="C2235" t="s">
        <v>2274</v>
      </c>
      <c r="D2235">
        <v>8</v>
      </c>
      <c r="E2235" s="88" t="str">
        <f t="shared" si="68"/>
        <v>12853829508</v>
      </c>
      <c r="F2235" s="88" t="str">
        <f t="shared" si="69"/>
        <v>1285388</v>
      </c>
      <c r="G2235">
        <v>7</v>
      </c>
      <c r="H2235" t="s">
        <v>4018</v>
      </c>
      <c r="I2235" t="s">
        <v>5773</v>
      </c>
      <c r="K2235">
        <v>2950</v>
      </c>
      <c r="L2235" t="s">
        <v>3656</v>
      </c>
    </row>
    <row r="2236" spans="1:12" ht="15" customHeight="1" x14ac:dyDescent="0.25">
      <c r="A2236">
        <v>128538</v>
      </c>
      <c r="B2236" t="s">
        <v>2767</v>
      </c>
      <c r="C2236" t="s">
        <v>2274</v>
      </c>
      <c r="D2236">
        <v>9</v>
      </c>
      <c r="E2236" s="88" t="str">
        <f t="shared" si="68"/>
        <v>12853828509</v>
      </c>
      <c r="F2236" s="88" t="str">
        <f t="shared" si="69"/>
        <v>1285389</v>
      </c>
      <c r="G2236">
        <v>8</v>
      </c>
      <c r="H2236" t="s">
        <v>4019</v>
      </c>
      <c r="I2236" t="s">
        <v>5739</v>
      </c>
      <c r="K2236">
        <v>2850</v>
      </c>
      <c r="L2236" t="s">
        <v>3843</v>
      </c>
    </row>
    <row r="2237" spans="1:12" ht="15" customHeight="1" x14ac:dyDescent="0.25">
      <c r="A2237">
        <v>128538</v>
      </c>
      <c r="B2237" t="s">
        <v>2767</v>
      </c>
      <c r="C2237" t="s">
        <v>2274</v>
      </c>
      <c r="D2237">
        <v>10</v>
      </c>
      <c r="E2237" s="88" t="str">
        <f t="shared" si="68"/>
        <v>128538201810</v>
      </c>
      <c r="F2237" s="88" t="str">
        <f t="shared" si="69"/>
        <v>12853810</v>
      </c>
      <c r="G2237">
        <v>9</v>
      </c>
      <c r="H2237" t="s">
        <v>2681</v>
      </c>
      <c r="I2237" t="s">
        <v>5587</v>
      </c>
      <c r="K2237">
        <v>2018</v>
      </c>
      <c r="L2237" t="s">
        <v>3571</v>
      </c>
    </row>
    <row r="2238" spans="1:12" ht="15" customHeight="1" x14ac:dyDescent="0.25">
      <c r="A2238">
        <v>128546</v>
      </c>
      <c r="B2238" t="s">
        <v>887</v>
      </c>
      <c r="C2238" t="s">
        <v>887</v>
      </c>
      <c r="D2238">
        <v>1</v>
      </c>
      <c r="E2238" s="88" t="str">
        <f t="shared" si="68"/>
        <v>12854628501</v>
      </c>
      <c r="F2238" s="88" t="str">
        <f t="shared" si="69"/>
        <v>1285461</v>
      </c>
      <c r="G2238">
        <v>1</v>
      </c>
      <c r="H2238" t="s">
        <v>2768</v>
      </c>
      <c r="I2238" t="s">
        <v>5772</v>
      </c>
      <c r="K2238">
        <v>2850</v>
      </c>
      <c r="L2238" t="s">
        <v>3843</v>
      </c>
    </row>
    <row r="2239" spans="1:12" ht="15" customHeight="1" x14ac:dyDescent="0.25">
      <c r="A2239">
        <v>128546</v>
      </c>
      <c r="B2239" t="s">
        <v>887</v>
      </c>
      <c r="C2239" t="s">
        <v>887</v>
      </c>
      <c r="D2239">
        <v>2</v>
      </c>
      <c r="E2239" s="88" t="str">
        <f t="shared" si="68"/>
        <v>12854628002</v>
      </c>
      <c r="F2239" s="88" t="str">
        <f t="shared" si="69"/>
        <v>1285462</v>
      </c>
      <c r="G2239">
        <v>3</v>
      </c>
      <c r="H2239" t="s">
        <v>3172</v>
      </c>
      <c r="I2239" t="s">
        <v>5592</v>
      </c>
      <c r="K2239">
        <v>2800</v>
      </c>
      <c r="L2239" t="s">
        <v>3585</v>
      </c>
    </row>
    <row r="2240" spans="1:12" ht="15" customHeight="1" x14ac:dyDescent="0.25">
      <c r="A2240">
        <v>128553</v>
      </c>
      <c r="B2240" t="s">
        <v>1856</v>
      </c>
      <c r="C2240" t="s">
        <v>1856</v>
      </c>
      <c r="D2240">
        <v>3</v>
      </c>
      <c r="E2240" s="88" t="str">
        <f t="shared" si="68"/>
        <v>12855339603</v>
      </c>
      <c r="F2240" s="88" t="str">
        <f t="shared" si="69"/>
        <v>1285533</v>
      </c>
      <c r="G2240">
        <v>2</v>
      </c>
      <c r="H2240" t="s">
        <v>2796</v>
      </c>
      <c r="I2240" t="s">
        <v>5537</v>
      </c>
      <c r="K2240">
        <v>3960</v>
      </c>
      <c r="L2240" t="s">
        <v>3813</v>
      </c>
    </row>
    <row r="2241" spans="1:12" ht="15" customHeight="1" x14ac:dyDescent="0.25">
      <c r="A2241">
        <v>128561</v>
      </c>
      <c r="B2241" t="s">
        <v>2795</v>
      </c>
      <c r="C2241" t="s">
        <v>2275</v>
      </c>
      <c r="D2241">
        <v>3</v>
      </c>
      <c r="E2241" s="88" t="str">
        <f t="shared" si="68"/>
        <v>12856139603</v>
      </c>
      <c r="F2241" s="88" t="str">
        <f t="shared" si="69"/>
        <v>1285613</v>
      </c>
      <c r="G2241">
        <v>3</v>
      </c>
      <c r="H2241" t="s">
        <v>2796</v>
      </c>
      <c r="I2241" t="s">
        <v>5537</v>
      </c>
      <c r="K2241">
        <v>3960</v>
      </c>
      <c r="L2241" t="s">
        <v>3813</v>
      </c>
    </row>
    <row r="2242" spans="1:12" ht="15" customHeight="1" x14ac:dyDescent="0.25">
      <c r="A2242">
        <v>128967</v>
      </c>
      <c r="B2242" t="s">
        <v>1858</v>
      </c>
      <c r="C2242" t="s">
        <v>1858</v>
      </c>
      <c r="D2242">
        <v>1</v>
      </c>
      <c r="E2242" s="88" t="str">
        <f t="shared" si="68"/>
        <v>12896723301</v>
      </c>
      <c r="F2242" s="88" t="str">
        <f t="shared" si="69"/>
        <v>1289671</v>
      </c>
      <c r="G2242">
        <v>1</v>
      </c>
      <c r="H2242" t="s">
        <v>3207</v>
      </c>
      <c r="I2242" t="s">
        <v>5535</v>
      </c>
      <c r="K2242">
        <v>2330</v>
      </c>
      <c r="L2242" t="s">
        <v>4020</v>
      </c>
    </row>
    <row r="2243" spans="1:12" ht="15" customHeight="1" x14ac:dyDescent="0.25">
      <c r="A2243">
        <v>128975</v>
      </c>
      <c r="B2243" t="s">
        <v>3276</v>
      </c>
      <c r="C2243" t="s">
        <v>2276</v>
      </c>
      <c r="D2243">
        <v>1</v>
      </c>
      <c r="E2243" s="88" t="str">
        <f t="shared" ref="E2243:E2306" si="70">A2243&amp;K2243&amp;D2243</f>
        <v>12897523601</v>
      </c>
      <c r="F2243" s="88" t="str">
        <f t="shared" ref="F2243:F2306" si="71">A2243&amp;D2243</f>
        <v>1289751</v>
      </c>
      <c r="G2243">
        <v>1</v>
      </c>
      <c r="H2243" t="s">
        <v>3277</v>
      </c>
      <c r="I2243" t="s">
        <v>5774</v>
      </c>
      <c r="K2243">
        <v>2360</v>
      </c>
      <c r="L2243" t="s">
        <v>3575</v>
      </c>
    </row>
    <row r="2244" spans="1:12" ht="15" customHeight="1" x14ac:dyDescent="0.25">
      <c r="A2244">
        <v>128983</v>
      </c>
      <c r="B2244" t="s">
        <v>1529</v>
      </c>
      <c r="C2244" t="s">
        <v>1529</v>
      </c>
      <c r="D2244">
        <v>1</v>
      </c>
      <c r="E2244" s="88" t="str">
        <f t="shared" si="70"/>
        <v>12898333001</v>
      </c>
      <c r="F2244" s="88" t="str">
        <f t="shared" si="71"/>
        <v>1289831</v>
      </c>
      <c r="G2244">
        <v>1</v>
      </c>
      <c r="H2244" t="s">
        <v>3419</v>
      </c>
      <c r="I2244" t="s">
        <v>5512</v>
      </c>
      <c r="K2244">
        <v>3300</v>
      </c>
      <c r="L2244" t="s">
        <v>3702</v>
      </c>
    </row>
    <row r="2245" spans="1:12" ht="15" customHeight="1" x14ac:dyDescent="0.25">
      <c r="A2245">
        <v>128983</v>
      </c>
      <c r="B2245" t="s">
        <v>1529</v>
      </c>
      <c r="C2245" t="s">
        <v>1529</v>
      </c>
      <c r="D2245">
        <v>2</v>
      </c>
      <c r="E2245" s="88" t="str">
        <f t="shared" si="70"/>
        <v>12898333002</v>
      </c>
      <c r="F2245" s="88" t="str">
        <f t="shared" si="71"/>
        <v>1289832</v>
      </c>
      <c r="G2245">
        <v>2</v>
      </c>
      <c r="H2245" t="s">
        <v>3418</v>
      </c>
      <c r="I2245" t="s">
        <v>5514</v>
      </c>
      <c r="K2245">
        <v>3300</v>
      </c>
      <c r="L2245" t="s">
        <v>3702</v>
      </c>
    </row>
    <row r="2246" spans="1:12" ht="15" customHeight="1" x14ac:dyDescent="0.25">
      <c r="A2246">
        <v>129411</v>
      </c>
      <c r="B2246" t="s">
        <v>4914</v>
      </c>
      <c r="C2246" t="s">
        <v>4914</v>
      </c>
      <c r="D2246">
        <v>1</v>
      </c>
      <c r="E2246" s="88" t="str">
        <f t="shared" si="70"/>
        <v>12941126401</v>
      </c>
      <c r="F2246" s="88" t="str">
        <f t="shared" si="71"/>
        <v>1294111</v>
      </c>
      <c r="G2246">
        <v>1</v>
      </c>
      <c r="H2246" t="s">
        <v>3223</v>
      </c>
      <c r="I2246" t="s">
        <v>5572</v>
      </c>
      <c r="K2246">
        <v>2640</v>
      </c>
      <c r="L2246" t="s">
        <v>3662</v>
      </c>
    </row>
    <row r="2247" spans="1:12" ht="15" customHeight="1" x14ac:dyDescent="0.25">
      <c r="A2247">
        <v>129411</v>
      </c>
      <c r="B2247" t="s">
        <v>4914</v>
      </c>
      <c r="C2247" t="s">
        <v>4914</v>
      </c>
      <c r="D2247">
        <v>4</v>
      </c>
      <c r="E2247" s="88" t="str">
        <f t="shared" si="70"/>
        <v>12941126404</v>
      </c>
      <c r="F2247" s="88" t="str">
        <f t="shared" si="71"/>
        <v>1294114</v>
      </c>
      <c r="G2247">
        <v>3</v>
      </c>
      <c r="H2247" t="s">
        <v>4021</v>
      </c>
      <c r="I2247" t="s">
        <v>5520</v>
      </c>
      <c r="K2247">
        <v>2640</v>
      </c>
      <c r="L2247" t="s">
        <v>3662</v>
      </c>
    </row>
    <row r="2248" spans="1:12" ht="15" customHeight="1" x14ac:dyDescent="0.25">
      <c r="A2248">
        <v>129411</v>
      </c>
      <c r="B2248" t="s">
        <v>4914</v>
      </c>
      <c r="C2248" t="s">
        <v>4914</v>
      </c>
      <c r="D2248">
        <v>5</v>
      </c>
      <c r="E2248" s="88" t="str">
        <f t="shared" si="70"/>
        <v>12941126505</v>
      </c>
      <c r="F2248" s="88" t="str">
        <f t="shared" si="71"/>
        <v>1294115</v>
      </c>
      <c r="G2248">
        <v>4</v>
      </c>
      <c r="H2248" t="s">
        <v>2870</v>
      </c>
      <c r="I2248" t="s">
        <v>5509</v>
      </c>
      <c r="K2248">
        <v>2650</v>
      </c>
      <c r="L2248" t="s">
        <v>3634</v>
      </c>
    </row>
    <row r="2249" spans="1:12" ht="15" customHeight="1" x14ac:dyDescent="0.25">
      <c r="A2249">
        <v>129429</v>
      </c>
      <c r="B2249" t="s">
        <v>2710</v>
      </c>
      <c r="C2249" t="s">
        <v>2279</v>
      </c>
      <c r="D2249">
        <v>2</v>
      </c>
      <c r="E2249" s="88" t="str">
        <f t="shared" si="70"/>
        <v>12942921802</v>
      </c>
      <c r="F2249" s="88" t="str">
        <f t="shared" si="71"/>
        <v>1294292</v>
      </c>
      <c r="G2249">
        <v>2</v>
      </c>
      <c r="H2249" t="s">
        <v>5775</v>
      </c>
      <c r="I2249" t="s">
        <v>5557</v>
      </c>
      <c r="K2249">
        <v>2180</v>
      </c>
      <c r="L2249" t="s">
        <v>3571</v>
      </c>
    </row>
    <row r="2250" spans="1:12" ht="15" customHeight="1" x14ac:dyDescent="0.25">
      <c r="A2250">
        <v>129916</v>
      </c>
      <c r="B2250" t="s">
        <v>616</v>
      </c>
      <c r="C2250" t="s">
        <v>616</v>
      </c>
      <c r="D2250">
        <v>2</v>
      </c>
      <c r="E2250" s="88" t="str">
        <f t="shared" si="70"/>
        <v>12991689402</v>
      </c>
      <c r="F2250" s="88" t="str">
        <f t="shared" si="71"/>
        <v>1299162</v>
      </c>
      <c r="G2250">
        <v>2</v>
      </c>
      <c r="H2250" t="s">
        <v>3464</v>
      </c>
      <c r="I2250" t="s">
        <v>5573</v>
      </c>
      <c r="K2250">
        <v>8940</v>
      </c>
      <c r="L2250" t="s">
        <v>3892</v>
      </c>
    </row>
    <row r="2251" spans="1:12" ht="15" customHeight="1" x14ac:dyDescent="0.25">
      <c r="A2251">
        <v>129916</v>
      </c>
      <c r="B2251" t="s">
        <v>616</v>
      </c>
      <c r="C2251" t="s">
        <v>616</v>
      </c>
      <c r="D2251">
        <v>4</v>
      </c>
      <c r="E2251" s="88" t="str">
        <f t="shared" si="70"/>
        <v>12991689304</v>
      </c>
      <c r="F2251" s="88" t="str">
        <f t="shared" si="71"/>
        <v>1299164</v>
      </c>
      <c r="G2251">
        <v>3</v>
      </c>
      <c r="H2251" t="s">
        <v>3193</v>
      </c>
      <c r="I2251" t="s">
        <v>5494</v>
      </c>
      <c r="K2251">
        <v>8930</v>
      </c>
      <c r="L2251" t="s">
        <v>3742</v>
      </c>
    </row>
    <row r="2252" spans="1:12" ht="15" customHeight="1" x14ac:dyDescent="0.25">
      <c r="A2252">
        <v>129957</v>
      </c>
      <c r="B2252" t="s">
        <v>2809</v>
      </c>
      <c r="C2252" t="s">
        <v>2280</v>
      </c>
      <c r="D2252">
        <v>1</v>
      </c>
      <c r="E2252" s="88" t="str">
        <f t="shared" si="70"/>
        <v>12995780001</v>
      </c>
      <c r="F2252" s="88" t="str">
        <f t="shared" si="71"/>
        <v>1299571</v>
      </c>
      <c r="G2252">
        <v>1</v>
      </c>
      <c r="H2252" t="s">
        <v>2807</v>
      </c>
      <c r="I2252" t="s">
        <v>5636</v>
      </c>
      <c r="K2252">
        <v>8000</v>
      </c>
      <c r="L2252" t="s">
        <v>3550</v>
      </c>
    </row>
    <row r="2253" spans="1:12" ht="15" customHeight="1" x14ac:dyDescent="0.25">
      <c r="A2253">
        <v>129957</v>
      </c>
      <c r="B2253" t="s">
        <v>2809</v>
      </c>
      <c r="C2253" t="s">
        <v>2280</v>
      </c>
      <c r="D2253">
        <v>2</v>
      </c>
      <c r="E2253" s="88" t="str">
        <f t="shared" si="70"/>
        <v>12995780002</v>
      </c>
      <c r="F2253" s="88" t="str">
        <f t="shared" si="71"/>
        <v>1299572</v>
      </c>
      <c r="G2253">
        <v>2</v>
      </c>
      <c r="H2253" t="s">
        <v>2807</v>
      </c>
      <c r="I2253" t="s">
        <v>5536</v>
      </c>
      <c r="K2253">
        <v>8000</v>
      </c>
      <c r="L2253" t="s">
        <v>3550</v>
      </c>
    </row>
    <row r="2254" spans="1:12" ht="15" customHeight="1" x14ac:dyDescent="0.25">
      <c r="A2254">
        <v>129957</v>
      </c>
      <c r="B2254" t="s">
        <v>2809</v>
      </c>
      <c r="C2254" t="s">
        <v>2280</v>
      </c>
      <c r="D2254">
        <v>3</v>
      </c>
      <c r="E2254" s="88" t="str">
        <f t="shared" si="70"/>
        <v>12995783103</v>
      </c>
      <c r="F2254" s="88" t="str">
        <f t="shared" si="71"/>
        <v>1299573</v>
      </c>
      <c r="G2254">
        <v>3</v>
      </c>
      <c r="H2254" t="s">
        <v>3368</v>
      </c>
      <c r="I2254" t="s">
        <v>5543</v>
      </c>
      <c r="K2254">
        <v>8310</v>
      </c>
      <c r="L2254" t="s">
        <v>3550</v>
      </c>
    </row>
    <row r="2255" spans="1:12" ht="15" customHeight="1" x14ac:dyDescent="0.25">
      <c r="A2255">
        <v>129965</v>
      </c>
      <c r="B2255" t="s">
        <v>3272</v>
      </c>
      <c r="C2255" t="s">
        <v>2281</v>
      </c>
      <c r="D2255">
        <v>1</v>
      </c>
      <c r="E2255" s="88" t="str">
        <f t="shared" si="70"/>
        <v>12996597001</v>
      </c>
      <c r="F2255" s="88" t="str">
        <f t="shared" si="71"/>
        <v>1299651</v>
      </c>
      <c r="G2255">
        <v>1</v>
      </c>
      <c r="H2255" t="s">
        <v>3271</v>
      </c>
      <c r="I2255" t="s">
        <v>5569</v>
      </c>
      <c r="K2255">
        <v>9700</v>
      </c>
      <c r="L2255" t="s">
        <v>3621</v>
      </c>
    </row>
    <row r="2256" spans="1:12" ht="15" customHeight="1" x14ac:dyDescent="0.25">
      <c r="A2256">
        <v>129965</v>
      </c>
      <c r="B2256" t="s">
        <v>3272</v>
      </c>
      <c r="C2256" t="s">
        <v>2281</v>
      </c>
      <c r="D2256">
        <v>5</v>
      </c>
      <c r="E2256" s="88" t="str">
        <f t="shared" si="70"/>
        <v>12996597005</v>
      </c>
      <c r="F2256" s="88" t="str">
        <f t="shared" si="71"/>
        <v>1299655</v>
      </c>
      <c r="G2256">
        <v>2</v>
      </c>
      <c r="H2256" t="s">
        <v>3798</v>
      </c>
      <c r="I2256" t="s">
        <v>5497</v>
      </c>
      <c r="K2256">
        <v>9700</v>
      </c>
      <c r="L2256" t="s">
        <v>3621</v>
      </c>
    </row>
    <row r="2257" spans="1:12" ht="15" customHeight="1" x14ac:dyDescent="0.25">
      <c r="A2257">
        <v>130773</v>
      </c>
      <c r="B2257" t="s">
        <v>5402</v>
      </c>
      <c r="C2257" t="s">
        <v>5402</v>
      </c>
      <c r="D2257">
        <v>1</v>
      </c>
      <c r="E2257" s="88" t="str">
        <f t="shared" si="70"/>
        <v>13077320201</v>
      </c>
      <c r="F2257" s="88" t="str">
        <f t="shared" si="71"/>
        <v>1307731</v>
      </c>
      <c r="G2257">
        <v>1</v>
      </c>
      <c r="H2257" t="s">
        <v>2709</v>
      </c>
      <c r="I2257" t="s">
        <v>5514</v>
      </c>
      <c r="K2257">
        <v>2020</v>
      </c>
      <c r="L2257" t="s">
        <v>3571</v>
      </c>
    </row>
    <row r="2258" spans="1:12" ht="15" customHeight="1" x14ac:dyDescent="0.25">
      <c r="A2258">
        <v>130773</v>
      </c>
      <c r="B2258" t="s">
        <v>5402</v>
      </c>
      <c r="C2258" t="s">
        <v>5402</v>
      </c>
      <c r="D2258">
        <v>2</v>
      </c>
      <c r="E2258" s="88" t="str">
        <f t="shared" si="70"/>
        <v>13077326502</v>
      </c>
      <c r="F2258" s="88" t="str">
        <f t="shared" si="71"/>
        <v>1307732</v>
      </c>
      <c r="G2258">
        <v>2</v>
      </c>
      <c r="H2258" t="s">
        <v>2872</v>
      </c>
      <c r="I2258" t="s">
        <v>5776</v>
      </c>
      <c r="K2258">
        <v>2650</v>
      </c>
      <c r="L2258" t="s">
        <v>3634</v>
      </c>
    </row>
    <row r="2259" spans="1:12" ht="15" customHeight="1" x14ac:dyDescent="0.25">
      <c r="A2259">
        <v>130773</v>
      </c>
      <c r="B2259" t="s">
        <v>5402</v>
      </c>
      <c r="C2259" t="s">
        <v>5402</v>
      </c>
      <c r="D2259">
        <v>3</v>
      </c>
      <c r="E2259" s="88" t="str">
        <f t="shared" si="70"/>
        <v>13077326503</v>
      </c>
      <c r="F2259" s="88" t="str">
        <f t="shared" si="71"/>
        <v>1307733</v>
      </c>
      <c r="G2259">
        <v>3</v>
      </c>
      <c r="H2259" t="s">
        <v>2872</v>
      </c>
      <c r="I2259" t="s">
        <v>5777</v>
      </c>
      <c r="K2259">
        <v>2650</v>
      </c>
      <c r="L2259" t="s">
        <v>3634</v>
      </c>
    </row>
    <row r="2260" spans="1:12" ht="15" customHeight="1" x14ac:dyDescent="0.25">
      <c r="A2260">
        <v>130781</v>
      </c>
      <c r="B2260" t="s">
        <v>5274</v>
      </c>
      <c r="C2260" t="s">
        <v>5143</v>
      </c>
      <c r="D2260">
        <v>1</v>
      </c>
      <c r="E2260" s="88" t="str">
        <f t="shared" si="70"/>
        <v>13078130001</v>
      </c>
      <c r="F2260" s="88" t="str">
        <f t="shared" si="71"/>
        <v>1307811</v>
      </c>
      <c r="G2260">
        <v>1</v>
      </c>
      <c r="H2260" t="s">
        <v>3126</v>
      </c>
      <c r="I2260" t="s">
        <v>5640</v>
      </c>
      <c r="K2260">
        <v>3000</v>
      </c>
      <c r="L2260" t="s">
        <v>3545</v>
      </c>
    </row>
    <row r="2261" spans="1:12" ht="15" customHeight="1" x14ac:dyDescent="0.25">
      <c r="A2261">
        <v>130781</v>
      </c>
      <c r="B2261" t="s">
        <v>5274</v>
      </c>
      <c r="C2261" t="s">
        <v>5143</v>
      </c>
      <c r="D2261">
        <v>2</v>
      </c>
      <c r="E2261" s="88" t="str">
        <f t="shared" si="70"/>
        <v>13078132122</v>
      </c>
      <c r="F2261" s="88" t="str">
        <f t="shared" si="71"/>
        <v>1307812</v>
      </c>
      <c r="G2261">
        <v>2</v>
      </c>
      <c r="H2261" t="s">
        <v>3285</v>
      </c>
      <c r="I2261" t="s">
        <v>5514</v>
      </c>
      <c r="K2261">
        <v>3212</v>
      </c>
      <c r="L2261" t="s">
        <v>4022</v>
      </c>
    </row>
    <row r="2262" spans="1:12" ht="15" customHeight="1" x14ac:dyDescent="0.25">
      <c r="A2262">
        <v>130781</v>
      </c>
      <c r="B2262" t="s">
        <v>5274</v>
      </c>
      <c r="C2262" t="s">
        <v>5143</v>
      </c>
      <c r="D2262">
        <v>4</v>
      </c>
      <c r="E2262" s="88" t="str">
        <f t="shared" si="70"/>
        <v>13078130704</v>
      </c>
      <c r="F2262" s="88" t="str">
        <f t="shared" si="71"/>
        <v>1307814</v>
      </c>
      <c r="G2262">
        <v>3</v>
      </c>
      <c r="H2262" t="s">
        <v>3070</v>
      </c>
      <c r="I2262" t="s">
        <v>5778</v>
      </c>
      <c r="K2262">
        <v>3070</v>
      </c>
      <c r="L2262" t="s">
        <v>4023</v>
      </c>
    </row>
    <row r="2263" spans="1:12" ht="15" customHeight="1" x14ac:dyDescent="0.25">
      <c r="A2263">
        <v>130781</v>
      </c>
      <c r="B2263" t="s">
        <v>5274</v>
      </c>
      <c r="C2263" t="s">
        <v>5143</v>
      </c>
      <c r="D2263">
        <v>5</v>
      </c>
      <c r="E2263" s="88" t="str">
        <f t="shared" si="70"/>
        <v>13078132905</v>
      </c>
      <c r="F2263" s="88" t="str">
        <f t="shared" si="71"/>
        <v>1307815</v>
      </c>
      <c r="G2263">
        <v>4</v>
      </c>
      <c r="H2263" t="s">
        <v>3455</v>
      </c>
      <c r="I2263" t="s">
        <v>5514</v>
      </c>
      <c r="K2263">
        <v>3290</v>
      </c>
      <c r="L2263" t="s">
        <v>3591</v>
      </c>
    </row>
    <row r="2264" spans="1:12" ht="15" customHeight="1" x14ac:dyDescent="0.25">
      <c r="A2264">
        <v>130799</v>
      </c>
      <c r="B2264" t="s">
        <v>5450</v>
      </c>
      <c r="C2264" t="s">
        <v>5403</v>
      </c>
      <c r="D2264">
        <v>1</v>
      </c>
      <c r="E2264" s="88" t="str">
        <f t="shared" si="70"/>
        <v>13079990001</v>
      </c>
      <c r="F2264" s="88" t="str">
        <f t="shared" si="71"/>
        <v>1307991</v>
      </c>
      <c r="G2264">
        <v>1</v>
      </c>
      <c r="H2264" t="s">
        <v>2951</v>
      </c>
      <c r="I2264" t="s">
        <v>5557</v>
      </c>
      <c r="K2264">
        <v>9000</v>
      </c>
      <c r="L2264" t="s">
        <v>3557</v>
      </c>
    </row>
    <row r="2265" spans="1:12" ht="15" customHeight="1" x14ac:dyDescent="0.25">
      <c r="A2265">
        <v>130799</v>
      </c>
      <c r="B2265" t="s">
        <v>5450</v>
      </c>
      <c r="C2265" t="s">
        <v>5403</v>
      </c>
      <c r="D2265">
        <v>2</v>
      </c>
      <c r="E2265" s="88" t="str">
        <f t="shared" si="70"/>
        <v>13079990902</v>
      </c>
      <c r="F2265" s="88" t="str">
        <f t="shared" si="71"/>
        <v>1307992</v>
      </c>
      <c r="G2265">
        <v>2</v>
      </c>
      <c r="H2265" t="s">
        <v>3192</v>
      </c>
      <c r="I2265" t="s">
        <v>5650</v>
      </c>
      <c r="K2265">
        <v>9090</v>
      </c>
      <c r="L2265" t="s">
        <v>3794</v>
      </c>
    </row>
    <row r="2266" spans="1:12" ht="15" customHeight="1" x14ac:dyDescent="0.25">
      <c r="A2266">
        <v>130799</v>
      </c>
      <c r="B2266" t="s">
        <v>5450</v>
      </c>
      <c r="C2266" t="s">
        <v>5403</v>
      </c>
      <c r="D2266">
        <v>3</v>
      </c>
      <c r="E2266" s="88" t="str">
        <f t="shared" si="70"/>
        <v>13079999003</v>
      </c>
      <c r="F2266" s="88" t="str">
        <f t="shared" si="71"/>
        <v>1307993</v>
      </c>
      <c r="G2266">
        <v>3</v>
      </c>
      <c r="H2266" t="s">
        <v>2873</v>
      </c>
      <c r="I2266" t="s">
        <v>5727</v>
      </c>
      <c r="K2266">
        <v>9900</v>
      </c>
      <c r="L2266" t="s">
        <v>3774</v>
      </c>
    </row>
    <row r="2267" spans="1:12" ht="15" customHeight="1" x14ac:dyDescent="0.25">
      <c r="A2267">
        <v>130799</v>
      </c>
      <c r="B2267" t="s">
        <v>5450</v>
      </c>
      <c r="C2267" t="s">
        <v>5403</v>
      </c>
      <c r="D2267">
        <v>4</v>
      </c>
      <c r="E2267" s="88" t="str">
        <f t="shared" si="70"/>
        <v>13079990004</v>
      </c>
      <c r="F2267" s="88" t="str">
        <f t="shared" si="71"/>
        <v>1307994</v>
      </c>
      <c r="G2267">
        <v>4</v>
      </c>
      <c r="H2267" t="s">
        <v>2950</v>
      </c>
      <c r="I2267" t="s">
        <v>5514</v>
      </c>
      <c r="K2267">
        <v>9000</v>
      </c>
      <c r="L2267" t="s">
        <v>3557</v>
      </c>
    </row>
    <row r="2268" spans="1:12" ht="15" customHeight="1" x14ac:dyDescent="0.25">
      <c r="A2268">
        <v>130799</v>
      </c>
      <c r="B2268" t="s">
        <v>5450</v>
      </c>
      <c r="C2268" t="s">
        <v>5403</v>
      </c>
      <c r="D2268">
        <v>5</v>
      </c>
      <c r="E2268" s="88" t="str">
        <f t="shared" si="70"/>
        <v>13079990005</v>
      </c>
      <c r="F2268" s="88" t="str">
        <f t="shared" si="71"/>
        <v>1307995</v>
      </c>
      <c r="G2268">
        <v>5</v>
      </c>
      <c r="H2268" t="s">
        <v>2931</v>
      </c>
      <c r="I2268" t="s">
        <v>5779</v>
      </c>
      <c r="K2268">
        <v>9000</v>
      </c>
      <c r="L2268" t="s">
        <v>3557</v>
      </c>
    </row>
    <row r="2269" spans="1:12" ht="15" customHeight="1" x14ac:dyDescent="0.25">
      <c r="A2269">
        <v>130799</v>
      </c>
      <c r="B2269" t="s">
        <v>5450</v>
      </c>
      <c r="C2269" t="s">
        <v>5403</v>
      </c>
      <c r="D2269">
        <v>6</v>
      </c>
      <c r="E2269" s="88" t="str">
        <f t="shared" si="70"/>
        <v>13079990006</v>
      </c>
      <c r="F2269" s="88" t="str">
        <f t="shared" si="71"/>
        <v>1307996</v>
      </c>
      <c r="G2269">
        <v>6</v>
      </c>
      <c r="H2269" t="s">
        <v>5780</v>
      </c>
      <c r="I2269" t="s">
        <v>5781</v>
      </c>
      <c r="K2269">
        <v>9000</v>
      </c>
      <c r="L2269" t="s">
        <v>3557</v>
      </c>
    </row>
    <row r="2270" spans="1:12" ht="15" customHeight="1" x14ac:dyDescent="0.25">
      <c r="A2270">
        <v>130807</v>
      </c>
      <c r="B2270" t="s">
        <v>2109</v>
      </c>
      <c r="C2270" t="s">
        <v>2109</v>
      </c>
      <c r="D2270">
        <v>2</v>
      </c>
      <c r="E2270" s="88" t="str">
        <f t="shared" si="70"/>
        <v>13080784002</v>
      </c>
      <c r="F2270" s="88" t="str">
        <f t="shared" si="71"/>
        <v>1308072</v>
      </c>
      <c r="G2270">
        <v>2</v>
      </c>
      <c r="H2270" t="s">
        <v>3257</v>
      </c>
      <c r="I2270" t="s">
        <v>5485</v>
      </c>
      <c r="K2270">
        <v>8400</v>
      </c>
      <c r="L2270" t="s">
        <v>3552</v>
      </c>
    </row>
    <row r="2271" spans="1:12" ht="15" customHeight="1" x14ac:dyDescent="0.25">
      <c r="A2271">
        <v>130807</v>
      </c>
      <c r="B2271" t="s">
        <v>2109</v>
      </c>
      <c r="C2271" t="s">
        <v>2109</v>
      </c>
      <c r="D2271">
        <v>4</v>
      </c>
      <c r="E2271" s="88" t="str">
        <f t="shared" si="70"/>
        <v>13080784004</v>
      </c>
      <c r="F2271" s="88" t="str">
        <f t="shared" si="71"/>
        <v>1308074</v>
      </c>
      <c r="G2271">
        <v>3</v>
      </c>
      <c r="H2271" t="s">
        <v>4024</v>
      </c>
      <c r="I2271" t="s">
        <v>5482</v>
      </c>
      <c r="K2271">
        <v>8400</v>
      </c>
      <c r="L2271" t="s">
        <v>3552</v>
      </c>
    </row>
    <row r="2272" spans="1:12" ht="15" customHeight="1" x14ac:dyDescent="0.25">
      <c r="A2272">
        <v>130807</v>
      </c>
      <c r="B2272" t="s">
        <v>2109</v>
      </c>
      <c r="C2272" t="s">
        <v>2109</v>
      </c>
      <c r="D2272">
        <v>5</v>
      </c>
      <c r="E2272" s="88" t="str">
        <f t="shared" si="70"/>
        <v>13080784005</v>
      </c>
      <c r="F2272" s="88" t="str">
        <f t="shared" si="71"/>
        <v>1308075</v>
      </c>
      <c r="G2272">
        <v>4</v>
      </c>
      <c r="H2272" t="s">
        <v>3247</v>
      </c>
      <c r="I2272" t="s">
        <v>5720</v>
      </c>
      <c r="K2272">
        <v>8400</v>
      </c>
      <c r="L2272" t="s">
        <v>3552</v>
      </c>
    </row>
    <row r="2273" spans="1:12" ht="15" customHeight="1" x14ac:dyDescent="0.25">
      <c r="A2273">
        <v>130807</v>
      </c>
      <c r="B2273" t="s">
        <v>2109</v>
      </c>
      <c r="C2273" t="s">
        <v>2109</v>
      </c>
      <c r="D2273">
        <v>7</v>
      </c>
      <c r="E2273" s="88" t="str">
        <f t="shared" si="70"/>
        <v>13080784007</v>
      </c>
      <c r="F2273" s="88" t="str">
        <f t="shared" si="71"/>
        <v>1308077</v>
      </c>
      <c r="G2273">
        <v>5</v>
      </c>
      <c r="H2273" t="s">
        <v>3251</v>
      </c>
      <c r="I2273" t="s">
        <v>5701</v>
      </c>
      <c r="K2273">
        <v>8400</v>
      </c>
      <c r="L2273" t="s">
        <v>3552</v>
      </c>
    </row>
    <row r="2274" spans="1:12" ht="15" customHeight="1" x14ac:dyDescent="0.25">
      <c r="A2274">
        <v>131268</v>
      </c>
      <c r="B2274" t="s">
        <v>3378</v>
      </c>
      <c r="C2274" t="s">
        <v>2283</v>
      </c>
      <c r="D2274">
        <v>1</v>
      </c>
      <c r="E2274" s="88" t="str">
        <f t="shared" si="70"/>
        <v>13126882001</v>
      </c>
      <c r="F2274" s="88" t="str">
        <f t="shared" si="71"/>
        <v>1312681</v>
      </c>
      <c r="G2274">
        <v>1</v>
      </c>
      <c r="H2274" t="s">
        <v>3379</v>
      </c>
      <c r="I2274" t="s">
        <v>5494</v>
      </c>
      <c r="K2274">
        <v>8200</v>
      </c>
      <c r="L2274" t="s">
        <v>3550</v>
      </c>
    </row>
    <row r="2275" spans="1:12" ht="15" customHeight="1" x14ac:dyDescent="0.25">
      <c r="A2275">
        <v>131276</v>
      </c>
      <c r="B2275" t="s">
        <v>1722</v>
      </c>
      <c r="C2275" t="s">
        <v>1722</v>
      </c>
      <c r="D2275">
        <v>1</v>
      </c>
      <c r="E2275" s="88" t="str">
        <f t="shared" si="70"/>
        <v>13127630011</v>
      </c>
      <c r="F2275" s="88" t="str">
        <f t="shared" si="71"/>
        <v>1312761</v>
      </c>
      <c r="G2275">
        <v>1</v>
      </c>
      <c r="H2275" t="s">
        <v>3005</v>
      </c>
      <c r="I2275" t="s">
        <v>5528</v>
      </c>
      <c r="K2275">
        <v>3001</v>
      </c>
      <c r="L2275" t="s">
        <v>3545</v>
      </c>
    </row>
    <row r="2276" spans="1:12" ht="15" customHeight="1" x14ac:dyDescent="0.25">
      <c r="A2276">
        <v>131326</v>
      </c>
      <c r="B2276" t="s">
        <v>1860</v>
      </c>
      <c r="C2276" t="s">
        <v>1860</v>
      </c>
      <c r="D2276">
        <v>1</v>
      </c>
      <c r="E2276" s="88" t="str">
        <f t="shared" si="70"/>
        <v>13132632001</v>
      </c>
      <c r="F2276" s="88" t="str">
        <f t="shared" si="71"/>
        <v>1313261</v>
      </c>
      <c r="G2276">
        <v>1</v>
      </c>
      <c r="H2276" t="s">
        <v>2643</v>
      </c>
      <c r="I2276" t="s">
        <v>5596</v>
      </c>
      <c r="K2276">
        <v>3200</v>
      </c>
      <c r="L2276" t="s">
        <v>3590</v>
      </c>
    </row>
    <row r="2277" spans="1:12" ht="15" customHeight="1" x14ac:dyDescent="0.25">
      <c r="A2277">
        <v>131326</v>
      </c>
      <c r="B2277" t="s">
        <v>1860</v>
      </c>
      <c r="C2277" t="s">
        <v>1860</v>
      </c>
      <c r="D2277">
        <v>3</v>
      </c>
      <c r="E2277" s="88" t="str">
        <f t="shared" si="70"/>
        <v>13132639803</v>
      </c>
      <c r="F2277" s="88" t="str">
        <f t="shared" si="71"/>
        <v>1313263</v>
      </c>
      <c r="G2277">
        <v>3</v>
      </c>
      <c r="H2277" t="s">
        <v>3409</v>
      </c>
      <c r="I2277" t="s">
        <v>5653</v>
      </c>
      <c r="K2277">
        <v>3980</v>
      </c>
      <c r="L2277" t="s">
        <v>3836</v>
      </c>
    </row>
    <row r="2278" spans="1:12" ht="15" customHeight="1" x14ac:dyDescent="0.25">
      <c r="A2278">
        <v>131326</v>
      </c>
      <c r="B2278" t="s">
        <v>1860</v>
      </c>
      <c r="C2278" t="s">
        <v>1860</v>
      </c>
      <c r="D2278">
        <v>4</v>
      </c>
      <c r="E2278" s="88" t="str">
        <f t="shared" si="70"/>
        <v>13132632904</v>
      </c>
      <c r="F2278" s="88" t="str">
        <f t="shared" si="71"/>
        <v>1313264</v>
      </c>
      <c r="G2278">
        <v>4</v>
      </c>
      <c r="H2278" t="s">
        <v>2855</v>
      </c>
      <c r="I2278" t="s">
        <v>5523</v>
      </c>
      <c r="K2278">
        <v>3290</v>
      </c>
      <c r="L2278" t="s">
        <v>3591</v>
      </c>
    </row>
    <row r="2279" spans="1:12" ht="15" customHeight="1" x14ac:dyDescent="0.25">
      <c r="A2279">
        <v>131326</v>
      </c>
      <c r="B2279" t="s">
        <v>1860</v>
      </c>
      <c r="C2279" t="s">
        <v>1860</v>
      </c>
      <c r="D2279">
        <v>5</v>
      </c>
      <c r="E2279" s="88" t="str">
        <f t="shared" si="70"/>
        <v>13132632905</v>
      </c>
      <c r="F2279" s="88" t="str">
        <f t="shared" si="71"/>
        <v>1313265</v>
      </c>
      <c r="G2279">
        <v>5</v>
      </c>
      <c r="H2279" t="s">
        <v>4027</v>
      </c>
      <c r="I2279" t="s">
        <v>5488</v>
      </c>
      <c r="K2279">
        <v>3290</v>
      </c>
      <c r="L2279" t="s">
        <v>3591</v>
      </c>
    </row>
    <row r="2280" spans="1:12" ht="15" customHeight="1" x14ac:dyDescent="0.25">
      <c r="A2280">
        <v>131334</v>
      </c>
      <c r="B2280" t="s">
        <v>5275</v>
      </c>
      <c r="C2280" t="s">
        <v>2284</v>
      </c>
      <c r="D2280">
        <v>2</v>
      </c>
      <c r="E2280" s="88" t="str">
        <f t="shared" si="70"/>
        <v>13133439802</v>
      </c>
      <c r="F2280" s="88" t="str">
        <f t="shared" si="71"/>
        <v>1313342</v>
      </c>
      <c r="G2280">
        <v>1</v>
      </c>
      <c r="H2280" t="s">
        <v>3409</v>
      </c>
      <c r="I2280" t="s">
        <v>5653</v>
      </c>
      <c r="K2280">
        <v>3980</v>
      </c>
      <c r="L2280" t="s">
        <v>3836</v>
      </c>
    </row>
    <row r="2281" spans="1:12" ht="15" customHeight="1" x14ac:dyDescent="0.25">
      <c r="A2281">
        <v>131342</v>
      </c>
      <c r="B2281" t="s">
        <v>3489</v>
      </c>
      <c r="C2281" t="s">
        <v>2484</v>
      </c>
      <c r="D2281">
        <v>2</v>
      </c>
      <c r="E2281" s="88" t="str">
        <f t="shared" si="70"/>
        <v>13134283802</v>
      </c>
      <c r="F2281" s="88" t="str">
        <f t="shared" si="71"/>
        <v>1313422</v>
      </c>
      <c r="G2281">
        <v>2</v>
      </c>
      <c r="H2281" t="s">
        <v>3490</v>
      </c>
      <c r="I2281" t="s">
        <v>5531</v>
      </c>
      <c r="K2281">
        <v>8380</v>
      </c>
      <c r="L2281" t="s">
        <v>3550</v>
      </c>
    </row>
    <row r="2282" spans="1:12" ht="15" customHeight="1" x14ac:dyDescent="0.25">
      <c r="A2282">
        <v>131391</v>
      </c>
      <c r="B2282" t="s">
        <v>4028</v>
      </c>
      <c r="C2282" t="s">
        <v>2285</v>
      </c>
      <c r="D2282">
        <v>1</v>
      </c>
      <c r="E2282" s="88" t="str">
        <f t="shared" si="70"/>
        <v>13139180001</v>
      </c>
      <c r="F2282" s="88" t="str">
        <f t="shared" si="71"/>
        <v>1313911</v>
      </c>
      <c r="G2282">
        <v>1</v>
      </c>
      <c r="H2282" t="s">
        <v>2807</v>
      </c>
      <c r="I2282" t="s">
        <v>5522</v>
      </c>
      <c r="K2282">
        <v>8000</v>
      </c>
      <c r="L2282" t="s">
        <v>3550</v>
      </c>
    </row>
    <row r="2283" spans="1:12" ht="15" customHeight="1" x14ac:dyDescent="0.25">
      <c r="A2283">
        <v>131409</v>
      </c>
      <c r="B2283" t="s">
        <v>2806</v>
      </c>
      <c r="C2283" t="s">
        <v>2286</v>
      </c>
      <c r="D2283">
        <v>1</v>
      </c>
      <c r="E2283" s="88" t="str">
        <f t="shared" si="70"/>
        <v>13140980001</v>
      </c>
      <c r="F2283" s="88" t="str">
        <f t="shared" si="71"/>
        <v>1314091</v>
      </c>
      <c r="G2283">
        <v>1</v>
      </c>
      <c r="H2283" t="s">
        <v>2807</v>
      </c>
      <c r="I2283" t="s">
        <v>5522</v>
      </c>
      <c r="K2283">
        <v>8000</v>
      </c>
      <c r="L2283" t="s">
        <v>3550</v>
      </c>
    </row>
    <row r="2284" spans="1:12" ht="15" customHeight="1" x14ac:dyDescent="0.25">
      <c r="A2284">
        <v>131748</v>
      </c>
      <c r="B2284" t="s">
        <v>2487</v>
      </c>
      <c r="C2284" t="s">
        <v>2487</v>
      </c>
      <c r="D2284">
        <v>1</v>
      </c>
      <c r="E2284" s="88" t="str">
        <f t="shared" si="70"/>
        <v>13174830901</v>
      </c>
      <c r="F2284" s="88" t="str">
        <f t="shared" si="71"/>
        <v>1317481</v>
      </c>
      <c r="G2284">
        <v>1</v>
      </c>
      <c r="H2284" t="s">
        <v>3278</v>
      </c>
      <c r="I2284" t="s">
        <v>5782</v>
      </c>
      <c r="K2284">
        <v>3090</v>
      </c>
      <c r="L2284" t="s">
        <v>3697</v>
      </c>
    </row>
    <row r="2285" spans="1:12" ht="15" customHeight="1" x14ac:dyDescent="0.25">
      <c r="A2285">
        <v>131805</v>
      </c>
      <c r="B2285" t="s">
        <v>1768</v>
      </c>
      <c r="C2285" t="s">
        <v>1768</v>
      </c>
      <c r="D2285">
        <v>2</v>
      </c>
      <c r="E2285" s="88" t="str">
        <f t="shared" si="70"/>
        <v>13180591002</v>
      </c>
      <c r="F2285" s="88" t="str">
        <f t="shared" si="71"/>
        <v>1318052</v>
      </c>
      <c r="G2285">
        <v>2</v>
      </c>
      <c r="H2285" t="s">
        <v>3388</v>
      </c>
      <c r="I2285" t="s">
        <v>5699</v>
      </c>
      <c r="K2285">
        <v>9100</v>
      </c>
      <c r="L2285" t="s">
        <v>3544</v>
      </c>
    </row>
    <row r="2286" spans="1:12" ht="15" customHeight="1" x14ac:dyDescent="0.25">
      <c r="A2286">
        <v>131805</v>
      </c>
      <c r="B2286" t="s">
        <v>1768</v>
      </c>
      <c r="C2286" t="s">
        <v>1768</v>
      </c>
      <c r="D2286">
        <v>5</v>
      </c>
      <c r="E2286" s="88" t="str">
        <f t="shared" si="70"/>
        <v>13180591005</v>
      </c>
      <c r="F2286" s="88" t="str">
        <f t="shared" si="71"/>
        <v>1318055</v>
      </c>
      <c r="G2286">
        <v>3</v>
      </c>
      <c r="H2286" t="s">
        <v>4029</v>
      </c>
      <c r="I2286" t="s">
        <v>5749</v>
      </c>
      <c r="K2286">
        <v>9100</v>
      </c>
      <c r="L2286" t="s">
        <v>3544</v>
      </c>
    </row>
    <row r="2287" spans="1:12" ht="15" customHeight="1" x14ac:dyDescent="0.25">
      <c r="A2287">
        <v>131805</v>
      </c>
      <c r="B2287" t="s">
        <v>1768</v>
      </c>
      <c r="C2287" t="s">
        <v>1768</v>
      </c>
      <c r="D2287">
        <v>6</v>
      </c>
      <c r="E2287" s="88" t="str">
        <f t="shared" si="70"/>
        <v>13180591406</v>
      </c>
      <c r="F2287" s="88" t="str">
        <f t="shared" si="71"/>
        <v>1318056</v>
      </c>
      <c r="G2287">
        <v>4</v>
      </c>
      <c r="H2287" t="s">
        <v>5783</v>
      </c>
      <c r="I2287" t="s">
        <v>5514</v>
      </c>
      <c r="K2287">
        <v>9140</v>
      </c>
      <c r="L2287" t="s">
        <v>3840</v>
      </c>
    </row>
    <row r="2288" spans="1:12" ht="15" customHeight="1" x14ac:dyDescent="0.25">
      <c r="A2288">
        <v>131813</v>
      </c>
      <c r="B2288" t="s">
        <v>3284</v>
      </c>
      <c r="C2288" t="s">
        <v>2288</v>
      </c>
      <c r="D2288">
        <v>1</v>
      </c>
      <c r="E2288" s="88" t="str">
        <f t="shared" si="70"/>
        <v>13181339901</v>
      </c>
      <c r="F2288" s="88" t="str">
        <f t="shared" si="71"/>
        <v>1318131</v>
      </c>
      <c r="G2288">
        <v>1</v>
      </c>
      <c r="H2288" t="s">
        <v>3478</v>
      </c>
      <c r="I2288" t="s">
        <v>5550</v>
      </c>
      <c r="K2288">
        <v>3990</v>
      </c>
      <c r="L2288" t="s">
        <v>3593</v>
      </c>
    </row>
    <row r="2289" spans="1:12" ht="15" customHeight="1" x14ac:dyDescent="0.25">
      <c r="A2289">
        <v>131813</v>
      </c>
      <c r="B2289" t="s">
        <v>3284</v>
      </c>
      <c r="C2289" t="s">
        <v>2288</v>
      </c>
      <c r="D2289">
        <v>2</v>
      </c>
      <c r="E2289" s="88" t="str">
        <f t="shared" si="70"/>
        <v>13181339902</v>
      </c>
      <c r="F2289" s="88" t="str">
        <f t="shared" si="71"/>
        <v>1318132</v>
      </c>
      <c r="G2289">
        <v>2</v>
      </c>
      <c r="H2289" t="s">
        <v>3283</v>
      </c>
      <c r="I2289" t="s">
        <v>5529</v>
      </c>
      <c r="K2289">
        <v>3990</v>
      </c>
      <c r="L2289" t="s">
        <v>3593</v>
      </c>
    </row>
    <row r="2290" spans="1:12" ht="15" customHeight="1" x14ac:dyDescent="0.25">
      <c r="A2290">
        <v>131813</v>
      </c>
      <c r="B2290" t="s">
        <v>3284</v>
      </c>
      <c r="C2290" t="s">
        <v>2288</v>
      </c>
      <c r="D2290">
        <v>3</v>
      </c>
      <c r="E2290" s="88" t="str">
        <f t="shared" si="70"/>
        <v>13181339903</v>
      </c>
      <c r="F2290" s="88" t="str">
        <f t="shared" si="71"/>
        <v>1318133</v>
      </c>
      <c r="G2290">
        <v>3</v>
      </c>
      <c r="H2290" t="s">
        <v>3283</v>
      </c>
      <c r="I2290" t="s">
        <v>5485</v>
      </c>
      <c r="K2290">
        <v>3990</v>
      </c>
      <c r="L2290" t="s">
        <v>3593</v>
      </c>
    </row>
    <row r="2291" spans="1:12" ht="15" customHeight="1" x14ac:dyDescent="0.25">
      <c r="A2291">
        <v>131813</v>
      </c>
      <c r="B2291" t="s">
        <v>3284</v>
      </c>
      <c r="C2291" t="s">
        <v>2288</v>
      </c>
      <c r="D2291">
        <v>4</v>
      </c>
      <c r="E2291" s="88" t="str">
        <f t="shared" si="70"/>
        <v>13181339904</v>
      </c>
      <c r="F2291" s="88" t="str">
        <f t="shared" si="71"/>
        <v>1318134</v>
      </c>
      <c r="G2291">
        <v>4</v>
      </c>
      <c r="H2291" t="s">
        <v>3283</v>
      </c>
      <c r="I2291" t="s">
        <v>5509</v>
      </c>
      <c r="K2291">
        <v>3990</v>
      </c>
      <c r="L2291" t="s">
        <v>3593</v>
      </c>
    </row>
    <row r="2292" spans="1:12" ht="15" customHeight="1" x14ac:dyDescent="0.25">
      <c r="A2292">
        <v>131813</v>
      </c>
      <c r="B2292" t="s">
        <v>3284</v>
      </c>
      <c r="C2292" t="s">
        <v>2288</v>
      </c>
      <c r="D2292">
        <v>5</v>
      </c>
      <c r="E2292" s="88" t="str">
        <f t="shared" si="70"/>
        <v>13181339905</v>
      </c>
      <c r="F2292" s="88" t="str">
        <f t="shared" si="71"/>
        <v>1318135</v>
      </c>
      <c r="G2292">
        <v>5</v>
      </c>
      <c r="H2292" t="s">
        <v>3282</v>
      </c>
      <c r="I2292" t="s">
        <v>5557</v>
      </c>
      <c r="K2292">
        <v>3990</v>
      </c>
      <c r="L2292" t="s">
        <v>3593</v>
      </c>
    </row>
    <row r="2293" spans="1:12" ht="15" customHeight="1" x14ac:dyDescent="0.25">
      <c r="A2293">
        <v>131821</v>
      </c>
      <c r="B2293" t="s">
        <v>2705</v>
      </c>
      <c r="C2293" t="s">
        <v>2289</v>
      </c>
      <c r="D2293">
        <v>1</v>
      </c>
      <c r="E2293" s="88" t="str">
        <f t="shared" si="70"/>
        <v>13182120181</v>
      </c>
      <c r="F2293" s="88" t="str">
        <f t="shared" si="71"/>
        <v>1318211</v>
      </c>
      <c r="G2293">
        <v>2</v>
      </c>
      <c r="H2293" t="s">
        <v>2706</v>
      </c>
      <c r="I2293" t="s">
        <v>5587</v>
      </c>
      <c r="K2293">
        <v>2018</v>
      </c>
      <c r="L2293" t="s">
        <v>3571</v>
      </c>
    </row>
    <row r="2294" spans="1:12" ht="15" customHeight="1" x14ac:dyDescent="0.25">
      <c r="A2294">
        <v>131821</v>
      </c>
      <c r="B2294" t="s">
        <v>2705</v>
      </c>
      <c r="C2294" t="s">
        <v>2289</v>
      </c>
      <c r="D2294">
        <v>2</v>
      </c>
      <c r="E2294" s="88" t="str">
        <f t="shared" si="70"/>
        <v>13182120182</v>
      </c>
      <c r="F2294" s="88" t="str">
        <f t="shared" si="71"/>
        <v>1318212</v>
      </c>
      <c r="G2294">
        <v>1</v>
      </c>
      <c r="H2294" t="s">
        <v>2708</v>
      </c>
      <c r="I2294" t="s">
        <v>5524</v>
      </c>
      <c r="K2294">
        <v>2018</v>
      </c>
      <c r="L2294" t="s">
        <v>3571</v>
      </c>
    </row>
    <row r="2295" spans="1:12" ht="15" customHeight="1" x14ac:dyDescent="0.25">
      <c r="A2295">
        <v>131839</v>
      </c>
      <c r="B2295" t="s">
        <v>3111</v>
      </c>
      <c r="C2295" t="s">
        <v>2290</v>
      </c>
      <c r="D2295">
        <v>1</v>
      </c>
      <c r="E2295" s="88" t="str">
        <f t="shared" si="70"/>
        <v>13183935601</v>
      </c>
      <c r="F2295" s="88" t="str">
        <f t="shared" si="71"/>
        <v>1318391</v>
      </c>
      <c r="G2295">
        <v>1</v>
      </c>
      <c r="H2295" t="s">
        <v>3155</v>
      </c>
      <c r="I2295" t="s">
        <v>5514</v>
      </c>
      <c r="K2295">
        <v>3560</v>
      </c>
      <c r="L2295" t="s">
        <v>3603</v>
      </c>
    </row>
    <row r="2296" spans="1:12" ht="15" customHeight="1" x14ac:dyDescent="0.25">
      <c r="A2296">
        <v>131839</v>
      </c>
      <c r="B2296" t="s">
        <v>3111</v>
      </c>
      <c r="C2296" t="s">
        <v>2290</v>
      </c>
      <c r="D2296">
        <v>2</v>
      </c>
      <c r="E2296" s="88" t="str">
        <f t="shared" si="70"/>
        <v>13183939702</v>
      </c>
      <c r="F2296" s="88" t="str">
        <f t="shared" si="71"/>
        <v>1318392</v>
      </c>
      <c r="G2296">
        <v>2</v>
      </c>
      <c r="H2296" t="s">
        <v>3109</v>
      </c>
      <c r="I2296" t="s">
        <v>5522</v>
      </c>
      <c r="K2296">
        <v>3970</v>
      </c>
      <c r="L2296" t="s">
        <v>3824</v>
      </c>
    </row>
    <row r="2297" spans="1:12" ht="15" customHeight="1" x14ac:dyDescent="0.25">
      <c r="A2297">
        <v>131839</v>
      </c>
      <c r="B2297" t="s">
        <v>3111</v>
      </c>
      <c r="C2297" t="s">
        <v>2290</v>
      </c>
      <c r="D2297">
        <v>3</v>
      </c>
      <c r="E2297" s="88" t="str">
        <f t="shared" si="70"/>
        <v>13183939803</v>
      </c>
      <c r="F2297" s="88" t="str">
        <f t="shared" si="71"/>
        <v>1318393</v>
      </c>
      <c r="G2297">
        <v>3</v>
      </c>
      <c r="H2297" t="s">
        <v>3408</v>
      </c>
      <c r="I2297" t="s">
        <v>5552</v>
      </c>
      <c r="K2297">
        <v>3980</v>
      </c>
      <c r="L2297" t="s">
        <v>3836</v>
      </c>
    </row>
    <row r="2298" spans="1:12" ht="15" customHeight="1" x14ac:dyDescent="0.25">
      <c r="A2298">
        <v>131839</v>
      </c>
      <c r="B2298" t="s">
        <v>3111</v>
      </c>
      <c r="C2298" t="s">
        <v>2290</v>
      </c>
      <c r="D2298">
        <v>4</v>
      </c>
      <c r="E2298" s="88" t="str">
        <f t="shared" si="70"/>
        <v>13183939704</v>
      </c>
      <c r="F2298" s="88" t="str">
        <f t="shared" si="71"/>
        <v>1318394</v>
      </c>
      <c r="G2298">
        <v>4</v>
      </c>
      <c r="H2298" t="s">
        <v>3109</v>
      </c>
      <c r="I2298" t="s">
        <v>5488</v>
      </c>
      <c r="K2298">
        <v>3970</v>
      </c>
      <c r="L2298" t="s">
        <v>3824</v>
      </c>
    </row>
    <row r="2299" spans="1:12" ht="15" customHeight="1" x14ac:dyDescent="0.25">
      <c r="A2299">
        <v>131847</v>
      </c>
      <c r="B2299" t="s">
        <v>1669</v>
      </c>
      <c r="C2299" t="s">
        <v>1669</v>
      </c>
      <c r="D2299">
        <v>1</v>
      </c>
      <c r="E2299" s="88" t="str">
        <f t="shared" si="70"/>
        <v>13184791601</v>
      </c>
      <c r="F2299" s="88" t="str">
        <f t="shared" si="71"/>
        <v>1318471</v>
      </c>
      <c r="G2299">
        <v>1</v>
      </c>
      <c r="H2299" t="s">
        <v>3777</v>
      </c>
      <c r="I2299" t="s">
        <v>5514</v>
      </c>
      <c r="K2299">
        <v>9160</v>
      </c>
      <c r="L2299" t="s">
        <v>3616</v>
      </c>
    </row>
    <row r="2300" spans="1:12" ht="15" customHeight="1" x14ac:dyDescent="0.25">
      <c r="A2300">
        <v>131847</v>
      </c>
      <c r="B2300" t="s">
        <v>1669</v>
      </c>
      <c r="C2300" t="s">
        <v>1669</v>
      </c>
      <c r="D2300">
        <v>4</v>
      </c>
      <c r="E2300" s="88" t="str">
        <f t="shared" si="70"/>
        <v>13184791604</v>
      </c>
      <c r="F2300" s="88" t="str">
        <f t="shared" si="71"/>
        <v>1318474</v>
      </c>
      <c r="G2300">
        <v>4</v>
      </c>
      <c r="H2300" t="s">
        <v>3140</v>
      </c>
      <c r="I2300" t="s">
        <v>5501</v>
      </c>
      <c r="K2300">
        <v>9160</v>
      </c>
      <c r="L2300" t="s">
        <v>3616</v>
      </c>
    </row>
    <row r="2301" spans="1:12" ht="15" customHeight="1" x14ac:dyDescent="0.25">
      <c r="A2301">
        <v>131847</v>
      </c>
      <c r="B2301" t="s">
        <v>1669</v>
      </c>
      <c r="C2301" t="s">
        <v>1669</v>
      </c>
      <c r="D2301">
        <v>6</v>
      </c>
      <c r="E2301" s="88" t="str">
        <f t="shared" si="70"/>
        <v>13184791606</v>
      </c>
      <c r="F2301" s="88" t="str">
        <f t="shared" si="71"/>
        <v>1318476</v>
      </c>
      <c r="G2301">
        <v>5</v>
      </c>
      <c r="H2301" t="s">
        <v>3780</v>
      </c>
      <c r="I2301" t="s">
        <v>5499</v>
      </c>
      <c r="K2301">
        <v>9160</v>
      </c>
      <c r="L2301" t="s">
        <v>3616</v>
      </c>
    </row>
    <row r="2302" spans="1:12" ht="15" customHeight="1" x14ac:dyDescent="0.25">
      <c r="A2302">
        <v>131847</v>
      </c>
      <c r="B2302" t="s">
        <v>1669</v>
      </c>
      <c r="C2302" t="s">
        <v>1669</v>
      </c>
      <c r="D2302">
        <v>7</v>
      </c>
      <c r="E2302" s="88" t="str">
        <f t="shared" si="70"/>
        <v>13184791607</v>
      </c>
      <c r="F2302" s="88" t="str">
        <f t="shared" si="71"/>
        <v>1318477</v>
      </c>
      <c r="G2302">
        <v>6</v>
      </c>
      <c r="H2302" t="s">
        <v>2883</v>
      </c>
      <c r="I2302" t="s">
        <v>5501</v>
      </c>
      <c r="K2302">
        <v>9160</v>
      </c>
      <c r="L2302" t="s">
        <v>3616</v>
      </c>
    </row>
    <row r="2303" spans="1:12" ht="15" customHeight="1" x14ac:dyDescent="0.25">
      <c r="A2303">
        <v>131847</v>
      </c>
      <c r="B2303" t="s">
        <v>1669</v>
      </c>
      <c r="C2303" t="s">
        <v>1669</v>
      </c>
      <c r="D2303">
        <v>8</v>
      </c>
      <c r="E2303" s="88" t="str">
        <f t="shared" si="70"/>
        <v>13184791608</v>
      </c>
      <c r="F2303" s="88" t="str">
        <f t="shared" si="71"/>
        <v>1318478</v>
      </c>
      <c r="G2303">
        <v>7</v>
      </c>
      <c r="H2303" t="s">
        <v>3778</v>
      </c>
      <c r="I2303" t="s">
        <v>5497</v>
      </c>
      <c r="K2303">
        <v>9160</v>
      </c>
      <c r="L2303" t="s">
        <v>3616</v>
      </c>
    </row>
    <row r="2304" spans="1:12" ht="15" customHeight="1" x14ac:dyDescent="0.25">
      <c r="A2304">
        <v>131847</v>
      </c>
      <c r="B2304" t="s">
        <v>1669</v>
      </c>
      <c r="C2304" t="s">
        <v>1669</v>
      </c>
      <c r="D2304">
        <v>9</v>
      </c>
      <c r="E2304" s="88" t="str">
        <f t="shared" si="70"/>
        <v>13184791609</v>
      </c>
      <c r="F2304" s="88" t="str">
        <f t="shared" si="71"/>
        <v>1318479</v>
      </c>
      <c r="G2304">
        <v>8</v>
      </c>
      <c r="H2304" t="s">
        <v>3779</v>
      </c>
      <c r="I2304" t="s">
        <v>5674</v>
      </c>
      <c r="K2304">
        <v>9160</v>
      </c>
      <c r="L2304" t="s">
        <v>3616</v>
      </c>
    </row>
    <row r="2305" spans="1:12" ht="15" customHeight="1" x14ac:dyDescent="0.25">
      <c r="A2305">
        <v>131854</v>
      </c>
      <c r="B2305" t="s">
        <v>2488</v>
      </c>
      <c r="C2305" t="s">
        <v>2488</v>
      </c>
      <c r="D2305">
        <v>1</v>
      </c>
      <c r="E2305" s="88" t="str">
        <f t="shared" si="70"/>
        <v>13185485001</v>
      </c>
      <c r="F2305" s="88" t="str">
        <f t="shared" si="71"/>
        <v>1318541</v>
      </c>
      <c r="G2305">
        <v>1</v>
      </c>
      <c r="H2305" t="s">
        <v>3078</v>
      </c>
      <c r="I2305" t="s">
        <v>5507</v>
      </c>
      <c r="K2305">
        <v>8500</v>
      </c>
      <c r="L2305" t="s">
        <v>3554</v>
      </c>
    </row>
    <row r="2306" spans="1:12" ht="15" customHeight="1" x14ac:dyDescent="0.25">
      <c r="A2306">
        <v>131854</v>
      </c>
      <c r="B2306" t="s">
        <v>2488</v>
      </c>
      <c r="C2306" t="s">
        <v>2488</v>
      </c>
      <c r="D2306">
        <v>2</v>
      </c>
      <c r="E2306" s="88" t="str">
        <f t="shared" si="70"/>
        <v>13185485602</v>
      </c>
      <c r="F2306" s="88" t="str">
        <f t="shared" si="71"/>
        <v>1318542</v>
      </c>
      <c r="G2306">
        <v>2</v>
      </c>
      <c r="H2306" t="s">
        <v>2964</v>
      </c>
      <c r="I2306" t="s">
        <v>5597</v>
      </c>
      <c r="K2306">
        <v>8560</v>
      </c>
      <c r="L2306" t="s">
        <v>3723</v>
      </c>
    </row>
    <row r="2307" spans="1:12" ht="15" customHeight="1" x14ac:dyDescent="0.25">
      <c r="A2307">
        <v>131854</v>
      </c>
      <c r="B2307" t="s">
        <v>2488</v>
      </c>
      <c r="C2307" t="s">
        <v>2488</v>
      </c>
      <c r="D2307">
        <v>3</v>
      </c>
      <c r="E2307" s="88" t="str">
        <f t="shared" ref="E2307:E2370" si="72">A2307&amp;K2307&amp;D2307</f>
        <v>13185485303</v>
      </c>
      <c r="F2307" s="88" t="str">
        <f t="shared" ref="F2307:F2370" si="73">A2307&amp;D2307</f>
        <v>1318543</v>
      </c>
      <c r="G2307">
        <v>3</v>
      </c>
      <c r="H2307" t="s">
        <v>2974</v>
      </c>
      <c r="I2307" t="s">
        <v>5652</v>
      </c>
      <c r="K2307">
        <v>8530</v>
      </c>
      <c r="L2307" t="s">
        <v>3724</v>
      </c>
    </row>
    <row r="2308" spans="1:12" ht="15" customHeight="1" x14ac:dyDescent="0.25">
      <c r="A2308">
        <v>131854</v>
      </c>
      <c r="B2308" t="s">
        <v>2488</v>
      </c>
      <c r="C2308" t="s">
        <v>2488</v>
      </c>
      <c r="D2308">
        <v>4</v>
      </c>
      <c r="E2308" s="88" t="str">
        <f t="shared" si="72"/>
        <v>13185485004</v>
      </c>
      <c r="F2308" s="88" t="str">
        <f t="shared" si="73"/>
        <v>1318544</v>
      </c>
      <c r="G2308">
        <v>4</v>
      </c>
      <c r="H2308" t="s">
        <v>3077</v>
      </c>
      <c r="I2308" t="s">
        <v>5569</v>
      </c>
      <c r="K2308">
        <v>8500</v>
      </c>
      <c r="L2308" t="s">
        <v>3554</v>
      </c>
    </row>
    <row r="2309" spans="1:12" ht="15" customHeight="1" x14ac:dyDescent="0.25">
      <c r="A2309">
        <v>131854</v>
      </c>
      <c r="B2309" t="s">
        <v>2488</v>
      </c>
      <c r="C2309" t="s">
        <v>2488</v>
      </c>
      <c r="D2309">
        <v>5</v>
      </c>
      <c r="E2309" s="88" t="str">
        <f t="shared" si="72"/>
        <v>13185485305</v>
      </c>
      <c r="F2309" s="88" t="str">
        <f t="shared" si="73"/>
        <v>1318545</v>
      </c>
      <c r="G2309">
        <v>5</v>
      </c>
      <c r="H2309" t="s">
        <v>2975</v>
      </c>
      <c r="I2309" t="s">
        <v>5572</v>
      </c>
      <c r="K2309">
        <v>8530</v>
      </c>
      <c r="L2309" t="s">
        <v>3724</v>
      </c>
    </row>
    <row r="2310" spans="1:12" ht="15" customHeight="1" x14ac:dyDescent="0.25">
      <c r="A2310">
        <v>131854</v>
      </c>
      <c r="B2310" t="s">
        <v>2488</v>
      </c>
      <c r="C2310" t="s">
        <v>2488</v>
      </c>
      <c r="D2310">
        <v>6</v>
      </c>
      <c r="E2310" s="88" t="str">
        <f t="shared" si="72"/>
        <v>13185485006</v>
      </c>
      <c r="F2310" s="88" t="str">
        <f t="shared" si="73"/>
        <v>1318546</v>
      </c>
      <c r="G2310">
        <v>6</v>
      </c>
      <c r="H2310" t="s">
        <v>3991</v>
      </c>
      <c r="I2310" t="s">
        <v>5569</v>
      </c>
      <c r="K2310">
        <v>8500</v>
      </c>
      <c r="L2310" t="s">
        <v>3554</v>
      </c>
    </row>
    <row r="2311" spans="1:12" ht="15" customHeight="1" x14ac:dyDescent="0.25">
      <c r="A2311">
        <v>131862</v>
      </c>
      <c r="B2311" t="s">
        <v>2489</v>
      </c>
      <c r="C2311" t="s">
        <v>2489</v>
      </c>
      <c r="D2311">
        <v>1</v>
      </c>
      <c r="E2311" s="88" t="str">
        <f t="shared" si="72"/>
        <v>13186285001</v>
      </c>
      <c r="F2311" s="88" t="str">
        <f t="shared" si="73"/>
        <v>1318621</v>
      </c>
      <c r="G2311">
        <v>1</v>
      </c>
      <c r="H2311" t="s">
        <v>3078</v>
      </c>
      <c r="I2311" t="s">
        <v>5507</v>
      </c>
      <c r="K2311">
        <v>8500</v>
      </c>
      <c r="L2311" t="s">
        <v>3554</v>
      </c>
    </row>
    <row r="2312" spans="1:12" ht="15" customHeight="1" x14ac:dyDescent="0.25">
      <c r="A2312">
        <v>131862</v>
      </c>
      <c r="B2312" t="s">
        <v>2489</v>
      </c>
      <c r="C2312" t="s">
        <v>2489</v>
      </c>
      <c r="D2312">
        <v>2</v>
      </c>
      <c r="E2312" s="88" t="str">
        <f t="shared" si="72"/>
        <v>13186285602</v>
      </c>
      <c r="F2312" s="88" t="str">
        <f t="shared" si="73"/>
        <v>1318622</v>
      </c>
      <c r="G2312">
        <v>2</v>
      </c>
      <c r="H2312" t="s">
        <v>2964</v>
      </c>
      <c r="I2312" t="s">
        <v>5597</v>
      </c>
      <c r="K2312">
        <v>8560</v>
      </c>
      <c r="L2312" t="s">
        <v>3723</v>
      </c>
    </row>
    <row r="2313" spans="1:12" ht="15" customHeight="1" x14ac:dyDescent="0.25">
      <c r="A2313">
        <v>131862</v>
      </c>
      <c r="B2313" t="s">
        <v>2489</v>
      </c>
      <c r="C2313" t="s">
        <v>2489</v>
      </c>
      <c r="D2313">
        <v>3</v>
      </c>
      <c r="E2313" s="88" t="str">
        <f t="shared" si="72"/>
        <v>13186285303</v>
      </c>
      <c r="F2313" s="88" t="str">
        <f t="shared" si="73"/>
        <v>1318623</v>
      </c>
      <c r="G2313">
        <v>3</v>
      </c>
      <c r="H2313" t="s">
        <v>2974</v>
      </c>
      <c r="I2313" t="s">
        <v>5652</v>
      </c>
      <c r="K2313">
        <v>8530</v>
      </c>
      <c r="L2313" t="s">
        <v>3724</v>
      </c>
    </row>
    <row r="2314" spans="1:12" ht="15" customHeight="1" x14ac:dyDescent="0.25">
      <c r="A2314">
        <v>131862</v>
      </c>
      <c r="B2314" t="s">
        <v>2489</v>
      </c>
      <c r="C2314" t="s">
        <v>2489</v>
      </c>
      <c r="D2314">
        <v>4</v>
      </c>
      <c r="E2314" s="88" t="str">
        <f t="shared" si="72"/>
        <v>13186285004</v>
      </c>
      <c r="F2314" s="88" t="str">
        <f t="shared" si="73"/>
        <v>1318624</v>
      </c>
      <c r="G2314">
        <v>4</v>
      </c>
      <c r="H2314" t="s">
        <v>3991</v>
      </c>
      <c r="I2314" t="s">
        <v>5569</v>
      </c>
      <c r="K2314">
        <v>8500</v>
      </c>
      <c r="L2314" t="s">
        <v>3554</v>
      </c>
    </row>
    <row r="2315" spans="1:12" ht="15" customHeight="1" x14ac:dyDescent="0.25">
      <c r="A2315">
        <v>132175</v>
      </c>
      <c r="B2315" t="s">
        <v>2291</v>
      </c>
      <c r="C2315" t="s">
        <v>2291</v>
      </c>
      <c r="D2315">
        <v>1</v>
      </c>
      <c r="E2315" s="88" t="str">
        <f t="shared" si="72"/>
        <v>13217580001</v>
      </c>
      <c r="F2315" s="88" t="str">
        <f t="shared" si="73"/>
        <v>1321751</v>
      </c>
      <c r="G2315">
        <v>1</v>
      </c>
      <c r="H2315" t="s">
        <v>2807</v>
      </c>
      <c r="I2315" t="s">
        <v>5536</v>
      </c>
      <c r="K2315">
        <v>8000</v>
      </c>
      <c r="L2315" t="s">
        <v>3550</v>
      </c>
    </row>
    <row r="2316" spans="1:12" ht="15" customHeight="1" x14ac:dyDescent="0.25">
      <c r="A2316">
        <v>132175</v>
      </c>
      <c r="B2316" t="s">
        <v>2291</v>
      </c>
      <c r="C2316" t="s">
        <v>2291</v>
      </c>
      <c r="D2316">
        <v>2</v>
      </c>
      <c r="E2316" s="88" t="str">
        <f t="shared" si="72"/>
        <v>13217583102</v>
      </c>
      <c r="F2316" s="88" t="str">
        <f t="shared" si="73"/>
        <v>1321752</v>
      </c>
      <c r="G2316">
        <v>2</v>
      </c>
      <c r="H2316" t="s">
        <v>3368</v>
      </c>
      <c r="I2316" t="s">
        <v>5543</v>
      </c>
      <c r="K2316">
        <v>8310</v>
      </c>
      <c r="L2316" t="s">
        <v>3550</v>
      </c>
    </row>
    <row r="2317" spans="1:12" ht="15" customHeight="1" x14ac:dyDescent="0.25">
      <c r="A2317">
        <v>132183</v>
      </c>
      <c r="B2317" t="s">
        <v>2663</v>
      </c>
      <c r="C2317" t="s">
        <v>2292</v>
      </c>
      <c r="D2317">
        <v>1</v>
      </c>
      <c r="E2317" s="88" t="str">
        <f t="shared" si="72"/>
        <v>13218310701</v>
      </c>
      <c r="F2317" s="88" t="str">
        <f t="shared" si="73"/>
        <v>1321831</v>
      </c>
      <c r="G2317">
        <v>1</v>
      </c>
      <c r="H2317" t="s">
        <v>2653</v>
      </c>
      <c r="I2317" t="s">
        <v>5538</v>
      </c>
      <c r="K2317">
        <v>1070</v>
      </c>
      <c r="L2317" t="s">
        <v>3561</v>
      </c>
    </row>
    <row r="2318" spans="1:12" ht="15" customHeight="1" x14ac:dyDescent="0.25">
      <c r="A2318">
        <v>132183</v>
      </c>
      <c r="B2318" t="s">
        <v>2663</v>
      </c>
      <c r="C2318" t="s">
        <v>2292</v>
      </c>
      <c r="D2318">
        <v>2</v>
      </c>
      <c r="E2318" s="88" t="str">
        <f t="shared" si="72"/>
        <v>13218316022</v>
      </c>
      <c r="F2318" s="88" t="str">
        <f t="shared" si="73"/>
        <v>1321832</v>
      </c>
      <c r="G2318">
        <v>2</v>
      </c>
      <c r="H2318" t="s">
        <v>3456</v>
      </c>
      <c r="I2318" t="s">
        <v>5514</v>
      </c>
      <c r="K2318">
        <v>1602</v>
      </c>
      <c r="L2318" t="s">
        <v>3562</v>
      </c>
    </row>
    <row r="2319" spans="1:12" ht="15" customHeight="1" x14ac:dyDescent="0.25">
      <c r="A2319">
        <v>132191</v>
      </c>
      <c r="B2319" t="s">
        <v>1663</v>
      </c>
      <c r="C2319" t="s">
        <v>1663</v>
      </c>
      <c r="D2319">
        <v>1</v>
      </c>
      <c r="E2319" s="88" t="str">
        <f t="shared" si="72"/>
        <v>13219185001</v>
      </c>
      <c r="F2319" s="88" t="str">
        <f t="shared" si="73"/>
        <v>1321911</v>
      </c>
      <c r="G2319">
        <v>1</v>
      </c>
      <c r="H2319" t="s">
        <v>3738</v>
      </c>
      <c r="I2319" t="s">
        <v>5529</v>
      </c>
      <c r="K2319">
        <v>8500</v>
      </c>
      <c r="L2319" t="s">
        <v>3554</v>
      </c>
    </row>
    <row r="2320" spans="1:12" ht="15" customHeight="1" x14ac:dyDescent="0.25">
      <c r="A2320">
        <v>132191</v>
      </c>
      <c r="B2320" t="s">
        <v>1663</v>
      </c>
      <c r="C2320" t="s">
        <v>1663</v>
      </c>
      <c r="D2320">
        <v>3</v>
      </c>
      <c r="E2320" s="88" t="str">
        <f t="shared" si="72"/>
        <v>13219185003</v>
      </c>
      <c r="F2320" s="88" t="str">
        <f t="shared" si="73"/>
        <v>1321913</v>
      </c>
      <c r="G2320">
        <v>3</v>
      </c>
      <c r="H2320" t="s">
        <v>3081</v>
      </c>
      <c r="I2320" t="s">
        <v>5523</v>
      </c>
      <c r="K2320">
        <v>8500</v>
      </c>
      <c r="L2320" t="s">
        <v>3554</v>
      </c>
    </row>
    <row r="2321" spans="1:12" ht="15" customHeight="1" x14ac:dyDescent="0.25">
      <c r="A2321">
        <v>132191</v>
      </c>
      <c r="B2321" t="s">
        <v>1663</v>
      </c>
      <c r="C2321" t="s">
        <v>1663</v>
      </c>
      <c r="D2321">
        <v>4</v>
      </c>
      <c r="E2321" s="88" t="str">
        <f t="shared" si="72"/>
        <v>13219185004</v>
      </c>
      <c r="F2321" s="88" t="str">
        <f t="shared" si="73"/>
        <v>1321914</v>
      </c>
      <c r="G2321">
        <v>4</v>
      </c>
      <c r="H2321" t="s">
        <v>3738</v>
      </c>
      <c r="I2321" t="s">
        <v>5538</v>
      </c>
      <c r="K2321">
        <v>8500</v>
      </c>
      <c r="L2321" t="s">
        <v>3554</v>
      </c>
    </row>
    <row r="2322" spans="1:12" ht="15" customHeight="1" x14ac:dyDescent="0.25">
      <c r="A2322">
        <v>132191</v>
      </c>
      <c r="B2322" t="s">
        <v>1663</v>
      </c>
      <c r="C2322" t="s">
        <v>1663</v>
      </c>
      <c r="D2322">
        <v>7</v>
      </c>
      <c r="E2322" s="88" t="str">
        <f t="shared" si="72"/>
        <v>13219185007</v>
      </c>
      <c r="F2322" s="88" t="str">
        <f t="shared" si="73"/>
        <v>1321917</v>
      </c>
      <c r="G2322">
        <v>7</v>
      </c>
      <c r="H2322" t="s">
        <v>4026</v>
      </c>
      <c r="I2322" t="s">
        <v>5592</v>
      </c>
      <c r="K2322">
        <v>8500</v>
      </c>
      <c r="L2322" t="s">
        <v>3554</v>
      </c>
    </row>
    <row r="2323" spans="1:12" ht="15" customHeight="1" x14ac:dyDescent="0.25">
      <c r="A2323">
        <v>132191</v>
      </c>
      <c r="B2323" t="s">
        <v>1663</v>
      </c>
      <c r="C2323" t="s">
        <v>1663</v>
      </c>
      <c r="D2323">
        <v>8</v>
      </c>
      <c r="E2323" s="88" t="str">
        <f t="shared" si="72"/>
        <v>13219189008</v>
      </c>
      <c r="F2323" s="88" t="str">
        <f t="shared" si="73"/>
        <v>1321918</v>
      </c>
      <c r="G2323">
        <v>8</v>
      </c>
      <c r="H2323" t="s">
        <v>4025</v>
      </c>
      <c r="I2323" t="s">
        <v>5784</v>
      </c>
      <c r="K2323">
        <v>8900</v>
      </c>
      <c r="L2323" t="s">
        <v>3725</v>
      </c>
    </row>
    <row r="2324" spans="1:12" ht="15" customHeight="1" x14ac:dyDescent="0.25">
      <c r="A2324">
        <v>132191</v>
      </c>
      <c r="B2324" t="s">
        <v>1663</v>
      </c>
      <c r="C2324" t="s">
        <v>1663</v>
      </c>
      <c r="D2324">
        <v>9</v>
      </c>
      <c r="E2324" s="88" t="str">
        <f t="shared" si="72"/>
        <v>13219182009</v>
      </c>
      <c r="F2324" s="88" t="str">
        <f t="shared" si="73"/>
        <v>1321919</v>
      </c>
      <c r="G2324">
        <v>9</v>
      </c>
      <c r="H2324" t="s">
        <v>4031</v>
      </c>
      <c r="I2324" t="s">
        <v>5557</v>
      </c>
      <c r="K2324">
        <v>8200</v>
      </c>
      <c r="L2324" t="s">
        <v>3550</v>
      </c>
    </row>
    <row r="2325" spans="1:12" ht="15" customHeight="1" x14ac:dyDescent="0.25">
      <c r="A2325">
        <v>132191</v>
      </c>
      <c r="B2325" t="s">
        <v>1663</v>
      </c>
      <c r="C2325" t="s">
        <v>1663</v>
      </c>
      <c r="D2325">
        <v>10</v>
      </c>
      <c r="E2325" s="88" t="str">
        <f t="shared" si="72"/>
        <v>132191851010</v>
      </c>
      <c r="F2325" s="88" t="str">
        <f t="shared" si="73"/>
        <v>13219110</v>
      </c>
      <c r="G2325">
        <v>10</v>
      </c>
      <c r="H2325" t="s">
        <v>4032</v>
      </c>
      <c r="I2325" t="s">
        <v>5491</v>
      </c>
      <c r="K2325">
        <v>8510</v>
      </c>
      <c r="L2325" t="s">
        <v>3554</v>
      </c>
    </row>
    <row r="2326" spans="1:12" ht="15" customHeight="1" x14ac:dyDescent="0.25">
      <c r="A2326">
        <v>132191</v>
      </c>
      <c r="B2326" t="s">
        <v>1663</v>
      </c>
      <c r="C2326" t="s">
        <v>1663</v>
      </c>
      <c r="D2326">
        <v>12</v>
      </c>
      <c r="E2326" s="88" t="str">
        <f t="shared" si="72"/>
        <v>132191855012</v>
      </c>
      <c r="F2326" s="88" t="str">
        <f t="shared" si="73"/>
        <v>13219112</v>
      </c>
      <c r="G2326">
        <v>12</v>
      </c>
      <c r="H2326" t="s">
        <v>3503</v>
      </c>
      <c r="I2326" t="s">
        <v>5492</v>
      </c>
      <c r="K2326">
        <v>8550</v>
      </c>
      <c r="L2326" t="s">
        <v>3966</v>
      </c>
    </row>
    <row r="2327" spans="1:12" ht="15" customHeight="1" x14ac:dyDescent="0.25">
      <c r="A2327">
        <v>132191</v>
      </c>
      <c r="B2327" t="s">
        <v>1663</v>
      </c>
      <c r="C2327" t="s">
        <v>1663</v>
      </c>
      <c r="D2327">
        <v>13</v>
      </c>
      <c r="E2327" s="88" t="str">
        <f t="shared" si="72"/>
        <v>132191850013</v>
      </c>
      <c r="F2327" s="88" t="str">
        <f t="shared" si="73"/>
        <v>13219113</v>
      </c>
      <c r="G2327">
        <v>13</v>
      </c>
      <c r="H2327" t="s">
        <v>3076</v>
      </c>
      <c r="I2327" t="s">
        <v>5534</v>
      </c>
      <c r="K2327">
        <v>8500</v>
      </c>
      <c r="L2327" t="s">
        <v>3554</v>
      </c>
    </row>
    <row r="2328" spans="1:12" ht="15" customHeight="1" x14ac:dyDescent="0.25">
      <c r="A2328">
        <v>132191</v>
      </c>
      <c r="B2328" t="s">
        <v>1663</v>
      </c>
      <c r="C2328" t="s">
        <v>1663</v>
      </c>
      <c r="D2328">
        <v>14</v>
      </c>
      <c r="E2328" s="88" t="str">
        <f t="shared" si="72"/>
        <v>132191850014</v>
      </c>
      <c r="F2328" s="88" t="str">
        <f t="shared" si="73"/>
        <v>13219114</v>
      </c>
      <c r="G2328">
        <v>11</v>
      </c>
      <c r="H2328" t="s">
        <v>4033</v>
      </c>
      <c r="I2328" t="s">
        <v>5497</v>
      </c>
      <c r="K2328">
        <v>8500</v>
      </c>
      <c r="L2328" t="s">
        <v>3554</v>
      </c>
    </row>
    <row r="2329" spans="1:12" ht="15" customHeight="1" x14ac:dyDescent="0.25">
      <c r="A2329">
        <v>132191</v>
      </c>
      <c r="B2329" t="s">
        <v>1663</v>
      </c>
      <c r="C2329" t="s">
        <v>1663</v>
      </c>
      <c r="D2329">
        <v>15</v>
      </c>
      <c r="E2329" s="88" t="str">
        <f t="shared" si="72"/>
        <v>132191850015</v>
      </c>
      <c r="F2329" s="88" t="str">
        <f t="shared" si="73"/>
        <v>13219115</v>
      </c>
      <c r="G2329">
        <v>14</v>
      </c>
      <c r="H2329" t="s">
        <v>3072</v>
      </c>
      <c r="I2329" t="s">
        <v>5650</v>
      </c>
      <c r="K2329">
        <v>8500</v>
      </c>
      <c r="L2329" t="s">
        <v>3554</v>
      </c>
    </row>
    <row r="2330" spans="1:12" ht="15" customHeight="1" x14ac:dyDescent="0.25">
      <c r="A2330">
        <v>132191</v>
      </c>
      <c r="B2330" t="s">
        <v>1663</v>
      </c>
      <c r="C2330" t="s">
        <v>1663</v>
      </c>
      <c r="D2330">
        <v>16</v>
      </c>
      <c r="E2330" s="88" t="str">
        <f t="shared" si="72"/>
        <v>132191850016</v>
      </c>
      <c r="F2330" s="88" t="str">
        <f t="shared" si="73"/>
        <v>13219116</v>
      </c>
      <c r="G2330">
        <v>15</v>
      </c>
      <c r="H2330" t="s">
        <v>3082</v>
      </c>
      <c r="I2330" t="s">
        <v>5557</v>
      </c>
      <c r="K2330">
        <v>8500</v>
      </c>
      <c r="L2330" t="s">
        <v>3554</v>
      </c>
    </row>
    <row r="2331" spans="1:12" ht="15" customHeight="1" x14ac:dyDescent="0.25">
      <c r="A2331">
        <v>132209</v>
      </c>
      <c r="B2331" t="s">
        <v>1661</v>
      </c>
      <c r="C2331" t="s">
        <v>1661</v>
      </c>
      <c r="D2331">
        <v>1</v>
      </c>
      <c r="E2331" s="88" t="str">
        <f t="shared" si="72"/>
        <v>13220985001</v>
      </c>
      <c r="F2331" s="88" t="str">
        <f t="shared" si="73"/>
        <v>1322091</v>
      </c>
      <c r="G2331">
        <v>1</v>
      </c>
      <c r="H2331" t="s">
        <v>3084</v>
      </c>
      <c r="I2331" t="s">
        <v>5514</v>
      </c>
      <c r="K2331">
        <v>8500</v>
      </c>
      <c r="L2331" t="s">
        <v>3554</v>
      </c>
    </row>
    <row r="2332" spans="1:12" ht="15" customHeight="1" x14ac:dyDescent="0.25">
      <c r="A2332">
        <v>132209</v>
      </c>
      <c r="B2332" t="s">
        <v>1661</v>
      </c>
      <c r="C2332" t="s">
        <v>1661</v>
      </c>
      <c r="D2332">
        <v>3</v>
      </c>
      <c r="E2332" s="88" t="str">
        <f t="shared" si="72"/>
        <v>13220985003</v>
      </c>
      <c r="F2332" s="88" t="str">
        <f t="shared" si="73"/>
        <v>1322093</v>
      </c>
      <c r="G2332">
        <v>3</v>
      </c>
      <c r="H2332" t="s">
        <v>3738</v>
      </c>
      <c r="I2332" t="s">
        <v>5529</v>
      </c>
      <c r="K2332">
        <v>8500</v>
      </c>
      <c r="L2332" t="s">
        <v>3554</v>
      </c>
    </row>
    <row r="2333" spans="1:12" ht="15" customHeight="1" x14ac:dyDescent="0.25">
      <c r="A2333">
        <v>132209</v>
      </c>
      <c r="B2333" t="s">
        <v>1661</v>
      </c>
      <c r="C2333" t="s">
        <v>1661</v>
      </c>
      <c r="D2333">
        <v>4</v>
      </c>
      <c r="E2333" s="88" t="str">
        <f t="shared" si="72"/>
        <v>13220985004</v>
      </c>
      <c r="F2333" s="88" t="str">
        <f t="shared" si="73"/>
        <v>1322094</v>
      </c>
      <c r="G2333">
        <v>4</v>
      </c>
      <c r="H2333" t="s">
        <v>3738</v>
      </c>
      <c r="I2333" t="s">
        <v>5538</v>
      </c>
      <c r="K2333">
        <v>8500</v>
      </c>
      <c r="L2333" t="s">
        <v>3554</v>
      </c>
    </row>
    <row r="2334" spans="1:12" ht="15" customHeight="1" x14ac:dyDescent="0.25">
      <c r="A2334">
        <v>132209</v>
      </c>
      <c r="B2334" t="s">
        <v>1661</v>
      </c>
      <c r="C2334" t="s">
        <v>1661</v>
      </c>
      <c r="D2334">
        <v>5</v>
      </c>
      <c r="E2334" s="88" t="str">
        <f t="shared" si="72"/>
        <v>13220985005</v>
      </c>
      <c r="F2334" s="88" t="str">
        <f t="shared" si="73"/>
        <v>1322095</v>
      </c>
      <c r="G2334">
        <v>5</v>
      </c>
      <c r="H2334" t="s">
        <v>4030</v>
      </c>
      <c r="I2334" t="s">
        <v>5672</v>
      </c>
      <c r="K2334">
        <v>8500</v>
      </c>
      <c r="L2334" t="s">
        <v>3554</v>
      </c>
    </row>
    <row r="2335" spans="1:12" ht="15" customHeight="1" x14ac:dyDescent="0.25">
      <c r="A2335">
        <v>132209</v>
      </c>
      <c r="B2335" t="s">
        <v>1661</v>
      </c>
      <c r="C2335" t="s">
        <v>1661</v>
      </c>
      <c r="D2335">
        <v>6</v>
      </c>
      <c r="E2335" s="88" t="str">
        <f t="shared" si="72"/>
        <v>13220985506</v>
      </c>
      <c r="F2335" s="88" t="str">
        <f t="shared" si="73"/>
        <v>1322096</v>
      </c>
      <c r="G2335">
        <v>6</v>
      </c>
      <c r="H2335" t="s">
        <v>3503</v>
      </c>
      <c r="I2335" t="s">
        <v>5492</v>
      </c>
      <c r="K2335">
        <v>8550</v>
      </c>
      <c r="L2335" t="s">
        <v>3966</v>
      </c>
    </row>
    <row r="2336" spans="1:12" ht="15" customHeight="1" x14ac:dyDescent="0.25">
      <c r="A2336">
        <v>132209</v>
      </c>
      <c r="B2336" t="s">
        <v>1661</v>
      </c>
      <c r="C2336" t="s">
        <v>1661</v>
      </c>
      <c r="D2336">
        <v>7</v>
      </c>
      <c r="E2336" s="88" t="str">
        <f t="shared" si="72"/>
        <v>13220985007</v>
      </c>
      <c r="F2336" s="88" t="str">
        <f t="shared" si="73"/>
        <v>1322097</v>
      </c>
      <c r="G2336">
        <v>2</v>
      </c>
      <c r="H2336" t="s">
        <v>3076</v>
      </c>
      <c r="I2336" t="s">
        <v>5534</v>
      </c>
      <c r="K2336">
        <v>8500</v>
      </c>
      <c r="L2336" t="s">
        <v>3554</v>
      </c>
    </row>
    <row r="2337" spans="1:12" ht="15" customHeight="1" x14ac:dyDescent="0.25">
      <c r="A2337">
        <v>132209</v>
      </c>
      <c r="B2337" t="s">
        <v>1661</v>
      </c>
      <c r="C2337" t="s">
        <v>1661</v>
      </c>
      <c r="D2337">
        <v>8</v>
      </c>
      <c r="E2337" s="88" t="str">
        <f t="shared" si="72"/>
        <v>13220985008</v>
      </c>
      <c r="F2337" s="88" t="str">
        <f t="shared" si="73"/>
        <v>1322098</v>
      </c>
      <c r="G2337">
        <v>7</v>
      </c>
      <c r="H2337" t="s">
        <v>3072</v>
      </c>
      <c r="I2337" t="s">
        <v>5650</v>
      </c>
      <c r="K2337">
        <v>8500</v>
      </c>
      <c r="L2337" t="s">
        <v>3554</v>
      </c>
    </row>
    <row r="2338" spans="1:12" ht="15" customHeight="1" x14ac:dyDescent="0.25">
      <c r="A2338">
        <v>132209</v>
      </c>
      <c r="B2338" t="s">
        <v>1661</v>
      </c>
      <c r="C2338" t="s">
        <v>1661</v>
      </c>
      <c r="D2338">
        <v>9</v>
      </c>
      <c r="E2338" s="88" t="str">
        <f t="shared" si="72"/>
        <v>13220985009</v>
      </c>
      <c r="F2338" s="88" t="str">
        <f t="shared" si="73"/>
        <v>1322099</v>
      </c>
      <c r="G2338">
        <v>8</v>
      </c>
      <c r="H2338" t="s">
        <v>3082</v>
      </c>
      <c r="I2338" t="s">
        <v>5557</v>
      </c>
      <c r="K2338">
        <v>8500</v>
      </c>
      <c r="L2338" t="s">
        <v>3554</v>
      </c>
    </row>
    <row r="2339" spans="1:12" ht="15" customHeight="1" x14ac:dyDescent="0.25">
      <c r="A2339">
        <v>132209</v>
      </c>
      <c r="B2339" t="s">
        <v>1661</v>
      </c>
      <c r="C2339" t="s">
        <v>1661</v>
      </c>
      <c r="D2339">
        <v>10</v>
      </c>
      <c r="E2339" s="88" t="str">
        <f t="shared" si="72"/>
        <v>132209850010</v>
      </c>
      <c r="F2339" s="88" t="str">
        <f t="shared" si="73"/>
        <v>13220910</v>
      </c>
      <c r="G2339">
        <v>9</v>
      </c>
      <c r="H2339" t="s">
        <v>3081</v>
      </c>
      <c r="I2339" t="s">
        <v>5523</v>
      </c>
      <c r="K2339">
        <v>8500</v>
      </c>
      <c r="L2339" t="s">
        <v>3554</v>
      </c>
    </row>
    <row r="2340" spans="1:12" ht="15" customHeight="1" x14ac:dyDescent="0.25">
      <c r="A2340">
        <v>132225</v>
      </c>
      <c r="B2340" t="s">
        <v>1862</v>
      </c>
      <c r="C2340" t="s">
        <v>1862</v>
      </c>
      <c r="D2340">
        <v>1</v>
      </c>
      <c r="E2340" s="88" t="str">
        <f t="shared" si="72"/>
        <v>13222528901</v>
      </c>
      <c r="F2340" s="88" t="str">
        <f t="shared" si="73"/>
        <v>1322251</v>
      </c>
      <c r="G2340">
        <v>1</v>
      </c>
      <c r="H2340" t="s">
        <v>4034</v>
      </c>
      <c r="I2340" t="s">
        <v>5502</v>
      </c>
      <c r="K2340">
        <v>2890</v>
      </c>
      <c r="L2340" t="s">
        <v>3583</v>
      </c>
    </row>
    <row r="2341" spans="1:12" ht="15" customHeight="1" x14ac:dyDescent="0.25">
      <c r="A2341">
        <v>132225</v>
      </c>
      <c r="B2341" t="s">
        <v>1862</v>
      </c>
      <c r="C2341" t="s">
        <v>1862</v>
      </c>
      <c r="D2341">
        <v>3</v>
      </c>
      <c r="E2341" s="88" t="str">
        <f t="shared" si="72"/>
        <v>13222528903</v>
      </c>
      <c r="F2341" s="88" t="str">
        <f t="shared" si="73"/>
        <v>1322253</v>
      </c>
      <c r="G2341">
        <v>3</v>
      </c>
      <c r="H2341" t="s">
        <v>3299</v>
      </c>
      <c r="I2341" t="s">
        <v>5491</v>
      </c>
      <c r="K2341">
        <v>2890</v>
      </c>
      <c r="L2341" t="s">
        <v>3583</v>
      </c>
    </row>
    <row r="2342" spans="1:12" ht="15" customHeight="1" x14ac:dyDescent="0.25">
      <c r="A2342">
        <v>132341</v>
      </c>
      <c r="B2342" t="s">
        <v>2493</v>
      </c>
      <c r="C2342" t="s">
        <v>2493</v>
      </c>
      <c r="D2342">
        <v>1</v>
      </c>
      <c r="E2342" s="88" t="str">
        <f t="shared" si="72"/>
        <v>13234122001</v>
      </c>
      <c r="F2342" s="88" t="str">
        <f t="shared" si="73"/>
        <v>1323411</v>
      </c>
      <c r="G2342">
        <v>1</v>
      </c>
      <c r="H2342" t="s">
        <v>2997</v>
      </c>
      <c r="I2342" t="s">
        <v>5569</v>
      </c>
      <c r="K2342">
        <v>2200</v>
      </c>
      <c r="L2342" t="s">
        <v>3649</v>
      </c>
    </row>
    <row r="2343" spans="1:12" ht="15" customHeight="1" x14ac:dyDescent="0.25">
      <c r="A2343">
        <v>133331</v>
      </c>
      <c r="B2343" t="s">
        <v>2494</v>
      </c>
      <c r="C2343" t="s">
        <v>2494</v>
      </c>
      <c r="D2343">
        <v>4</v>
      </c>
      <c r="E2343" s="88" t="str">
        <f t="shared" si="72"/>
        <v>13333130004</v>
      </c>
      <c r="F2343" s="88" t="str">
        <f t="shared" si="73"/>
        <v>1333314</v>
      </c>
      <c r="G2343">
        <v>4</v>
      </c>
      <c r="H2343" t="s">
        <v>3113</v>
      </c>
      <c r="I2343" t="s">
        <v>5785</v>
      </c>
      <c r="K2343">
        <v>3000</v>
      </c>
      <c r="L2343" t="s">
        <v>3545</v>
      </c>
    </row>
    <row r="2344" spans="1:12" ht="15" customHeight="1" x14ac:dyDescent="0.25">
      <c r="A2344">
        <v>133348</v>
      </c>
      <c r="B2344" t="s">
        <v>5451</v>
      </c>
      <c r="C2344" t="s">
        <v>5404</v>
      </c>
      <c r="D2344">
        <v>1</v>
      </c>
      <c r="E2344" s="88" t="str">
        <f t="shared" si="72"/>
        <v>13334838001</v>
      </c>
      <c r="F2344" s="88" t="str">
        <f t="shared" si="73"/>
        <v>1333481</v>
      </c>
      <c r="G2344">
        <v>1</v>
      </c>
      <c r="H2344" t="s">
        <v>3399</v>
      </c>
      <c r="I2344" t="s">
        <v>5514</v>
      </c>
      <c r="K2344">
        <v>3800</v>
      </c>
      <c r="L2344" t="s">
        <v>3830</v>
      </c>
    </row>
    <row r="2345" spans="1:12" ht="15" customHeight="1" x14ac:dyDescent="0.25">
      <c r="A2345">
        <v>137349</v>
      </c>
      <c r="B2345" t="s">
        <v>3259</v>
      </c>
      <c r="C2345" t="s">
        <v>2496</v>
      </c>
      <c r="D2345">
        <v>1</v>
      </c>
      <c r="E2345" s="88" t="str">
        <f t="shared" si="72"/>
        <v>13734984001</v>
      </c>
      <c r="F2345" s="88" t="str">
        <f t="shared" si="73"/>
        <v>1373491</v>
      </c>
      <c r="G2345">
        <v>1</v>
      </c>
      <c r="H2345" t="s">
        <v>3258</v>
      </c>
      <c r="I2345" t="s">
        <v>5482</v>
      </c>
      <c r="K2345">
        <v>8400</v>
      </c>
      <c r="L2345" t="s">
        <v>3552</v>
      </c>
    </row>
    <row r="2346" spans="1:12" ht="15" customHeight="1" x14ac:dyDescent="0.25">
      <c r="A2346">
        <v>137349</v>
      </c>
      <c r="B2346" t="s">
        <v>3259</v>
      </c>
      <c r="C2346" t="s">
        <v>2496</v>
      </c>
      <c r="D2346">
        <v>2</v>
      </c>
      <c r="E2346" s="88" t="str">
        <f t="shared" si="72"/>
        <v>13734984002</v>
      </c>
      <c r="F2346" s="88" t="str">
        <f t="shared" si="73"/>
        <v>1373492</v>
      </c>
      <c r="G2346">
        <v>2</v>
      </c>
      <c r="H2346" t="s">
        <v>3252</v>
      </c>
      <c r="I2346" t="s">
        <v>5537</v>
      </c>
      <c r="K2346">
        <v>8400</v>
      </c>
      <c r="L2346" t="s">
        <v>3552</v>
      </c>
    </row>
    <row r="2347" spans="1:12" ht="15" customHeight="1" x14ac:dyDescent="0.25">
      <c r="A2347">
        <v>137364</v>
      </c>
      <c r="B2347" t="s">
        <v>2497</v>
      </c>
      <c r="C2347" t="s">
        <v>2497</v>
      </c>
      <c r="D2347">
        <v>3</v>
      </c>
      <c r="E2347" s="88" t="str">
        <f t="shared" si="72"/>
        <v>13736428603</v>
      </c>
      <c r="F2347" s="88" t="str">
        <f t="shared" si="73"/>
        <v>1373643</v>
      </c>
      <c r="G2347">
        <v>3</v>
      </c>
      <c r="H2347" t="s">
        <v>4035</v>
      </c>
      <c r="I2347" t="s">
        <v>5786</v>
      </c>
      <c r="K2347">
        <v>2860</v>
      </c>
      <c r="L2347" t="s">
        <v>3979</v>
      </c>
    </row>
    <row r="2348" spans="1:12" ht="15" customHeight="1" x14ac:dyDescent="0.25">
      <c r="A2348">
        <v>137364</v>
      </c>
      <c r="B2348" t="s">
        <v>2497</v>
      </c>
      <c r="C2348" t="s">
        <v>2497</v>
      </c>
      <c r="D2348">
        <v>5</v>
      </c>
      <c r="E2348" s="88" t="str">
        <f t="shared" si="72"/>
        <v>13736430105</v>
      </c>
      <c r="F2348" s="88" t="str">
        <f t="shared" si="73"/>
        <v>1373645</v>
      </c>
      <c r="G2348">
        <v>5</v>
      </c>
      <c r="H2348" t="s">
        <v>4036</v>
      </c>
      <c r="I2348" t="s">
        <v>5543</v>
      </c>
      <c r="K2348">
        <v>3010</v>
      </c>
      <c r="L2348" t="s">
        <v>3545</v>
      </c>
    </row>
    <row r="2349" spans="1:12" ht="15" customHeight="1" x14ac:dyDescent="0.25">
      <c r="A2349">
        <v>137364</v>
      </c>
      <c r="B2349" t="s">
        <v>2497</v>
      </c>
      <c r="C2349" t="s">
        <v>2497</v>
      </c>
      <c r="D2349">
        <v>6</v>
      </c>
      <c r="E2349" s="88" t="str">
        <f t="shared" si="72"/>
        <v>13736433906</v>
      </c>
      <c r="F2349" s="88" t="str">
        <f t="shared" si="73"/>
        <v>1373646</v>
      </c>
      <c r="G2349">
        <v>6</v>
      </c>
      <c r="H2349" t="s">
        <v>5006</v>
      </c>
      <c r="I2349" t="s">
        <v>5497</v>
      </c>
      <c r="K2349">
        <v>3390</v>
      </c>
      <c r="L2349" t="s">
        <v>5007</v>
      </c>
    </row>
    <row r="2350" spans="1:12" ht="15" customHeight="1" x14ac:dyDescent="0.25">
      <c r="A2350">
        <v>137381</v>
      </c>
      <c r="B2350" t="s">
        <v>2498</v>
      </c>
      <c r="C2350" t="s">
        <v>2498</v>
      </c>
      <c r="D2350">
        <v>1</v>
      </c>
      <c r="E2350" s="88" t="str">
        <f t="shared" si="72"/>
        <v>13738197001</v>
      </c>
      <c r="F2350" s="88" t="str">
        <f t="shared" si="73"/>
        <v>1373811</v>
      </c>
      <c r="G2350">
        <v>1</v>
      </c>
      <c r="H2350" t="s">
        <v>3266</v>
      </c>
      <c r="I2350" t="s">
        <v>5787</v>
      </c>
      <c r="K2350">
        <v>9700</v>
      </c>
      <c r="L2350" t="s">
        <v>3621</v>
      </c>
    </row>
    <row r="2351" spans="1:12" ht="15" customHeight="1" x14ac:dyDescent="0.25">
      <c r="A2351">
        <v>137381</v>
      </c>
      <c r="B2351" t="s">
        <v>2498</v>
      </c>
      <c r="C2351" t="s">
        <v>2498</v>
      </c>
      <c r="D2351">
        <v>2</v>
      </c>
      <c r="E2351" s="88" t="str">
        <f t="shared" si="72"/>
        <v>13738190002</v>
      </c>
      <c r="F2351" s="88" t="str">
        <f t="shared" si="73"/>
        <v>1373812</v>
      </c>
      <c r="G2351">
        <v>2</v>
      </c>
      <c r="H2351" t="s">
        <v>2936</v>
      </c>
      <c r="I2351" t="s">
        <v>5481</v>
      </c>
      <c r="K2351">
        <v>9000</v>
      </c>
      <c r="L2351" t="s">
        <v>3557</v>
      </c>
    </row>
    <row r="2352" spans="1:12" ht="15" customHeight="1" x14ac:dyDescent="0.25">
      <c r="A2352">
        <v>137381</v>
      </c>
      <c r="B2352" t="s">
        <v>2498</v>
      </c>
      <c r="C2352" t="s">
        <v>2498</v>
      </c>
      <c r="D2352">
        <v>3</v>
      </c>
      <c r="E2352" s="88" t="str">
        <f t="shared" si="72"/>
        <v>13738190003</v>
      </c>
      <c r="F2352" s="88" t="str">
        <f t="shared" si="73"/>
        <v>1373813</v>
      </c>
      <c r="G2352">
        <v>3</v>
      </c>
      <c r="H2352" t="s">
        <v>2937</v>
      </c>
      <c r="I2352" t="s">
        <v>5494</v>
      </c>
      <c r="K2352">
        <v>9000</v>
      </c>
      <c r="L2352" t="s">
        <v>3557</v>
      </c>
    </row>
    <row r="2353" spans="1:12" ht="15" customHeight="1" x14ac:dyDescent="0.25">
      <c r="A2353">
        <v>137381</v>
      </c>
      <c r="B2353" t="s">
        <v>2498</v>
      </c>
      <c r="C2353" t="s">
        <v>2498</v>
      </c>
      <c r="D2353">
        <v>4</v>
      </c>
      <c r="E2353" s="88" t="str">
        <f t="shared" si="72"/>
        <v>13738135704</v>
      </c>
      <c r="F2353" s="88" t="str">
        <f t="shared" si="73"/>
        <v>1373814</v>
      </c>
      <c r="G2353">
        <v>4</v>
      </c>
      <c r="H2353" t="s">
        <v>4037</v>
      </c>
      <c r="I2353" t="s">
        <v>5584</v>
      </c>
      <c r="K2353">
        <v>3570</v>
      </c>
      <c r="L2353" t="s">
        <v>4038</v>
      </c>
    </row>
    <row r="2354" spans="1:12" ht="15" customHeight="1" x14ac:dyDescent="0.25">
      <c r="A2354">
        <v>137381</v>
      </c>
      <c r="B2354" t="s">
        <v>2498</v>
      </c>
      <c r="C2354" t="s">
        <v>2498</v>
      </c>
      <c r="D2354">
        <v>5</v>
      </c>
      <c r="E2354" s="88" t="str">
        <f t="shared" si="72"/>
        <v>13738111905</v>
      </c>
      <c r="F2354" s="88" t="str">
        <f t="shared" si="73"/>
        <v>1373815</v>
      </c>
      <c r="G2354">
        <v>5</v>
      </c>
      <c r="H2354" t="s">
        <v>3458</v>
      </c>
      <c r="I2354" t="s">
        <v>5496</v>
      </c>
      <c r="K2354">
        <v>1190</v>
      </c>
      <c r="L2354" t="s">
        <v>4039</v>
      </c>
    </row>
    <row r="2355" spans="1:12" ht="15" customHeight="1" x14ac:dyDescent="0.25">
      <c r="A2355">
        <v>137381</v>
      </c>
      <c r="B2355" t="s">
        <v>2498</v>
      </c>
      <c r="C2355" t="s">
        <v>2498</v>
      </c>
      <c r="D2355">
        <v>6</v>
      </c>
      <c r="E2355" s="88" t="str">
        <f t="shared" si="72"/>
        <v>13738195006</v>
      </c>
      <c r="F2355" s="88" t="str">
        <f t="shared" si="73"/>
        <v>1373816</v>
      </c>
      <c r="G2355">
        <v>6</v>
      </c>
      <c r="H2355" t="s">
        <v>2956</v>
      </c>
      <c r="I2355" t="s">
        <v>5520</v>
      </c>
      <c r="K2355">
        <v>9500</v>
      </c>
      <c r="L2355" t="s">
        <v>3781</v>
      </c>
    </row>
    <row r="2356" spans="1:12" ht="15" customHeight="1" x14ac:dyDescent="0.25">
      <c r="A2356">
        <v>137381</v>
      </c>
      <c r="B2356" t="s">
        <v>2498</v>
      </c>
      <c r="C2356" t="s">
        <v>2498</v>
      </c>
      <c r="D2356">
        <v>7</v>
      </c>
      <c r="E2356" s="88" t="str">
        <f t="shared" si="72"/>
        <v>13738110807</v>
      </c>
      <c r="F2356" s="88" t="str">
        <f t="shared" si="73"/>
        <v>1373817</v>
      </c>
      <c r="G2356">
        <v>7</v>
      </c>
      <c r="H2356" t="s">
        <v>3359</v>
      </c>
      <c r="I2356" t="s">
        <v>5642</v>
      </c>
      <c r="K2356">
        <v>1080</v>
      </c>
      <c r="L2356" t="s">
        <v>3676</v>
      </c>
    </row>
    <row r="2357" spans="1:12" ht="15" customHeight="1" x14ac:dyDescent="0.25">
      <c r="A2357">
        <v>137381</v>
      </c>
      <c r="B2357" t="s">
        <v>2498</v>
      </c>
      <c r="C2357" t="s">
        <v>2498</v>
      </c>
      <c r="D2357">
        <v>8</v>
      </c>
      <c r="E2357" s="88" t="str">
        <f t="shared" si="72"/>
        <v>13738135008</v>
      </c>
      <c r="F2357" s="88" t="str">
        <f t="shared" si="73"/>
        <v>1373818</v>
      </c>
      <c r="G2357">
        <v>8</v>
      </c>
      <c r="H2357" t="s">
        <v>2983</v>
      </c>
      <c r="I2357" t="s">
        <v>5728</v>
      </c>
      <c r="K2357">
        <v>3500</v>
      </c>
      <c r="L2357" t="s">
        <v>3548</v>
      </c>
    </row>
    <row r="2358" spans="1:12" ht="15" customHeight="1" x14ac:dyDescent="0.25">
      <c r="A2358">
        <v>137381</v>
      </c>
      <c r="B2358" t="s">
        <v>2498</v>
      </c>
      <c r="C2358" t="s">
        <v>2498</v>
      </c>
      <c r="D2358">
        <v>9</v>
      </c>
      <c r="E2358" s="88" t="str">
        <f t="shared" si="72"/>
        <v>13738135309</v>
      </c>
      <c r="F2358" s="88" t="str">
        <f t="shared" si="73"/>
        <v>1373819</v>
      </c>
      <c r="G2358">
        <v>9</v>
      </c>
      <c r="H2358" t="s">
        <v>3024</v>
      </c>
      <c r="I2358" t="s">
        <v>5615</v>
      </c>
      <c r="K2358">
        <v>3530</v>
      </c>
      <c r="L2358" t="s">
        <v>3820</v>
      </c>
    </row>
    <row r="2359" spans="1:12" ht="15" customHeight="1" x14ac:dyDescent="0.25">
      <c r="A2359">
        <v>137381</v>
      </c>
      <c r="B2359" t="s">
        <v>2498</v>
      </c>
      <c r="C2359" t="s">
        <v>2498</v>
      </c>
      <c r="D2359">
        <v>10</v>
      </c>
      <c r="E2359" s="88" t="str">
        <f t="shared" si="72"/>
        <v>137381950010</v>
      </c>
      <c r="F2359" s="88" t="str">
        <f t="shared" si="73"/>
        <v>13738110</v>
      </c>
      <c r="G2359">
        <v>10</v>
      </c>
      <c r="H2359" t="s">
        <v>5008</v>
      </c>
      <c r="I2359" t="s">
        <v>5535</v>
      </c>
      <c r="K2359">
        <v>9500</v>
      </c>
      <c r="L2359" t="s">
        <v>3781</v>
      </c>
    </row>
    <row r="2360" spans="1:12" ht="15" customHeight="1" x14ac:dyDescent="0.25">
      <c r="A2360">
        <v>137381</v>
      </c>
      <c r="B2360" t="s">
        <v>2498</v>
      </c>
      <c r="C2360" t="s">
        <v>2498</v>
      </c>
      <c r="D2360">
        <v>11</v>
      </c>
      <c r="E2360" s="88" t="str">
        <f t="shared" si="72"/>
        <v>137381911111</v>
      </c>
      <c r="F2360" s="88" t="str">
        <f t="shared" si="73"/>
        <v>13738111</v>
      </c>
      <c r="G2360">
        <v>11</v>
      </c>
      <c r="H2360" t="s">
        <v>2861</v>
      </c>
      <c r="I2360" t="s">
        <v>5509</v>
      </c>
      <c r="K2360">
        <v>9111</v>
      </c>
      <c r="L2360" t="s">
        <v>3544</v>
      </c>
    </row>
    <row r="2361" spans="1:12" ht="15" customHeight="1" x14ac:dyDescent="0.25">
      <c r="A2361">
        <v>137381</v>
      </c>
      <c r="B2361" t="s">
        <v>2498</v>
      </c>
      <c r="C2361" t="s">
        <v>2498</v>
      </c>
      <c r="D2361">
        <v>12</v>
      </c>
      <c r="E2361" s="88" t="str">
        <f t="shared" si="72"/>
        <v>137381108012</v>
      </c>
      <c r="F2361" s="88" t="str">
        <f t="shared" si="73"/>
        <v>13738112</v>
      </c>
      <c r="G2361">
        <v>12</v>
      </c>
      <c r="H2361" t="s">
        <v>5009</v>
      </c>
      <c r="I2361" t="s">
        <v>5010</v>
      </c>
      <c r="K2361">
        <v>1080</v>
      </c>
      <c r="L2361" t="s">
        <v>3676</v>
      </c>
    </row>
    <row r="2362" spans="1:12" ht="15" customHeight="1" x14ac:dyDescent="0.25">
      <c r="A2362">
        <v>137381</v>
      </c>
      <c r="B2362" t="s">
        <v>2498</v>
      </c>
      <c r="C2362" t="s">
        <v>2498</v>
      </c>
      <c r="D2362">
        <v>13</v>
      </c>
      <c r="E2362" s="88" t="str">
        <f t="shared" si="72"/>
        <v>137381900013</v>
      </c>
      <c r="F2362" s="88" t="str">
        <f t="shared" si="73"/>
        <v>13738113</v>
      </c>
      <c r="G2362">
        <v>13</v>
      </c>
      <c r="H2362" t="s">
        <v>5011</v>
      </c>
      <c r="I2362" t="s">
        <v>5652</v>
      </c>
      <c r="K2362">
        <v>9000</v>
      </c>
      <c r="L2362" t="s">
        <v>3557</v>
      </c>
    </row>
    <row r="2363" spans="1:12" ht="15" customHeight="1" x14ac:dyDescent="0.25">
      <c r="A2363">
        <v>137381</v>
      </c>
      <c r="B2363" t="s">
        <v>2498</v>
      </c>
      <c r="C2363" t="s">
        <v>2498</v>
      </c>
      <c r="D2363">
        <v>14</v>
      </c>
      <c r="E2363" s="88" t="str">
        <f t="shared" si="72"/>
        <v>137381350014</v>
      </c>
      <c r="F2363" s="88" t="str">
        <f t="shared" si="73"/>
        <v>13738114</v>
      </c>
      <c r="G2363">
        <v>14</v>
      </c>
      <c r="H2363" t="s">
        <v>5276</v>
      </c>
      <c r="I2363" t="s">
        <v>5574</v>
      </c>
      <c r="K2363">
        <v>3500</v>
      </c>
      <c r="L2363" t="s">
        <v>3548</v>
      </c>
    </row>
    <row r="2364" spans="1:12" ht="15" customHeight="1" x14ac:dyDescent="0.25">
      <c r="A2364">
        <v>137381</v>
      </c>
      <c r="B2364" t="s">
        <v>2498</v>
      </c>
      <c r="C2364" t="s">
        <v>2498</v>
      </c>
      <c r="D2364">
        <v>15</v>
      </c>
      <c r="E2364" s="88" t="str">
        <f t="shared" si="72"/>
        <v>137381904015</v>
      </c>
      <c r="F2364" s="88" t="str">
        <f t="shared" si="73"/>
        <v>13738115</v>
      </c>
      <c r="G2364">
        <v>15</v>
      </c>
      <c r="H2364" t="s">
        <v>5788</v>
      </c>
      <c r="I2364" t="s">
        <v>5492</v>
      </c>
      <c r="K2364">
        <v>9040</v>
      </c>
      <c r="L2364" t="s">
        <v>3557</v>
      </c>
    </row>
    <row r="2365" spans="1:12" ht="15" customHeight="1" x14ac:dyDescent="0.25">
      <c r="A2365">
        <v>137381</v>
      </c>
      <c r="B2365" t="s">
        <v>2498</v>
      </c>
      <c r="C2365" t="s">
        <v>2498</v>
      </c>
      <c r="D2365">
        <v>16</v>
      </c>
      <c r="E2365" s="88" t="str">
        <f t="shared" si="72"/>
        <v>137381200016</v>
      </c>
      <c r="F2365" s="88" t="str">
        <f t="shared" si="73"/>
        <v>13738116</v>
      </c>
      <c r="G2365">
        <v>16</v>
      </c>
      <c r="H2365" t="s">
        <v>5789</v>
      </c>
      <c r="I2365" t="s">
        <v>5497</v>
      </c>
      <c r="K2365">
        <v>2000</v>
      </c>
      <c r="L2365" t="s">
        <v>3571</v>
      </c>
    </row>
    <row r="2366" spans="1:12" ht="15" customHeight="1" x14ac:dyDescent="0.25">
      <c r="A2366">
        <v>137398</v>
      </c>
      <c r="B2366" t="s">
        <v>1669</v>
      </c>
      <c r="C2366" t="s">
        <v>1669</v>
      </c>
      <c r="D2366">
        <v>1</v>
      </c>
      <c r="E2366" s="88" t="str">
        <f t="shared" si="72"/>
        <v>13739891601</v>
      </c>
      <c r="F2366" s="88" t="str">
        <f t="shared" si="73"/>
        <v>1373981</v>
      </c>
      <c r="G2366">
        <v>1</v>
      </c>
      <c r="H2366" t="s">
        <v>3140</v>
      </c>
      <c r="I2366" t="s">
        <v>5501</v>
      </c>
      <c r="K2366">
        <v>9160</v>
      </c>
      <c r="L2366" t="s">
        <v>3616</v>
      </c>
    </row>
    <row r="2367" spans="1:12" ht="15" customHeight="1" x14ac:dyDescent="0.25">
      <c r="A2367">
        <v>137422</v>
      </c>
      <c r="B2367" t="s">
        <v>2501</v>
      </c>
      <c r="C2367" t="s">
        <v>2501</v>
      </c>
      <c r="D2367">
        <v>1</v>
      </c>
      <c r="E2367" s="88" t="str">
        <f t="shared" si="72"/>
        <v>13742233001</v>
      </c>
      <c r="F2367" s="88" t="str">
        <f t="shared" si="73"/>
        <v>1374221</v>
      </c>
      <c r="G2367">
        <v>1</v>
      </c>
      <c r="H2367" t="s">
        <v>3422</v>
      </c>
      <c r="I2367" t="s">
        <v>5557</v>
      </c>
      <c r="K2367">
        <v>3300</v>
      </c>
      <c r="L2367" t="s">
        <v>3702</v>
      </c>
    </row>
    <row r="2368" spans="1:12" ht="15" customHeight="1" x14ac:dyDescent="0.25">
      <c r="A2368">
        <v>137422</v>
      </c>
      <c r="B2368" t="s">
        <v>2501</v>
      </c>
      <c r="C2368" t="s">
        <v>2501</v>
      </c>
      <c r="D2368">
        <v>2</v>
      </c>
      <c r="E2368" s="88" t="str">
        <f t="shared" si="72"/>
        <v>13742238002</v>
      </c>
      <c r="F2368" s="88" t="str">
        <f t="shared" si="73"/>
        <v>1374222</v>
      </c>
      <c r="G2368">
        <v>2</v>
      </c>
      <c r="H2368" t="s">
        <v>3400</v>
      </c>
      <c r="I2368" t="s">
        <v>5790</v>
      </c>
      <c r="K2368">
        <v>3800</v>
      </c>
      <c r="L2368" t="s">
        <v>3830</v>
      </c>
    </row>
    <row r="2369" spans="1:12" ht="15" customHeight="1" x14ac:dyDescent="0.25">
      <c r="A2369">
        <v>137422</v>
      </c>
      <c r="B2369" t="s">
        <v>2501</v>
      </c>
      <c r="C2369" t="s">
        <v>2501</v>
      </c>
      <c r="D2369">
        <v>3</v>
      </c>
      <c r="E2369" s="88" t="str">
        <f t="shared" si="72"/>
        <v>13742238003</v>
      </c>
      <c r="F2369" s="88" t="str">
        <f t="shared" si="73"/>
        <v>1374223</v>
      </c>
      <c r="G2369">
        <v>3</v>
      </c>
      <c r="H2369" t="s">
        <v>5012</v>
      </c>
      <c r="I2369" t="s">
        <v>5497</v>
      </c>
      <c r="K2369">
        <v>3800</v>
      </c>
      <c r="L2369" t="s">
        <v>3830</v>
      </c>
    </row>
    <row r="2370" spans="1:12" ht="15" customHeight="1" x14ac:dyDescent="0.25">
      <c r="A2370">
        <v>137431</v>
      </c>
      <c r="B2370" t="s">
        <v>2504</v>
      </c>
      <c r="C2370" t="s">
        <v>2504</v>
      </c>
      <c r="D2370">
        <v>1</v>
      </c>
      <c r="E2370" s="88" t="str">
        <f t="shared" si="72"/>
        <v>13743112001</v>
      </c>
      <c r="F2370" s="88" t="str">
        <f t="shared" si="73"/>
        <v>1374311</v>
      </c>
      <c r="G2370">
        <v>1</v>
      </c>
      <c r="H2370" t="s">
        <v>3370</v>
      </c>
      <c r="I2370" t="s">
        <v>5517</v>
      </c>
      <c r="K2370">
        <v>1200</v>
      </c>
      <c r="L2370" t="s">
        <v>3565</v>
      </c>
    </row>
    <row r="2371" spans="1:12" ht="15" customHeight="1" x14ac:dyDescent="0.25">
      <c r="A2371">
        <v>137431</v>
      </c>
      <c r="B2371" t="s">
        <v>2504</v>
      </c>
      <c r="C2371" t="s">
        <v>2504</v>
      </c>
      <c r="D2371">
        <v>2</v>
      </c>
      <c r="E2371" s="88" t="str">
        <f t="shared" ref="E2371:E2434" si="74">A2371&amp;K2371&amp;D2371</f>
        <v>13743130402</v>
      </c>
      <c r="F2371" s="88" t="str">
        <f t="shared" ref="F2371:F2434" si="75">A2371&amp;D2371</f>
        <v>1374312</v>
      </c>
      <c r="G2371">
        <v>2</v>
      </c>
      <c r="H2371" t="s">
        <v>3027</v>
      </c>
      <c r="I2371" t="s">
        <v>5497</v>
      </c>
      <c r="K2371">
        <v>3040</v>
      </c>
      <c r="L2371" t="s">
        <v>4040</v>
      </c>
    </row>
    <row r="2372" spans="1:12" ht="15" customHeight="1" x14ac:dyDescent="0.25">
      <c r="A2372">
        <v>137448</v>
      </c>
      <c r="B2372" t="s">
        <v>2506</v>
      </c>
      <c r="C2372" t="s">
        <v>2506</v>
      </c>
      <c r="D2372">
        <v>1</v>
      </c>
      <c r="E2372" s="88" t="str">
        <f t="shared" si="74"/>
        <v>13744891001</v>
      </c>
      <c r="F2372" s="88" t="str">
        <f t="shared" si="75"/>
        <v>1374481</v>
      </c>
      <c r="G2372">
        <v>1</v>
      </c>
      <c r="H2372" t="s">
        <v>3388</v>
      </c>
      <c r="I2372" t="s">
        <v>5542</v>
      </c>
      <c r="K2372">
        <v>9100</v>
      </c>
      <c r="L2372" t="s">
        <v>3544</v>
      </c>
    </row>
    <row r="2373" spans="1:12" ht="15" customHeight="1" x14ac:dyDescent="0.25">
      <c r="A2373">
        <v>137455</v>
      </c>
      <c r="B2373" t="s">
        <v>3356</v>
      </c>
      <c r="C2373" t="s">
        <v>2508</v>
      </c>
      <c r="D2373">
        <v>1</v>
      </c>
      <c r="E2373" s="88" t="str">
        <f t="shared" si="74"/>
        <v>13745582001</v>
      </c>
      <c r="F2373" s="88" t="str">
        <f t="shared" si="75"/>
        <v>1374551</v>
      </c>
      <c r="G2373">
        <v>1</v>
      </c>
      <c r="H2373" t="s">
        <v>3357</v>
      </c>
      <c r="I2373" t="s">
        <v>5497</v>
      </c>
      <c r="K2373">
        <v>8200</v>
      </c>
      <c r="L2373" t="s">
        <v>3550</v>
      </c>
    </row>
    <row r="2374" spans="1:12" ht="15" customHeight="1" x14ac:dyDescent="0.25">
      <c r="A2374">
        <v>137455</v>
      </c>
      <c r="B2374" t="s">
        <v>3356</v>
      </c>
      <c r="C2374" t="s">
        <v>2508</v>
      </c>
      <c r="D2374">
        <v>2</v>
      </c>
      <c r="E2374" s="88" t="str">
        <f t="shared" si="74"/>
        <v>13745583702</v>
      </c>
      <c r="F2374" s="88" t="str">
        <f t="shared" si="75"/>
        <v>1374552</v>
      </c>
      <c r="G2374">
        <v>2</v>
      </c>
      <c r="H2374" t="s">
        <v>2762</v>
      </c>
      <c r="I2374" t="s">
        <v>5514</v>
      </c>
      <c r="K2374">
        <v>8370</v>
      </c>
      <c r="L2374" t="s">
        <v>3716</v>
      </c>
    </row>
    <row r="2375" spans="1:12" ht="15" customHeight="1" x14ac:dyDescent="0.25">
      <c r="A2375">
        <v>137455</v>
      </c>
      <c r="B2375" t="s">
        <v>3356</v>
      </c>
      <c r="C2375" t="s">
        <v>2508</v>
      </c>
      <c r="D2375">
        <v>3</v>
      </c>
      <c r="E2375" s="88" t="str">
        <f t="shared" si="74"/>
        <v>13745580003</v>
      </c>
      <c r="F2375" s="88" t="str">
        <f t="shared" si="75"/>
        <v>1374553</v>
      </c>
      <c r="G2375">
        <v>3</v>
      </c>
      <c r="H2375" t="s">
        <v>2802</v>
      </c>
      <c r="I2375" t="s">
        <v>5652</v>
      </c>
      <c r="K2375">
        <v>8000</v>
      </c>
      <c r="L2375" t="s">
        <v>3550</v>
      </c>
    </row>
    <row r="2376" spans="1:12" ht="15" customHeight="1" x14ac:dyDescent="0.25">
      <c r="A2376">
        <v>137778</v>
      </c>
      <c r="B2376" t="s">
        <v>2511</v>
      </c>
      <c r="C2376" t="s">
        <v>2511</v>
      </c>
      <c r="D2376">
        <v>1</v>
      </c>
      <c r="E2376" s="88" t="str">
        <f t="shared" si="74"/>
        <v>13777891001</v>
      </c>
      <c r="F2376" s="88" t="str">
        <f t="shared" si="75"/>
        <v>1377781</v>
      </c>
      <c r="G2376">
        <v>1</v>
      </c>
      <c r="H2376" t="s">
        <v>3388</v>
      </c>
      <c r="I2376" t="s">
        <v>5542</v>
      </c>
      <c r="K2376">
        <v>9100</v>
      </c>
      <c r="L2376" t="s">
        <v>3544</v>
      </c>
    </row>
    <row r="2377" spans="1:12" ht="15" customHeight="1" x14ac:dyDescent="0.25">
      <c r="A2377">
        <v>138248</v>
      </c>
      <c r="B2377" t="s">
        <v>3401</v>
      </c>
      <c r="C2377" t="s">
        <v>1976</v>
      </c>
      <c r="D2377">
        <v>1</v>
      </c>
      <c r="E2377" s="88" t="str">
        <f t="shared" si="74"/>
        <v>13824829401</v>
      </c>
      <c r="F2377" s="88" t="str">
        <f t="shared" si="75"/>
        <v>1382481</v>
      </c>
      <c r="G2377">
        <v>1</v>
      </c>
      <c r="H2377" t="s">
        <v>3402</v>
      </c>
      <c r="I2377" t="s">
        <v>5511</v>
      </c>
      <c r="K2377">
        <v>2940</v>
      </c>
      <c r="L2377" t="s">
        <v>3852</v>
      </c>
    </row>
    <row r="2378" spans="1:12" ht="15" customHeight="1" x14ac:dyDescent="0.25">
      <c r="A2378">
        <v>138248</v>
      </c>
      <c r="B2378" t="s">
        <v>3401</v>
      </c>
      <c r="C2378" t="s">
        <v>1976</v>
      </c>
      <c r="D2378">
        <v>3</v>
      </c>
      <c r="E2378" s="88" t="str">
        <f t="shared" si="74"/>
        <v>13824829503</v>
      </c>
      <c r="F2378" s="88" t="str">
        <f t="shared" si="75"/>
        <v>1382483</v>
      </c>
      <c r="G2378">
        <v>2</v>
      </c>
      <c r="H2378" t="s">
        <v>4018</v>
      </c>
      <c r="I2378" t="s">
        <v>5773</v>
      </c>
      <c r="K2378">
        <v>2950</v>
      </c>
      <c r="L2378" t="s">
        <v>3656</v>
      </c>
    </row>
    <row r="2379" spans="1:12" ht="15" customHeight="1" x14ac:dyDescent="0.25">
      <c r="A2379">
        <v>138255</v>
      </c>
      <c r="B2379" t="s">
        <v>2591</v>
      </c>
      <c r="C2379" t="s">
        <v>2591</v>
      </c>
      <c r="D2379">
        <v>1</v>
      </c>
      <c r="E2379" s="88" t="str">
        <f t="shared" si="74"/>
        <v>13825591001</v>
      </c>
      <c r="F2379" s="88" t="str">
        <f t="shared" si="75"/>
        <v>1382551</v>
      </c>
      <c r="G2379">
        <v>1</v>
      </c>
      <c r="H2379" t="s">
        <v>3390</v>
      </c>
      <c r="I2379" t="s">
        <v>5482</v>
      </c>
      <c r="K2379">
        <v>9100</v>
      </c>
      <c r="L2379" t="s">
        <v>3544</v>
      </c>
    </row>
    <row r="2380" spans="1:12" ht="15" customHeight="1" x14ac:dyDescent="0.25">
      <c r="A2380">
        <v>138263</v>
      </c>
      <c r="B2380" t="s">
        <v>2593</v>
      </c>
      <c r="C2380" t="s">
        <v>2593</v>
      </c>
      <c r="D2380">
        <v>1</v>
      </c>
      <c r="E2380" s="88" t="str">
        <f t="shared" si="74"/>
        <v>13826310701</v>
      </c>
      <c r="F2380" s="88" t="str">
        <f t="shared" si="75"/>
        <v>1382631</v>
      </c>
      <c r="G2380">
        <v>1</v>
      </c>
      <c r="H2380" t="s">
        <v>2657</v>
      </c>
      <c r="I2380" t="s">
        <v>5485</v>
      </c>
      <c r="K2380">
        <v>1070</v>
      </c>
      <c r="L2380" t="s">
        <v>3561</v>
      </c>
    </row>
    <row r="2381" spans="1:12" ht="15" customHeight="1" x14ac:dyDescent="0.25">
      <c r="A2381">
        <v>138263</v>
      </c>
      <c r="B2381" t="s">
        <v>2593</v>
      </c>
      <c r="C2381" t="s">
        <v>2593</v>
      </c>
      <c r="D2381">
        <v>2</v>
      </c>
      <c r="E2381" s="88" t="str">
        <f t="shared" si="74"/>
        <v>13826390002</v>
      </c>
      <c r="F2381" s="88" t="str">
        <f t="shared" si="75"/>
        <v>1382632</v>
      </c>
      <c r="G2381">
        <v>2</v>
      </c>
      <c r="H2381" t="s">
        <v>2923</v>
      </c>
      <c r="I2381" t="s">
        <v>5763</v>
      </c>
      <c r="K2381">
        <v>9000</v>
      </c>
      <c r="L2381" t="s">
        <v>3557</v>
      </c>
    </row>
    <row r="2382" spans="1:12" ht="15" customHeight="1" x14ac:dyDescent="0.25">
      <c r="A2382">
        <v>138263</v>
      </c>
      <c r="B2382" t="s">
        <v>2593</v>
      </c>
      <c r="C2382" t="s">
        <v>2593</v>
      </c>
      <c r="D2382">
        <v>3</v>
      </c>
      <c r="E2382" s="88" t="str">
        <f t="shared" si="74"/>
        <v>13826335303</v>
      </c>
      <c r="F2382" s="88" t="str">
        <f t="shared" si="75"/>
        <v>1382633</v>
      </c>
      <c r="G2382">
        <v>3</v>
      </c>
      <c r="H2382" t="s">
        <v>3022</v>
      </c>
      <c r="I2382" t="s">
        <v>5535</v>
      </c>
      <c r="K2382">
        <v>3530</v>
      </c>
      <c r="L2382" t="s">
        <v>3820</v>
      </c>
    </row>
    <row r="2383" spans="1:12" ht="15" customHeight="1" x14ac:dyDescent="0.25">
      <c r="A2383">
        <v>138263</v>
      </c>
      <c r="B2383" t="s">
        <v>2593</v>
      </c>
      <c r="C2383" t="s">
        <v>2593</v>
      </c>
      <c r="D2383">
        <v>4</v>
      </c>
      <c r="E2383" s="88" t="str">
        <f t="shared" si="74"/>
        <v>13826321704</v>
      </c>
      <c r="F2383" s="88" t="str">
        <f t="shared" si="75"/>
        <v>1382634</v>
      </c>
      <c r="G2383">
        <v>4</v>
      </c>
      <c r="H2383" t="s">
        <v>2786</v>
      </c>
      <c r="I2383" t="s">
        <v>5496</v>
      </c>
      <c r="K2383">
        <v>2170</v>
      </c>
      <c r="L2383" t="s">
        <v>3571</v>
      </c>
    </row>
    <row r="2384" spans="1:12" ht="15" customHeight="1" x14ac:dyDescent="0.25">
      <c r="A2384">
        <v>138271</v>
      </c>
      <c r="B2384" t="s">
        <v>3364</v>
      </c>
      <c r="C2384" t="s">
        <v>2596</v>
      </c>
      <c r="D2384">
        <v>1</v>
      </c>
      <c r="E2384" s="88" t="str">
        <f t="shared" si="74"/>
        <v>13827129601</v>
      </c>
      <c r="F2384" s="88" t="str">
        <f t="shared" si="75"/>
        <v>1382711</v>
      </c>
      <c r="G2384">
        <v>1</v>
      </c>
      <c r="H2384" t="s">
        <v>3363</v>
      </c>
      <c r="I2384" t="s">
        <v>5535</v>
      </c>
      <c r="K2384">
        <v>2960</v>
      </c>
      <c r="L2384" t="s">
        <v>3572</v>
      </c>
    </row>
    <row r="2385" spans="1:12" ht="15" customHeight="1" x14ac:dyDescent="0.25">
      <c r="A2385">
        <v>138289</v>
      </c>
      <c r="B2385" t="s">
        <v>2897</v>
      </c>
      <c r="C2385" t="s">
        <v>2597</v>
      </c>
      <c r="D2385">
        <v>1</v>
      </c>
      <c r="E2385" s="88" t="str">
        <f t="shared" si="74"/>
        <v>13828998901</v>
      </c>
      <c r="F2385" s="88" t="str">
        <f t="shared" si="75"/>
        <v>1382891</v>
      </c>
      <c r="G2385">
        <v>1</v>
      </c>
      <c r="H2385" t="s">
        <v>2896</v>
      </c>
      <c r="I2385" t="s">
        <v>5615</v>
      </c>
      <c r="K2385">
        <v>9890</v>
      </c>
      <c r="L2385" t="s">
        <v>3999</v>
      </c>
    </row>
    <row r="2386" spans="1:12" ht="15" customHeight="1" x14ac:dyDescent="0.25">
      <c r="A2386">
        <v>138321</v>
      </c>
      <c r="B2386" t="s">
        <v>1669</v>
      </c>
      <c r="C2386" t="s">
        <v>1669</v>
      </c>
      <c r="D2386">
        <v>1</v>
      </c>
      <c r="E2386" s="88" t="str">
        <f t="shared" si="74"/>
        <v>13832191601</v>
      </c>
      <c r="F2386" s="88" t="str">
        <f t="shared" si="75"/>
        <v>1383211</v>
      </c>
      <c r="G2386">
        <v>1</v>
      </c>
      <c r="H2386" t="s">
        <v>3140</v>
      </c>
      <c r="I2386" t="s">
        <v>5501</v>
      </c>
      <c r="K2386">
        <v>9160</v>
      </c>
      <c r="L2386" t="s">
        <v>3616</v>
      </c>
    </row>
    <row r="2387" spans="1:12" ht="15" customHeight="1" x14ac:dyDescent="0.25">
      <c r="A2387">
        <v>138321</v>
      </c>
      <c r="B2387" t="s">
        <v>1669</v>
      </c>
      <c r="C2387" t="s">
        <v>1669</v>
      </c>
      <c r="D2387">
        <v>2</v>
      </c>
      <c r="E2387" s="88" t="str">
        <f t="shared" si="74"/>
        <v>13832191602</v>
      </c>
      <c r="F2387" s="88" t="str">
        <f t="shared" si="75"/>
        <v>1383212</v>
      </c>
      <c r="G2387">
        <v>2</v>
      </c>
      <c r="H2387" t="s">
        <v>2883</v>
      </c>
      <c r="I2387" t="s">
        <v>5501</v>
      </c>
      <c r="K2387">
        <v>9160</v>
      </c>
      <c r="L2387" t="s">
        <v>3616</v>
      </c>
    </row>
    <row r="2388" spans="1:12" ht="15" customHeight="1" x14ac:dyDescent="0.25">
      <c r="A2388">
        <v>138354</v>
      </c>
      <c r="B2388" t="s">
        <v>2820</v>
      </c>
      <c r="C2388" t="s">
        <v>2599</v>
      </c>
      <c r="D2388">
        <v>1</v>
      </c>
      <c r="E2388" s="88" t="str">
        <f t="shared" si="74"/>
        <v>13835492551</v>
      </c>
      <c r="F2388" s="88" t="str">
        <f t="shared" si="75"/>
        <v>1383541</v>
      </c>
      <c r="G2388">
        <v>1</v>
      </c>
      <c r="H2388" t="s">
        <v>2821</v>
      </c>
      <c r="I2388" t="s">
        <v>5537</v>
      </c>
      <c r="K2388">
        <v>9255</v>
      </c>
      <c r="L2388" t="s">
        <v>3619</v>
      </c>
    </row>
    <row r="2389" spans="1:12" ht="15" customHeight="1" x14ac:dyDescent="0.25">
      <c r="A2389">
        <v>138362</v>
      </c>
      <c r="B2389" t="s">
        <v>5151</v>
      </c>
      <c r="C2389" t="s">
        <v>5151</v>
      </c>
      <c r="D2389">
        <v>1</v>
      </c>
      <c r="E2389" s="88" t="str">
        <f t="shared" si="74"/>
        <v>13836223001</v>
      </c>
      <c r="F2389" s="88" t="str">
        <f t="shared" si="75"/>
        <v>1383621</v>
      </c>
      <c r="G2389">
        <v>1</v>
      </c>
      <c r="H2389" t="s">
        <v>3352</v>
      </c>
      <c r="I2389" t="s">
        <v>5570</v>
      </c>
      <c r="K2389">
        <v>2300</v>
      </c>
      <c r="L2389" t="s">
        <v>3666</v>
      </c>
    </row>
    <row r="2390" spans="1:12" ht="15" customHeight="1" x14ac:dyDescent="0.25">
      <c r="A2390">
        <v>138362</v>
      </c>
      <c r="B2390" t="s">
        <v>5151</v>
      </c>
      <c r="C2390" t="s">
        <v>5151</v>
      </c>
      <c r="D2390">
        <v>2</v>
      </c>
      <c r="E2390" s="88" t="str">
        <f t="shared" si="74"/>
        <v>13836223702</v>
      </c>
      <c r="F2390" s="88" t="str">
        <f t="shared" si="75"/>
        <v>1383622</v>
      </c>
      <c r="G2390">
        <v>2</v>
      </c>
      <c r="H2390" t="s">
        <v>3981</v>
      </c>
      <c r="I2390" t="s">
        <v>5538</v>
      </c>
      <c r="K2390">
        <v>2370</v>
      </c>
      <c r="L2390" t="s">
        <v>3638</v>
      </c>
    </row>
    <row r="2391" spans="1:12" ht="15" customHeight="1" x14ac:dyDescent="0.25">
      <c r="A2391">
        <v>138362</v>
      </c>
      <c r="B2391" t="s">
        <v>5151</v>
      </c>
      <c r="C2391" t="s">
        <v>5151</v>
      </c>
      <c r="D2391">
        <v>3</v>
      </c>
      <c r="E2391" s="88" t="str">
        <f t="shared" si="74"/>
        <v>13836223203</v>
      </c>
      <c r="F2391" s="88" t="str">
        <f t="shared" si="75"/>
        <v>1383623</v>
      </c>
      <c r="G2391">
        <v>3</v>
      </c>
      <c r="H2391" t="s">
        <v>3020</v>
      </c>
      <c r="I2391" t="s">
        <v>5502</v>
      </c>
      <c r="K2391">
        <v>2320</v>
      </c>
      <c r="L2391" t="s">
        <v>3652</v>
      </c>
    </row>
    <row r="2392" spans="1:12" ht="15" customHeight="1" x14ac:dyDescent="0.25">
      <c r="A2392">
        <v>138362</v>
      </c>
      <c r="B2392" t="s">
        <v>5151</v>
      </c>
      <c r="C2392" t="s">
        <v>5151</v>
      </c>
      <c r="D2392">
        <v>4</v>
      </c>
      <c r="E2392" s="88" t="str">
        <f t="shared" si="74"/>
        <v>13836223004</v>
      </c>
      <c r="F2392" s="88" t="str">
        <f t="shared" si="75"/>
        <v>1383624</v>
      </c>
      <c r="G2392">
        <v>4</v>
      </c>
      <c r="H2392" t="s">
        <v>3982</v>
      </c>
      <c r="I2392" t="s">
        <v>5791</v>
      </c>
      <c r="K2392">
        <v>2300</v>
      </c>
      <c r="L2392" t="s">
        <v>3666</v>
      </c>
    </row>
    <row r="2393" spans="1:12" ht="15" customHeight="1" x14ac:dyDescent="0.25">
      <c r="A2393">
        <v>138362</v>
      </c>
      <c r="B2393" t="s">
        <v>5151</v>
      </c>
      <c r="C2393" t="s">
        <v>5151</v>
      </c>
      <c r="D2393">
        <v>5</v>
      </c>
      <c r="E2393" s="88" t="str">
        <f t="shared" si="74"/>
        <v>13836223005</v>
      </c>
      <c r="F2393" s="88" t="str">
        <f t="shared" si="75"/>
        <v>1383625</v>
      </c>
      <c r="G2393">
        <v>5</v>
      </c>
      <c r="H2393" t="s">
        <v>3439</v>
      </c>
      <c r="I2393" t="s">
        <v>5537</v>
      </c>
      <c r="K2393">
        <v>2300</v>
      </c>
      <c r="L2393" t="s">
        <v>3666</v>
      </c>
    </row>
    <row r="2394" spans="1:12" ht="15" customHeight="1" x14ac:dyDescent="0.25">
      <c r="A2394">
        <v>138669</v>
      </c>
      <c r="B2394" t="s">
        <v>2866</v>
      </c>
      <c r="C2394" t="s">
        <v>2600</v>
      </c>
      <c r="D2394">
        <v>1</v>
      </c>
      <c r="E2394" s="88" t="str">
        <f t="shared" si="74"/>
        <v>13866990001</v>
      </c>
      <c r="F2394" s="88" t="str">
        <f t="shared" si="75"/>
        <v>1386691</v>
      </c>
      <c r="G2394">
        <v>1</v>
      </c>
      <c r="H2394" t="s">
        <v>2948</v>
      </c>
      <c r="I2394" t="s">
        <v>5493</v>
      </c>
      <c r="K2394">
        <v>9000</v>
      </c>
      <c r="L2394" t="s">
        <v>3557</v>
      </c>
    </row>
    <row r="2395" spans="1:12" ht="15" customHeight="1" x14ac:dyDescent="0.25">
      <c r="A2395">
        <v>138669</v>
      </c>
      <c r="B2395" t="s">
        <v>2866</v>
      </c>
      <c r="C2395" t="s">
        <v>2600</v>
      </c>
      <c r="D2395">
        <v>2</v>
      </c>
      <c r="E2395" s="88" t="str">
        <f t="shared" si="74"/>
        <v>13866990312</v>
      </c>
      <c r="F2395" s="88" t="str">
        <f t="shared" si="75"/>
        <v>1386692</v>
      </c>
      <c r="G2395">
        <v>2</v>
      </c>
      <c r="H2395" t="s">
        <v>2867</v>
      </c>
      <c r="I2395" t="s">
        <v>5537</v>
      </c>
      <c r="K2395">
        <v>9031</v>
      </c>
      <c r="L2395" t="s">
        <v>3557</v>
      </c>
    </row>
    <row r="2396" spans="1:12" ht="15" customHeight="1" x14ac:dyDescent="0.25">
      <c r="A2396">
        <v>138669</v>
      </c>
      <c r="B2396" t="s">
        <v>2866</v>
      </c>
      <c r="C2396" t="s">
        <v>2600</v>
      </c>
      <c r="D2396">
        <v>3</v>
      </c>
      <c r="E2396" s="88" t="str">
        <f t="shared" si="74"/>
        <v>13866990003</v>
      </c>
      <c r="F2396" s="88" t="str">
        <f t="shared" si="75"/>
        <v>1386693</v>
      </c>
      <c r="G2396">
        <v>3</v>
      </c>
      <c r="H2396" t="s">
        <v>2946</v>
      </c>
      <c r="I2396" t="s">
        <v>5491</v>
      </c>
      <c r="K2396">
        <v>9000</v>
      </c>
      <c r="L2396" t="s">
        <v>3557</v>
      </c>
    </row>
    <row r="2397" spans="1:12" ht="15" customHeight="1" x14ac:dyDescent="0.25">
      <c r="A2397">
        <v>138677</v>
      </c>
      <c r="B2397" t="s">
        <v>5277</v>
      </c>
      <c r="C2397" t="s">
        <v>2601</v>
      </c>
      <c r="D2397">
        <v>1</v>
      </c>
      <c r="E2397" s="88" t="str">
        <f t="shared" si="74"/>
        <v>13867788301</v>
      </c>
      <c r="F2397" s="88" t="str">
        <f t="shared" si="75"/>
        <v>1386771</v>
      </c>
      <c r="G2397">
        <v>1</v>
      </c>
      <c r="H2397" t="s">
        <v>2961</v>
      </c>
      <c r="I2397" t="s">
        <v>5573</v>
      </c>
      <c r="K2397">
        <v>8830</v>
      </c>
      <c r="L2397" t="s">
        <v>3613</v>
      </c>
    </row>
    <row r="2398" spans="1:12" ht="15" customHeight="1" x14ac:dyDescent="0.25">
      <c r="A2398">
        <v>138743</v>
      </c>
      <c r="B2398" t="s">
        <v>5452</v>
      </c>
      <c r="C2398" t="s">
        <v>2603</v>
      </c>
      <c r="D2398">
        <v>1</v>
      </c>
      <c r="E2398" s="88" t="str">
        <f t="shared" si="74"/>
        <v>13874385001</v>
      </c>
      <c r="F2398" s="88" t="str">
        <f t="shared" si="75"/>
        <v>1387431</v>
      </c>
      <c r="G2398">
        <v>1</v>
      </c>
      <c r="H2398" t="s">
        <v>3087</v>
      </c>
      <c r="I2398" t="s">
        <v>5507</v>
      </c>
      <c r="K2398">
        <v>8500</v>
      </c>
      <c r="L2398" t="s">
        <v>3554</v>
      </c>
    </row>
    <row r="2399" spans="1:12" ht="15" customHeight="1" x14ac:dyDescent="0.25">
      <c r="A2399">
        <v>138743</v>
      </c>
      <c r="B2399" t="s">
        <v>5452</v>
      </c>
      <c r="C2399" t="s">
        <v>2603</v>
      </c>
      <c r="D2399">
        <v>2</v>
      </c>
      <c r="E2399" s="88" t="str">
        <f t="shared" si="74"/>
        <v>13874385002</v>
      </c>
      <c r="F2399" s="88" t="str">
        <f t="shared" si="75"/>
        <v>1387432</v>
      </c>
      <c r="G2399">
        <v>2</v>
      </c>
      <c r="H2399" t="s">
        <v>4032</v>
      </c>
      <c r="I2399" t="s">
        <v>5491</v>
      </c>
      <c r="K2399">
        <v>8500</v>
      </c>
      <c r="L2399" t="s">
        <v>3554</v>
      </c>
    </row>
    <row r="2400" spans="1:12" ht="15" customHeight="1" x14ac:dyDescent="0.25">
      <c r="A2400">
        <v>143628</v>
      </c>
      <c r="B2400" t="s">
        <v>4959</v>
      </c>
      <c r="C2400" t="s">
        <v>4959</v>
      </c>
      <c r="D2400">
        <v>1</v>
      </c>
      <c r="E2400" s="88" t="str">
        <f t="shared" si="74"/>
        <v>14362891001</v>
      </c>
      <c r="F2400" s="88" t="str">
        <f t="shared" si="75"/>
        <v>1436281</v>
      </c>
      <c r="G2400">
        <v>1</v>
      </c>
      <c r="H2400" t="s">
        <v>2884</v>
      </c>
      <c r="I2400" t="s">
        <v>5520</v>
      </c>
      <c r="K2400">
        <v>9100</v>
      </c>
      <c r="L2400" t="s">
        <v>3544</v>
      </c>
    </row>
    <row r="2401" spans="1:12" ht="15" customHeight="1" x14ac:dyDescent="0.25">
      <c r="A2401">
        <v>143644</v>
      </c>
      <c r="B2401" t="s">
        <v>4960</v>
      </c>
      <c r="C2401" t="s">
        <v>4960</v>
      </c>
      <c r="D2401">
        <v>1</v>
      </c>
      <c r="E2401" s="88" t="str">
        <f t="shared" si="74"/>
        <v>14364491901</v>
      </c>
      <c r="F2401" s="88" t="str">
        <f t="shared" si="75"/>
        <v>1436441</v>
      </c>
      <c r="G2401">
        <v>1</v>
      </c>
      <c r="H2401" t="s">
        <v>2729</v>
      </c>
      <c r="I2401" t="s">
        <v>5533</v>
      </c>
      <c r="K2401">
        <v>9190</v>
      </c>
      <c r="L2401" t="s">
        <v>3808</v>
      </c>
    </row>
    <row r="2402" spans="1:12" ht="15" customHeight="1" x14ac:dyDescent="0.25">
      <c r="A2402">
        <v>143644</v>
      </c>
      <c r="B2402" t="s">
        <v>4960</v>
      </c>
      <c r="C2402" t="s">
        <v>4960</v>
      </c>
      <c r="D2402">
        <v>2</v>
      </c>
      <c r="E2402" s="88" t="str">
        <f t="shared" si="74"/>
        <v>14364491002</v>
      </c>
      <c r="F2402" s="88" t="str">
        <f t="shared" si="75"/>
        <v>1436442</v>
      </c>
      <c r="G2402">
        <v>2</v>
      </c>
      <c r="H2402" t="s">
        <v>3390</v>
      </c>
      <c r="I2402" t="s">
        <v>5482</v>
      </c>
      <c r="K2402">
        <v>9100</v>
      </c>
      <c r="L2402" t="s">
        <v>3544</v>
      </c>
    </row>
    <row r="2403" spans="1:12" ht="15" customHeight="1" x14ac:dyDescent="0.25">
      <c r="A2403">
        <v>143651</v>
      </c>
      <c r="B2403" t="s">
        <v>5013</v>
      </c>
      <c r="C2403" t="s">
        <v>4964</v>
      </c>
      <c r="D2403">
        <v>1</v>
      </c>
      <c r="E2403" s="88" t="str">
        <f t="shared" si="74"/>
        <v>14365191001</v>
      </c>
      <c r="F2403" s="88" t="str">
        <f t="shared" si="75"/>
        <v>1436511</v>
      </c>
      <c r="G2403">
        <v>1</v>
      </c>
      <c r="H2403" t="s">
        <v>3384</v>
      </c>
      <c r="I2403" t="s">
        <v>5544</v>
      </c>
      <c r="K2403">
        <v>9100</v>
      </c>
      <c r="L2403" t="s">
        <v>3544</v>
      </c>
    </row>
    <row r="2404" spans="1:12" ht="15" customHeight="1" x14ac:dyDescent="0.25">
      <c r="A2404">
        <v>143669</v>
      </c>
      <c r="B2404" t="s">
        <v>4965</v>
      </c>
      <c r="C2404" t="s">
        <v>4965</v>
      </c>
      <c r="D2404">
        <v>1</v>
      </c>
      <c r="E2404" s="88" t="str">
        <f t="shared" si="74"/>
        <v>14366991001</v>
      </c>
      <c r="F2404" s="88" t="str">
        <f t="shared" si="75"/>
        <v>1436691</v>
      </c>
      <c r="G2404">
        <v>1</v>
      </c>
      <c r="H2404" t="s">
        <v>3380</v>
      </c>
      <c r="I2404" t="s">
        <v>5497</v>
      </c>
      <c r="K2404">
        <v>9100</v>
      </c>
      <c r="L2404" t="s">
        <v>3544</v>
      </c>
    </row>
    <row r="2405" spans="1:12" ht="15" customHeight="1" x14ac:dyDescent="0.25">
      <c r="A2405">
        <v>143669</v>
      </c>
      <c r="B2405" t="s">
        <v>4965</v>
      </c>
      <c r="C2405" t="s">
        <v>4965</v>
      </c>
      <c r="D2405">
        <v>2</v>
      </c>
      <c r="E2405" s="88" t="str">
        <f t="shared" si="74"/>
        <v>14366991002</v>
      </c>
      <c r="F2405" s="88" t="str">
        <f t="shared" si="75"/>
        <v>1436692</v>
      </c>
      <c r="G2405">
        <v>2</v>
      </c>
      <c r="H2405" t="s">
        <v>3389</v>
      </c>
      <c r="I2405" t="s">
        <v>5488</v>
      </c>
      <c r="K2405">
        <v>9100</v>
      </c>
      <c r="L2405" t="s">
        <v>3544</v>
      </c>
    </row>
    <row r="2406" spans="1:12" ht="15" customHeight="1" x14ac:dyDescent="0.25">
      <c r="A2406">
        <v>143677</v>
      </c>
      <c r="B2406" t="s">
        <v>1189</v>
      </c>
      <c r="C2406" t="s">
        <v>1189</v>
      </c>
      <c r="D2406">
        <v>1</v>
      </c>
      <c r="E2406" s="88" t="str">
        <f t="shared" si="74"/>
        <v>14367793401</v>
      </c>
      <c r="F2406" s="88" t="str">
        <f t="shared" si="75"/>
        <v>1436771</v>
      </c>
      <c r="G2406">
        <v>1</v>
      </c>
      <c r="H2406" t="s">
        <v>3104</v>
      </c>
      <c r="I2406" t="s">
        <v>5522</v>
      </c>
      <c r="K2406">
        <v>9340</v>
      </c>
      <c r="L2406" t="s">
        <v>3954</v>
      </c>
    </row>
    <row r="2407" spans="1:12" ht="15" customHeight="1" x14ac:dyDescent="0.25">
      <c r="A2407">
        <v>143685</v>
      </c>
      <c r="B2407" t="s">
        <v>4967</v>
      </c>
      <c r="C2407" t="s">
        <v>4967</v>
      </c>
      <c r="D2407">
        <v>1</v>
      </c>
      <c r="E2407" s="88" t="str">
        <f t="shared" si="74"/>
        <v>14368519301</v>
      </c>
      <c r="F2407" s="88" t="str">
        <f t="shared" si="75"/>
        <v>1436851</v>
      </c>
      <c r="G2407">
        <v>1</v>
      </c>
      <c r="H2407" t="s">
        <v>2782</v>
      </c>
      <c r="I2407" t="s">
        <v>5494</v>
      </c>
      <c r="K2407">
        <v>1930</v>
      </c>
      <c r="L2407" t="s">
        <v>3959</v>
      </c>
    </row>
    <row r="2408" spans="1:12" ht="15" customHeight="1" x14ac:dyDescent="0.25">
      <c r="A2408">
        <v>143693</v>
      </c>
      <c r="B2408" t="s">
        <v>4969</v>
      </c>
      <c r="C2408" t="s">
        <v>4969</v>
      </c>
      <c r="D2408">
        <v>1</v>
      </c>
      <c r="E2408" s="88" t="str">
        <f t="shared" si="74"/>
        <v>14369310301</v>
      </c>
      <c r="F2408" s="88" t="str">
        <f t="shared" si="75"/>
        <v>1436931</v>
      </c>
      <c r="G2408">
        <v>1</v>
      </c>
      <c r="H2408" t="s">
        <v>5014</v>
      </c>
      <c r="I2408" t="s">
        <v>5015</v>
      </c>
      <c r="K2408">
        <v>1030</v>
      </c>
      <c r="L2408" t="s">
        <v>3870</v>
      </c>
    </row>
    <row r="2409" spans="1:12" ht="15" customHeight="1" x14ac:dyDescent="0.25">
      <c r="A2409">
        <v>143693</v>
      </c>
      <c r="B2409" t="s">
        <v>4969</v>
      </c>
      <c r="C2409" t="s">
        <v>4969</v>
      </c>
      <c r="D2409">
        <v>2</v>
      </c>
      <c r="E2409" s="88" t="str">
        <f t="shared" si="74"/>
        <v>14369310702</v>
      </c>
      <c r="F2409" s="88" t="str">
        <f t="shared" si="75"/>
        <v>1436932</v>
      </c>
      <c r="G2409">
        <v>2</v>
      </c>
      <c r="H2409" t="s">
        <v>2661</v>
      </c>
      <c r="I2409" t="s">
        <v>5792</v>
      </c>
      <c r="K2409">
        <v>1070</v>
      </c>
      <c r="L2409" t="s">
        <v>3561</v>
      </c>
    </row>
    <row r="2410" spans="1:12" ht="15" customHeight="1" x14ac:dyDescent="0.25">
      <c r="A2410">
        <v>143693</v>
      </c>
      <c r="B2410" t="s">
        <v>4969</v>
      </c>
      <c r="C2410" t="s">
        <v>4969</v>
      </c>
      <c r="D2410">
        <v>3</v>
      </c>
      <c r="E2410" s="88" t="str">
        <f t="shared" si="74"/>
        <v>14369311503</v>
      </c>
      <c r="F2410" s="88" t="str">
        <f t="shared" si="75"/>
        <v>1436933</v>
      </c>
      <c r="G2410">
        <v>3</v>
      </c>
      <c r="H2410" t="s">
        <v>3397</v>
      </c>
      <c r="I2410" t="s">
        <v>5550</v>
      </c>
      <c r="K2410">
        <v>1150</v>
      </c>
      <c r="L2410" t="s">
        <v>3704</v>
      </c>
    </row>
    <row r="2411" spans="1:12" ht="15" customHeight="1" x14ac:dyDescent="0.25">
      <c r="A2411">
        <v>143701</v>
      </c>
      <c r="B2411" t="s">
        <v>4971</v>
      </c>
      <c r="C2411" t="s">
        <v>4971</v>
      </c>
      <c r="D2411">
        <v>1</v>
      </c>
      <c r="E2411" s="88" t="str">
        <f t="shared" si="74"/>
        <v>14370192001</v>
      </c>
      <c r="F2411" s="88" t="str">
        <f t="shared" si="75"/>
        <v>1437011</v>
      </c>
      <c r="G2411">
        <v>1</v>
      </c>
      <c r="H2411" t="s">
        <v>2723</v>
      </c>
      <c r="I2411" t="s">
        <v>5584</v>
      </c>
      <c r="K2411">
        <v>9200</v>
      </c>
      <c r="L2411" t="s">
        <v>3767</v>
      </c>
    </row>
    <row r="2412" spans="1:12" ht="15" customHeight="1" x14ac:dyDescent="0.25">
      <c r="A2412">
        <v>143701</v>
      </c>
      <c r="B2412" t="s">
        <v>4971</v>
      </c>
      <c r="C2412" t="s">
        <v>4971</v>
      </c>
      <c r="D2412">
        <v>2</v>
      </c>
      <c r="E2412" s="88" t="str">
        <f t="shared" si="74"/>
        <v>14370192002</v>
      </c>
      <c r="F2412" s="88" t="str">
        <f t="shared" si="75"/>
        <v>1437012</v>
      </c>
      <c r="G2412">
        <v>2</v>
      </c>
      <c r="H2412" t="s">
        <v>2837</v>
      </c>
      <c r="I2412" t="s">
        <v>5672</v>
      </c>
      <c r="K2412">
        <v>9200</v>
      </c>
      <c r="L2412" t="s">
        <v>3767</v>
      </c>
    </row>
    <row r="2413" spans="1:12" ht="15" customHeight="1" x14ac:dyDescent="0.25">
      <c r="A2413">
        <v>143701</v>
      </c>
      <c r="B2413" t="s">
        <v>4971</v>
      </c>
      <c r="C2413" t="s">
        <v>4971</v>
      </c>
      <c r="D2413">
        <v>3</v>
      </c>
      <c r="E2413" s="88" t="str">
        <f t="shared" si="74"/>
        <v>14370192003</v>
      </c>
      <c r="F2413" s="88" t="str">
        <f t="shared" si="75"/>
        <v>1437013</v>
      </c>
      <c r="G2413">
        <v>3</v>
      </c>
      <c r="H2413" t="s">
        <v>3769</v>
      </c>
      <c r="I2413" t="s">
        <v>5572</v>
      </c>
      <c r="K2413">
        <v>9200</v>
      </c>
      <c r="L2413" t="s">
        <v>3767</v>
      </c>
    </row>
    <row r="2414" spans="1:12" ht="15" customHeight="1" x14ac:dyDescent="0.25">
      <c r="A2414">
        <v>143801</v>
      </c>
      <c r="B2414" t="s">
        <v>5453</v>
      </c>
      <c r="C2414" t="s">
        <v>5409</v>
      </c>
      <c r="D2414">
        <v>1</v>
      </c>
      <c r="E2414" s="88" t="str">
        <f t="shared" si="74"/>
        <v>14380187401</v>
      </c>
      <c r="F2414" s="88" t="str">
        <f t="shared" si="75"/>
        <v>1438011</v>
      </c>
      <c r="G2414">
        <v>1</v>
      </c>
      <c r="H2414" t="s">
        <v>3289</v>
      </c>
      <c r="I2414" t="s">
        <v>5569</v>
      </c>
      <c r="K2414">
        <v>8740</v>
      </c>
      <c r="L2414" t="s">
        <v>3608</v>
      </c>
    </row>
    <row r="2415" spans="1:12" ht="15" customHeight="1" x14ac:dyDescent="0.25">
      <c r="A2415">
        <v>143801</v>
      </c>
      <c r="B2415" t="s">
        <v>5453</v>
      </c>
      <c r="C2415" t="s">
        <v>5409</v>
      </c>
      <c r="D2415">
        <v>2</v>
      </c>
      <c r="E2415" s="88" t="str">
        <f t="shared" si="74"/>
        <v>14380188002</v>
      </c>
      <c r="F2415" s="88" t="str">
        <f t="shared" si="75"/>
        <v>1438012</v>
      </c>
      <c r="G2415">
        <v>2</v>
      </c>
      <c r="H2415" t="s">
        <v>5016</v>
      </c>
      <c r="I2415" t="s">
        <v>5514</v>
      </c>
      <c r="K2415">
        <v>8800</v>
      </c>
      <c r="L2415" t="s">
        <v>3555</v>
      </c>
    </row>
    <row r="2416" spans="1:12" ht="15" customHeight="1" x14ac:dyDescent="0.25">
      <c r="A2416">
        <v>143801</v>
      </c>
      <c r="B2416" t="s">
        <v>5453</v>
      </c>
      <c r="C2416" t="s">
        <v>5409</v>
      </c>
      <c r="D2416">
        <v>3</v>
      </c>
      <c r="E2416" s="88" t="str">
        <f t="shared" si="74"/>
        <v>14380189003</v>
      </c>
      <c r="F2416" s="88" t="str">
        <f t="shared" si="75"/>
        <v>1438013</v>
      </c>
      <c r="G2416">
        <v>3</v>
      </c>
      <c r="H2416" t="s">
        <v>5017</v>
      </c>
      <c r="I2416" t="s">
        <v>5493</v>
      </c>
      <c r="K2416">
        <v>8900</v>
      </c>
      <c r="L2416" t="s">
        <v>3725</v>
      </c>
    </row>
    <row r="2417" spans="1:12" ht="15" customHeight="1" x14ac:dyDescent="0.25">
      <c r="A2417">
        <v>143801</v>
      </c>
      <c r="B2417" t="s">
        <v>5453</v>
      </c>
      <c r="C2417" t="s">
        <v>5409</v>
      </c>
      <c r="D2417">
        <v>4</v>
      </c>
      <c r="E2417" s="88" t="str">
        <f t="shared" si="74"/>
        <v>14380183104</v>
      </c>
      <c r="F2417" s="88" t="str">
        <f t="shared" si="75"/>
        <v>1438014</v>
      </c>
      <c r="G2417">
        <v>4</v>
      </c>
      <c r="H2417" t="s">
        <v>3369</v>
      </c>
      <c r="I2417" t="s">
        <v>5556</v>
      </c>
      <c r="K2417">
        <v>8310</v>
      </c>
      <c r="L2417" t="s">
        <v>3550</v>
      </c>
    </row>
    <row r="2418" spans="1:12" ht="15" customHeight="1" x14ac:dyDescent="0.25">
      <c r="A2418">
        <v>143801</v>
      </c>
      <c r="B2418" t="s">
        <v>5453</v>
      </c>
      <c r="C2418" t="s">
        <v>5409</v>
      </c>
      <c r="D2418">
        <v>5</v>
      </c>
      <c r="E2418" s="88" t="str">
        <f t="shared" si="74"/>
        <v>14380185005</v>
      </c>
      <c r="F2418" s="88" t="str">
        <f t="shared" si="75"/>
        <v>1438015</v>
      </c>
      <c r="G2418">
        <v>5</v>
      </c>
      <c r="H2418" t="s">
        <v>5793</v>
      </c>
      <c r="I2418" t="s">
        <v>5520</v>
      </c>
      <c r="K2418">
        <v>8500</v>
      </c>
      <c r="L2418" t="s">
        <v>3554</v>
      </c>
    </row>
    <row r="2419" spans="1:12" ht="15" customHeight="1" x14ac:dyDescent="0.25">
      <c r="A2419">
        <v>143818</v>
      </c>
      <c r="B2419" t="s">
        <v>4974</v>
      </c>
      <c r="C2419" t="s">
        <v>4974</v>
      </c>
      <c r="D2419">
        <v>1</v>
      </c>
      <c r="E2419" s="88" t="str">
        <f t="shared" si="74"/>
        <v>14381885101</v>
      </c>
      <c r="F2419" s="88" t="str">
        <f t="shared" si="75"/>
        <v>1438181</v>
      </c>
      <c r="G2419">
        <v>1</v>
      </c>
      <c r="H2419" t="s">
        <v>3176</v>
      </c>
      <c r="I2419" t="s">
        <v>5550</v>
      </c>
      <c r="K2419">
        <v>8510</v>
      </c>
      <c r="L2419" t="s">
        <v>3554</v>
      </c>
    </row>
    <row r="2420" spans="1:12" ht="15" customHeight="1" x14ac:dyDescent="0.25">
      <c r="A2420">
        <v>143818</v>
      </c>
      <c r="B2420" t="s">
        <v>4974</v>
      </c>
      <c r="C2420" t="s">
        <v>4974</v>
      </c>
      <c r="D2420">
        <v>2</v>
      </c>
      <c r="E2420" s="88" t="str">
        <f t="shared" si="74"/>
        <v>14381885012</v>
      </c>
      <c r="F2420" s="88" t="str">
        <f t="shared" si="75"/>
        <v>1438182</v>
      </c>
      <c r="G2420">
        <v>2</v>
      </c>
      <c r="H2420" t="s">
        <v>2832</v>
      </c>
      <c r="I2420" t="s">
        <v>5557</v>
      </c>
      <c r="K2420">
        <v>8501</v>
      </c>
      <c r="L2420" t="s">
        <v>3554</v>
      </c>
    </row>
    <row r="2421" spans="1:12" ht="15" customHeight="1" x14ac:dyDescent="0.25">
      <c r="A2421">
        <v>143826</v>
      </c>
      <c r="B2421" t="s">
        <v>4976</v>
      </c>
      <c r="C2421" t="s">
        <v>4976</v>
      </c>
      <c r="D2421">
        <v>1</v>
      </c>
      <c r="E2421" s="88" t="str">
        <f t="shared" si="74"/>
        <v>14382629901</v>
      </c>
      <c r="F2421" s="88" t="str">
        <f t="shared" si="75"/>
        <v>1438261</v>
      </c>
      <c r="G2421">
        <v>1</v>
      </c>
      <c r="H2421" t="s">
        <v>3485</v>
      </c>
      <c r="I2421" t="s">
        <v>5794</v>
      </c>
      <c r="K2421">
        <v>2990</v>
      </c>
      <c r="L2421" t="s">
        <v>3574</v>
      </c>
    </row>
    <row r="2422" spans="1:12" ht="15" customHeight="1" x14ac:dyDescent="0.25">
      <c r="A2422">
        <v>143909</v>
      </c>
      <c r="B2422" t="s">
        <v>5454</v>
      </c>
      <c r="C2422" t="s">
        <v>5158</v>
      </c>
      <c r="D2422">
        <v>1</v>
      </c>
      <c r="E2422" s="88" t="str">
        <f t="shared" si="74"/>
        <v>14390991001</v>
      </c>
      <c r="F2422" s="88" t="str">
        <f t="shared" si="75"/>
        <v>1439091</v>
      </c>
      <c r="G2422">
        <v>1</v>
      </c>
      <c r="H2422" t="s">
        <v>5278</v>
      </c>
      <c r="I2422" t="s">
        <v>5648</v>
      </c>
      <c r="K2422">
        <v>9100</v>
      </c>
      <c r="L2422" t="s">
        <v>3544</v>
      </c>
    </row>
    <row r="2423" spans="1:12" ht="15" customHeight="1" x14ac:dyDescent="0.25">
      <c r="A2423">
        <v>144584</v>
      </c>
      <c r="B2423" t="s">
        <v>1189</v>
      </c>
      <c r="C2423" t="s">
        <v>1189</v>
      </c>
      <c r="D2423">
        <v>1</v>
      </c>
      <c r="E2423" s="88" t="str">
        <f t="shared" si="74"/>
        <v>14458493401</v>
      </c>
      <c r="F2423" s="88" t="str">
        <f t="shared" si="75"/>
        <v>1445841</v>
      </c>
      <c r="G2423">
        <v>1</v>
      </c>
      <c r="H2423" t="s">
        <v>3104</v>
      </c>
      <c r="I2423" t="s">
        <v>5522</v>
      </c>
      <c r="K2423">
        <v>9340</v>
      </c>
      <c r="L2423" t="s">
        <v>3954</v>
      </c>
    </row>
    <row r="2424" spans="1:12" ht="15" customHeight="1" x14ac:dyDescent="0.25">
      <c r="A2424">
        <v>144592</v>
      </c>
      <c r="B2424" t="s">
        <v>5411</v>
      </c>
      <c r="C2424" t="s">
        <v>5411</v>
      </c>
      <c r="D2424">
        <v>1</v>
      </c>
      <c r="E2424" s="88" t="str">
        <f t="shared" si="74"/>
        <v>14459230201</v>
      </c>
      <c r="F2424" s="88" t="str">
        <f t="shared" si="75"/>
        <v>1445921</v>
      </c>
      <c r="G2424">
        <v>1</v>
      </c>
      <c r="H2424" t="s">
        <v>5279</v>
      </c>
      <c r="I2424" t="s">
        <v>5514</v>
      </c>
      <c r="K2424">
        <v>3020</v>
      </c>
      <c r="L2424" t="s">
        <v>5280</v>
      </c>
    </row>
    <row r="2425" spans="1:12" ht="15" customHeight="1" x14ac:dyDescent="0.25">
      <c r="A2425">
        <v>144592</v>
      </c>
      <c r="B2425" t="s">
        <v>5411</v>
      </c>
      <c r="C2425" t="s">
        <v>5411</v>
      </c>
      <c r="D2425">
        <v>2</v>
      </c>
      <c r="E2425" s="88" t="str">
        <f t="shared" si="74"/>
        <v>14459230002</v>
      </c>
      <c r="F2425" s="88" t="str">
        <f t="shared" si="75"/>
        <v>1445922</v>
      </c>
      <c r="G2425">
        <v>2</v>
      </c>
      <c r="H2425" t="s">
        <v>3004</v>
      </c>
      <c r="I2425" t="s">
        <v>5612</v>
      </c>
      <c r="K2425">
        <v>3000</v>
      </c>
      <c r="L2425" t="s">
        <v>3545</v>
      </c>
    </row>
    <row r="2426" spans="1:12" ht="15" customHeight="1" x14ac:dyDescent="0.25">
      <c r="A2426">
        <v>144618</v>
      </c>
      <c r="B2426" t="s">
        <v>5281</v>
      </c>
      <c r="C2426" t="s">
        <v>5164</v>
      </c>
      <c r="D2426">
        <v>1</v>
      </c>
      <c r="E2426" s="88" t="str">
        <f t="shared" si="74"/>
        <v>14461826601</v>
      </c>
      <c r="F2426" s="88" t="str">
        <f t="shared" si="75"/>
        <v>1446181</v>
      </c>
      <c r="G2426">
        <v>1</v>
      </c>
      <c r="H2426" t="s">
        <v>3014</v>
      </c>
      <c r="I2426" t="s">
        <v>5514</v>
      </c>
      <c r="K2426">
        <v>2660</v>
      </c>
      <c r="L2426" t="s">
        <v>3571</v>
      </c>
    </row>
    <row r="2427" spans="1:12" ht="15" customHeight="1" x14ac:dyDescent="0.25">
      <c r="A2427">
        <v>144626</v>
      </c>
      <c r="B2427" t="s">
        <v>5165</v>
      </c>
      <c r="C2427" t="s">
        <v>5165</v>
      </c>
      <c r="D2427">
        <v>1</v>
      </c>
      <c r="E2427" s="88" t="str">
        <f t="shared" si="74"/>
        <v>14462639401</v>
      </c>
      <c r="F2427" s="88" t="str">
        <f t="shared" si="75"/>
        <v>1446261</v>
      </c>
      <c r="G2427">
        <v>1</v>
      </c>
      <c r="H2427" t="s">
        <v>2989</v>
      </c>
      <c r="I2427" t="s">
        <v>5608</v>
      </c>
      <c r="K2427">
        <v>3940</v>
      </c>
      <c r="L2427" t="s">
        <v>3819</v>
      </c>
    </row>
    <row r="2428" spans="1:12" ht="15" customHeight="1" x14ac:dyDescent="0.25">
      <c r="A2428">
        <v>144642</v>
      </c>
      <c r="B2428" t="s">
        <v>5282</v>
      </c>
      <c r="C2428" t="s">
        <v>5166</v>
      </c>
      <c r="D2428">
        <v>1</v>
      </c>
      <c r="E2428" s="88" t="str">
        <f t="shared" si="74"/>
        <v>14464280001</v>
      </c>
      <c r="F2428" s="88" t="str">
        <f t="shared" si="75"/>
        <v>1446421</v>
      </c>
      <c r="G2428">
        <v>1</v>
      </c>
      <c r="H2428" t="s">
        <v>2802</v>
      </c>
      <c r="I2428" t="s">
        <v>5652</v>
      </c>
      <c r="K2428">
        <v>8000</v>
      </c>
      <c r="L2428" t="s">
        <v>3550</v>
      </c>
    </row>
    <row r="2429" spans="1:12" ht="15" customHeight="1" x14ac:dyDescent="0.25">
      <c r="A2429">
        <v>144642</v>
      </c>
      <c r="B2429" t="s">
        <v>5282</v>
      </c>
      <c r="C2429" t="s">
        <v>5166</v>
      </c>
      <c r="D2429">
        <v>3</v>
      </c>
      <c r="E2429" s="88" t="str">
        <f t="shared" si="74"/>
        <v>14464282003</v>
      </c>
      <c r="F2429" s="88" t="str">
        <f t="shared" si="75"/>
        <v>1446423</v>
      </c>
      <c r="G2429">
        <v>3</v>
      </c>
      <c r="H2429" t="s">
        <v>3355</v>
      </c>
      <c r="I2429" t="s">
        <v>5499</v>
      </c>
      <c r="K2429">
        <v>8200</v>
      </c>
      <c r="L2429" t="s">
        <v>3550</v>
      </c>
    </row>
    <row r="2430" spans="1:12" ht="15" customHeight="1" x14ac:dyDescent="0.25">
      <c r="A2430">
        <v>144642</v>
      </c>
      <c r="B2430" t="s">
        <v>5282</v>
      </c>
      <c r="C2430" t="s">
        <v>5166</v>
      </c>
      <c r="D2430">
        <v>4</v>
      </c>
      <c r="E2430" s="88" t="str">
        <f t="shared" si="74"/>
        <v>14464280004</v>
      </c>
      <c r="F2430" s="88" t="str">
        <f t="shared" si="75"/>
        <v>1446424</v>
      </c>
      <c r="G2430">
        <v>4</v>
      </c>
      <c r="H2430" t="s">
        <v>3839</v>
      </c>
      <c r="I2430" t="s">
        <v>5795</v>
      </c>
      <c r="K2430">
        <v>8000</v>
      </c>
      <c r="L2430" t="s">
        <v>3550</v>
      </c>
    </row>
    <row r="2431" spans="1:12" ht="15" customHeight="1" x14ac:dyDescent="0.25">
      <c r="A2431">
        <v>144659</v>
      </c>
      <c r="B2431" t="s">
        <v>5283</v>
      </c>
      <c r="C2431" t="s">
        <v>5168</v>
      </c>
      <c r="D2431">
        <v>1</v>
      </c>
      <c r="E2431" s="88" t="str">
        <f t="shared" si="74"/>
        <v>14465990001</v>
      </c>
      <c r="F2431" s="88" t="str">
        <f t="shared" si="75"/>
        <v>1446591</v>
      </c>
      <c r="G2431">
        <v>1</v>
      </c>
      <c r="H2431" t="s">
        <v>2946</v>
      </c>
      <c r="I2431" t="s">
        <v>5491</v>
      </c>
      <c r="K2431">
        <v>9000</v>
      </c>
      <c r="L2431" t="s">
        <v>3557</v>
      </c>
    </row>
    <row r="2432" spans="1:12" ht="15" customHeight="1" x14ac:dyDescent="0.25">
      <c r="A2432">
        <v>144659</v>
      </c>
      <c r="B2432" t="s">
        <v>5283</v>
      </c>
      <c r="C2432" t="s">
        <v>5168</v>
      </c>
      <c r="D2432">
        <v>2</v>
      </c>
      <c r="E2432" s="88" t="str">
        <f t="shared" si="74"/>
        <v>14465990002</v>
      </c>
      <c r="F2432" s="88" t="str">
        <f t="shared" si="75"/>
        <v>1446592</v>
      </c>
      <c r="G2432">
        <v>2</v>
      </c>
      <c r="H2432" t="s">
        <v>2914</v>
      </c>
      <c r="I2432" t="s">
        <v>5574</v>
      </c>
      <c r="K2432">
        <v>9000</v>
      </c>
      <c r="L2432" t="s">
        <v>3557</v>
      </c>
    </row>
    <row r="2433" spans="1:12" ht="15" customHeight="1" x14ac:dyDescent="0.25">
      <c r="A2433">
        <v>144659</v>
      </c>
      <c r="B2433" t="s">
        <v>5283</v>
      </c>
      <c r="C2433" t="s">
        <v>5168</v>
      </c>
      <c r="D2433">
        <v>3</v>
      </c>
      <c r="E2433" s="88" t="str">
        <f t="shared" si="74"/>
        <v>14465990003</v>
      </c>
      <c r="F2433" s="88" t="str">
        <f t="shared" si="75"/>
        <v>1446593</v>
      </c>
      <c r="G2433">
        <v>3</v>
      </c>
      <c r="H2433" t="s">
        <v>2912</v>
      </c>
      <c r="I2433" t="s">
        <v>5541</v>
      </c>
      <c r="K2433">
        <v>9000</v>
      </c>
      <c r="L2433" t="s">
        <v>3557</v>
      </c>
    </row>
    <row r="2434" spans="1:12" ht="15" customHeight="1" x14ac:dyDescent="0.25">
      <c r="A2434">
        <v>145151</v>
      </c>
      <c r="B2434" t="s">
        <v>5415</v>
      </c>
      <c r="C2434" t="s">
        <v>5415</v>
      </c>
      <c r="D2434">
        <v>1</v>
      </c>
      <c r="E2434" s="88" t="str">
        <f t="shared" si="74"/>
        <v>14515110811</v>
      </c>
      <c r="F2434" s="88" t="str">
        <f t="shared" si="75"/>
        <v>1451511</v>
      </c>
      <c r="G2434">
        <v>1</v>
      </c>
      <c r="H2434" t="s">
        <v>3064</v>
      </c>
      <c r="I2434" t="s">
        <v>5522</v>
      </c>
      <c r="K2434">
        <v>1081</v>
      </c>
      <c r="L2434" t="s">
        <v>3868</v>
      </c>
    </row>
    <row r="2435" spans="1:12" ht="15" customHeight="1" x14ac:dyDescent="0.25">
      <c r="A2435">
        <v>145193</v>
      </c>
      <c r="B2435" t="s">
        <v>5455</v>
      </c>
      <c r="C2435" t="s">
        <v>5455</v>
      </c>
      <c r="D2435">
        <v>1</v>
      </c>
      <c r="E2435" s="88" t="str">
        <f t="shared" ref="E2435:E2450" si="76">A2435&amp;K2435&amp;D2435</f>
        <v>14519318401</v>
      </c>
      <c r="F2435" s="88" t="str">
        <f t="shared" ref="F2435:F2450" si="77">A2435&amp;D2435</f>
        <v>1451931</v>
      </c>
      <c r="G2435">
        <v>1</v>
      </c>
      <c r="H2435" t="s">
        <v>3151</v>
      </c>
      <c r="I2435" t="s">
        <v>5569</v>
      </c>
      <c r="K2435">
        <v>1840</v>
      </c>
      <c r="L2435" t="s">
        <v>3694</v>
      </c>
    </row>
    <row r="2436" spans="1:12" ht="15" customHeight="1" x14ac:dyDescent="0.25">
      <c r="A2436">
        <v>145235</v>
      </c>
      <c r="B2436" t="s">
        <v>5456</v>
      </c>
      <c r="C2436" t="s">
        <v>5457</v>
      </c>
      <c r="D2436">
        <v>1</v>
      </c>
      <c r="E2436" s="88" t="str">
        <f t="shared" si="76"/>
        <v>14523510001</v>
      </c>
      <c r="F2436" s="88" t="str">
        <f t="shared" si="77"/>
        <v>1452351</v>
      </c>
      <c r="G2436">
        <v>1</v>
      </c>
      <c r="H2436" t="s">
        <v>2813</v>
      </c>
      <c r="I2436" t="s">
        <v>5537</v>
      </c>
      <c r="K2436">
        <v>1000</v>
      </c>
      <c r="L2436" t="s">
        <v>3536</v>
      </c>
    </row>
    <row r="2437" spans="1:12" ht="15" customHeight="1" x14ac:dyDescent="0.25">
      <c r="A2437">
        <v>145681</v>
      </c>
      <c r="B2437" t="s">
        <v>5458</v>
      </c>
      <c r="C2437" t="s">
        <v>5458</v>
      </c>
      <c r="D2437">
        <v>1</v>
      </c>
      <c r="E2437" s="88" t="str">
        <f t="shared" si="76"/>
        <v>14568196001</v>
      </c>
      <c r="F2437" s="88" t="str">
        <f t="shared" si="77"/>
        <v>1456811</v>
      </c>
      <c r="G2437">
        <v>1</v>
      </c>
      <c r="H2437" t="s">
        <v>3324</v>
      </c>
      <c r="I2437" t="s">
        <v>5574</v>
      </c>
      <c r="K2437">
        <v>9600</v>
      </c>
      <c r="L2437" t="s">
        <v>3895</v>
      </c>
    </row>
    <row r="2438" spans="1:12" ht="15" customHeight="1" x14ac:dyDescent="0.25">
      <c r="A2438">
        <v>145698</v>
      </c>
      <c r="B2438" t="s">
        <v>5459</v>
      </c>
      <c r="C2438" t="s">
        <v>5460</v>
      </c>
      <c r="D2438">
        <v>1</v>
      </c>
      <c r="E2438" s="88" t="str">
        <f t="shared" si="76"/>
        <v>14569828001</v>
      </c>
      <c r="F2438" s="88" t="str">
        <f t="shared" si="77"/>
        <v>1456981</v>
      </c>
      <c r="G2438">
        <v>1</v>
      </c>
      <c r="H2438" t="s">
        <v>3184</v>
      </c>
      <c r="I2438" t="s">
        <v>5620</v>
      </c>
      <c r="K2438">
        <v>2800</v>
      </c>
      <c r="L2438" t="s">
        <v>3585</v>
      </c>
    </row>
    <row r="2439" spans="1:12" ht="15" customHeight="1" x14ac:dyDescent="0.25">
      <c r="A2439">
        <v>145722</v>
      </c>
      <c r="B2439" t="s">
        <v>5418</v>
      </c>
      <c r="C2439" t="s">
        <v>5418</v>
      </c>
      <c r="D2439">
        <v>1</v>
      </c>
      <c r="E2439" s="88" t="str">
        <f t="shared" si="76"/>
        <v>14572296201</v>
      </c>
      <c r="F2439" s="88" t="str">
        <f t="shared" si="77"/>
        <v>1457221</v>
      </c>
      <c r="G2439">
        <v>1</v>
      </c>
      <c r="H2439" t="s">
        <v>3495</v>
      </c>
      <c r="I2439" t="s">
        <v>5529</v>
      </c>
      <c r="K2439">
        <v>9620</v>
      </c>
      <c r="L2439" t="s">
        <v>3620</v>
      </c>
    </row>
    <row r="2440" spans="1:12" ht="15" customHeight="1" x14ac:dyDescent="0.25">
      <c r="A2440">
        <v>145722</v>
      </c>
      <c r="B2440" t="s">
        <v>5418</v>
      </c>
      <c r="C2440" t="s">
        <v>5418</v>
      </c>
      <c r="D2440">
        <v>2</v>
      </c>
      <c r="E2440" s="88" t="str">
        <f t="shared" si="76"/>
        <v>14572294002</v>
      </c>
      <c r="F2440" s="88" t="str">
        <f t="shared" si="77"/>
        <v>1457222</v>
      </c>
      <c r="G2440">
        <v>2</v>
      </c>
      <c r="H2440" t="s">
        <v>3239</v>
      </c>
      <c r="I2440" t="s">
        <v>5796</v>
      </c>
      <c r="K2440">
        <v>9400</v>
      </c>
      <c r="L2440" t="s">
        <v>3560</v>
      </c>
    </row>
    <row r="2441" spans="1:12" ht="15" customHeight="1" x14ac:dyDescent="0.25">
      <c r="A2441">
        <v>145731</v>
      </c>
      <c r="B2441" t="s">
        <v>5461</v>
      </c>
      <c r="C2441" t="s">
        <v>5461</v>
      </c>
      <c r="D2441">
        <v>1</v>
      </c>
      <c r="E2441" s="88" t="str">
        <f t="shared" si="76"/>
        <v>14573191001</v>
      </c>
      <c r="F2441" s="88" t="str">
        <f t="shared" si="77"/>
        <v>1457311</v>
      </c>
      <c r="G2441">
        <v>1</v>
      </c>
      <c r="H2441" t="s">
        <v>3386</v>
      </c>
      <c r="I2441" t="s">
        <v>5625</v>
      </c>
      <c r="K2441">
        <v>9100</v>
      </c>
      <c r="L2441" t="s">
        <v>3544</v>
      </c>
    </row>
    <row r="2442" spans="1:12" ht="15" customHeight="1" x14ac:dyDescent="0.25">
      <c r="A2442">
        <v>145748</v>
      </c>
      <c r="B2442" t="s">
        <v>5462</v>
      </c>
      <c r="C2442" t="s">
        <v>5462</v>
      </c>
      <c r="D2442">
        <v>1</v>
      </c>
      <c r="E2442" s="88" t="str">
        <f t="shared" si="76"/>
        <v>14574891001</v>
      </c>
      <c r="F2442" s="88" t="str">
        <f t="shared" si="77"/>
        <v>1457481</v>
      </c>
      <c r="G2442">
        <v>1</v>
      </c>
      <c r="H2442" t="s">
        <v>3382</v>
      </c>
      <c r="I2442" t="s">
        <v>5521</v>
      </c>
      <c r="K2442">
        <v>9100</v>
      </c>
      <c r="L2442" t="s">
        <v>3544</v>
      </c>
    </row>
    <row r="2443" spans="1:12" ht="15" customHeight="1" x14ac:dyDescent="0.25">
      <c r="A2443">
        <v>145748</v>
      </c>
      <c r="B2443" t="s">
        <v>5462</v>
      </c>
      <c r="C2443" t="s">
        <v>5462</v>
      </c>
      <c r="D2443">
        <v>2</v>
      </c>
      <c r="E2443" s="88" t="str">
        <f t="shared" si="76"/>
        <v>14574891002</v>
      </c>
      <c r="F2443" s="88" t="str">
        <f t="shared" si="77"/>
        <v>1457482</v>
      </c>
      <c r="G2443">
        <v>2</v>
      </c>
      <c r="H2443" t="s">
        <v>3390</v>
      </c>
      <c r="I2443" t="s">
        <v>5482</v>
      </c>
      <c r="K2443">
        <v>9100</v>
      </c>
      <c r="L2443" t="s">
        <v>3544</v>
      </c>
    </row>
    <row r="2444" spans="1:12" ht="15" customHeight="1" x14ac:dyDescent="0.25">
      <c r="A2444">
        <v>145755</v>
      </c>
      <c r="B2444" t="s">
        <v>346</v>
      </c>
      <c r="C2444" t="s">
        <v>346</v>
      </c>
      <c r="D2444">
        <v>1</v>
      </c>
      <c r="E2444" s="88" t="str">
        <f t="shared" si="76"/>
        <v>14575523701</v>
      </c>
      <c r="F2444" s="88" t="str">
        <f t="shared" si="77"/>
        <v>1457551</v>
      </c>
      <c r="G2444">
        <v>1</v>
      </c>
      <c r="H2444" t="s">
        <v>2727</v>
      </c>
      <c r="I2444" t="s">
        <v>5535</v>
      </c>
      <c r="K2444">
        <v>2370</v>
      </c>
      <c r="L2444" t="s">
        <v>3638</v>
      </c>
    </row>
    <row r="2445" spans="1:12" ht="15" customHeight="1" x14ac:dyDescent="0.25">
      <c r="A2445">
        <v>145763</v>
      </c>
      <c r="B2445" t="s">
        <v>2367</v>
      </c>
      <c r="C2445" t="s">
        <v>2367</v>
      </c>
      <c r="D2445">
        <v>1</v>
      </c>
      <c r="E2445" s="88" t="str">
        <f t="shared" si="76"/>
        <v>14576392401</v>
      </c>
      <c r="F2445" s="88" t="str">
        <f t="shared" si="77"/>
        <v>1457631</v>
      </c>
      <c r="G2445">
        <v>1</v>
      </c>
      <c r="H2445" t="s">
        <v>2732</v>
      </c>
      <c r="I2445" t="s">
        <v>5514</v>
      </c>
      <c r="K2445">
        <v>9240</v>
      </c>
      <c r="L2445" t="s">
        <v>3810</v>
      </c>
    </row>
    <row r="2446" spans="1:12" ht="15" customHeight="1" x14ac:dyDescent="0.25">
      <c r="A2446">
        <v>145771</v>
      </c>
      <c r="B2446" t="s">
        <v>5463</v>
      </c>
      <c r="C2446" t="s">
        <v>5463</v>
      </c>
      <c r="D2446">
        <v>1</v>
      </c>
      <c r="E2446" s="88" t="str">
        <f t="shared" si="76"/>
        <v>14577123201</v>
      </c>
      <c r="F2446" s="88" t="str">
        <f t="shared" si="77"/>
        <v>1457711</v>
      </c>
      <c r="G2446">
        <v>1</v>
      </c>
      <c r="H2446" t="s">
        <v>2709</v>
      </c>
      <c r="I2446" t="s">
        <v>5615</v>
      </c>
      <c r="K2446">
        <v>2320</v>
      </c>
      <c r="L2446" t="s">
        <v>3652</v>
      </c>
    </row>
    <row r="2447" spans="1:12" ht="15" customHeight="1" x14ac:dyDescent="0.25">
      <c r="A2447">
        <v>145789</v>
      </c>
      <c r="B2447" t="s">
        <v>5464</v>
      </c>
      <c r="C2447" t="s">
        <v>5464</v>
      </c>
      <c r="D2447">
        <v>1</v>
      </c>
      <c r="E2447" s="88" t="str">
        <f t="shared" si="76"/>
        <v>14578991001</v>
      </c>
      <c r="F2447" s="88" t="str">
        <f t="shared" si="77"/>
        <v>1457891</v>
      </c>
      <c r="G2447">
        <v>1</v>
      </c>
      <c r="H2447" t="s">
        <v>2732</v>
      </c>
      <c r="I2447" t="s">
        <v>5485</v>
      </c>
      <c r="K2447">
        <v>9100</v>
      </c>
      <c r="L2447" t="s">
        <v>3544</v>
      </c>
    </row>
    <row r="2448" spans="1:12" ht="15" customHeight="1" x14ac:dyDescent="0.25">
      <c r="A2448">
        <v>145797</v>
      </c>
      <c r="B2448" t="s">
        <v>1669</v>
      </c>
      <c r="C2448" t="s">
        <v>1669</v>
      </c>
      <c r="D2448">
        <v>1</v>
      </c>
      <c r="E2448" s="88" t="str">
        <f t="shared" si="76"/>
        <v>14579791601</v>
      </c>
      <c r="F2448" s="88" t="str">
        <f t="shared" si="77"/>
        <v>1457971</v>
      </c>
      <c r="G2448">
        <v>1</v>
      </c>
      <c r="H2448" t="s">
        <v>2883</v>
      </c>
      <c r="I2448" t="s">
        <v>5501</v>
      </c>
      <c r="K2448">
        <v>9160</v>
      </c>
      <c r="L2448" t="s">
        <v>3616</v>
      </c>
    </row>
    <row r="2449" spans="1:12" ht="15" customHeight="1" x14ac:dyDescent="0.25">
      <c r="A2449">
        <v>145805</v>
      </c>
      <c r="B2449" t="s">
        <v>5465</v>
      </c>
      <c r="C2449" t="s">
        <v>5465</v>
      </c>
      <c r="D2449">
        <v>1</v>
      </c>
      <c r="E2449" s="88" t="str">
        <f t="shared" si="76"/>
        <v>14580523201</v>
      </c>
      <c r="F2449" s="88" t="str">
        <f t="shared" si="77"/>
        <v>1458051</v>
      </c>
      <c r="G2449">
        <v>1</v>
      </c>
      <c r="H2449" t="s">
        <v>3021</v>
      </c>
      <c r="I2449" t="s">
        <v>5574</v>
      </c>
      <c r="K2449">
        <v>2320</v>
      </c>
      <c r="L2449" t="s">
        <v>3652</v>
      </c>
    </row>
    <row r="2450" spans="1:12" ht="15" customHeight="1" x14ac:dyDescent="0.25">
      <c r="A2450">
        <v>145813</v>
      </c>
      <c r="B2450" t="s">
        <v>5466</v>
      </c>
      <c r="C2450" t="s">
        <v>5466</v>
      </c>
      <c r="D2450">
        <v>1</v>
      </c>
      <c r="E2450" s="88" t="str">
        <f t="shared" si="76"/>
        <v>14581318001</v>
      </c>
      <c r="F2450" s="88" t="str">
        <f t="shared" si="77"/>
        <v>1458131</v>
      </c>
      <c r="G2450">
        <v>1</v>
      </c>
      <c r="H2450" t="s">
        <v>2680</v>
      </c>
      <c r="I2450" t="s">
        <v>5797</v>
      </c>
      <c r="K2450">
        <v>1800</v>
      </c>
      <c r="L2450" t="s">
        <v>3569</v>
      </c>
    </row>
    <row r="2451" spans="1:12" ht="15" customHeight="1" x14ac:dyDescent="0.25">
      <c r="A2451">
        <v>145821</v>
      </c>
      <c r="B2451" t="s">
        <v>5467</v>
      </c>
      <c r="C2451" t="s">
        <v>5468</v>
      </c>
      <c r="D2451">
        <v>1</v>
      </c>
      <c r="E2451" s="88" t="str">
        <f t="shared" ref="E2451:E2514" si="78">A2451&amp;K2451&amp;D2451</f>
        <v>14582194001</v>
      </c>
      <c r="F2451" s="88" t="str">
        <f t="shared" ref="F2451:F2514" si="79">A2451&amp;D2451</f>
        <v>1458211</v>
      </c>
      <c r="G2451">
        <v>1</v>
      </c>
      <c r="H2451" t="s">
        <v>3236</v>
      </c>
      <c r="I2451" t="s">
        <v>5641</v>
      </c>
      <c r="K2451">
        <v>9400</v>
      </c>
      <c r="L2451" t="s">
        <v>3560</v>
      </c>
    </row>
    <row r="2452" spans="1:12" ht="15" customHeight="1" x14ac:dyDescent="0.25">
      <c r="A2452">
        <v>145839</v>
      </c>
      <c r="B2452" t="s">
        <v>5469</v>
      </c>
      <c r="C2452" t="s">
        <v>5470</v>
      </c>
      <c r="D2452">
        <v>1</v>
      </c>
      <c r="E2452" s="88" t="str">
        <f t="shared" si="78"/>
        <v>14583994001</v>
      </c>
      <c r="F2452" s="88" t="str">
        <f t="shared" si="79"/>
        <v>1458391</v>
      </c>
      <c r="G2452">
        <v>1</v>
      </c>
      <c r="H2452" t="s">
        <v>3234</v>
      </c>
      <c r="I2452" t="s">
        <v>5537</v>
      </c>
      <c r="K2452">
        <v>9400</v>
      </c>
      <c r="L2452" t="s">
        <v>3560</v>
      </c>
    </row>
    <row r="2453" spans="1:12" ht="15" customHeight="1" x14ac:dyDescent="0.25">
      <c r="A2453">
        <v>145839</v>
      </c>
      <c r="B2453" t="s">
        <v>5469</v>
      </c>
      <c r="C2453" t="s">
        <v>5470</v>
      </c>
      <c r="D2453">
        <v>2</v>
      </c>
      <c r="E2453" s="88" t="str">
        <f t="shared" si="78"/>
        <v>14583994002</v>
      </c>
      <c r="F2453" s="88" t="str">
        <f t="shared" si="79"/>
        <v>1458392</v>
      </c>
      <c r="G2453">
        <v>2</v>
      </c>
      <c r="H2453" t="s">
        <v>3236</v>
      </c>
      <c r="I2453" t="s">
        <v>5641</v>
      </c>
      <c r="K2453">
        <v>9400</v>
      </c>
      <c r="L2453" t="s">
        <v>3560</v>
      </c>
    </row>
    <row r="2454" spans="1:12" ht="15" customHeight="1" x14ac:dyDescent="0.25">
      <c r="A2454">
        <v>145847</v>
      </c>
      <c r="B2454" t="s">
        <v>5471</v>
      </c>
      <c r="C2454" t="s">
        <v>5471</v>
      </c>
      <c r="D2454">
        <v>1</v>
      </c>
      <c r="E2454" s="88" t="str">
        <f t="shared" si="78"/>
        <v>14584794701</v>
      </c>
      <c r="F2454" s="88" t="str">
        <f t="shared" si="79"/>
        <v>1458471</v>
      </c>
      <c r="G2454">
        <v>1</v>
      </c>
      <c r="H2454" t="s">
        <v>2729</v>
      </c>
      <c r="I2454" t="s">
        <v>5514</v>
      </c>
      <c r="K2454">
        <v>9470</v>
      </c>
      <c r="L2454" t="s">
        <v>3906</v>
      </c>
    </row>
    <row r="2455" spans="1:12" ht="15" customHeight="1" x14ac:dyDescent="0.25">
      <c r="A2455">
        <v>145854</v>
      </c>
      <c r="B2455" t="s">
        <v>5472</v>
      </c>
      <c r="C2455" t="s">
        <v>5473</v>
      </c>
      <c r="D2455">
        <v>1</v>
      </c>
      <c r="E2455" s="88" t="str">
        <f t="shared" si="78"/>
        <v>14585493001</v>
      </c>
      <c r="F2455" s="88" t="str">
        <f t="shared" si="79"/>
        <v>1458541</v>
      </c>
      <c r="G2455">
        <v>1</v>
      </c>
      <c r="H2455" t="s">
        <v>2624</v>
      </c>
      <c r="I2455" t="s">
        <v>5497</v>
      </c>
      <c r="K2455">
        <v>9300</v>
      </c>
      <c r="L2455" t="s">
        <v>3559</v>
      </c>
    </row>
    <row r="2456" spans="1:12" ht="15" customHeight="1" x14ac:dyDescent="0.25">
      <c r="A2456">
        <v>145862</v>
      </c>
      <c r="B2456" t="s">
        <v>1193</v>
      </c>
      <c r="C2456" t="s">
        <v>1193</v>
      </c>
      <c r="D2456">
        <v>1</v>
      </c>
      <c r="E2456" s="88" t="str">
        <f t="shared" si="78"/>
        <v>14586291201</v>
      </c>
      <c r="F2456" s="88" t="str">
        <f t="shared" si="79"/>
        <v>1458621</v>
      </c>
      <c r="G2456">
        <v>1</v>
      </c>
      <c r="H2456" t="s">
        <v>2753</v>
      </c>
      <c r="I2456" t="s">
        <v>5746</v>
      </c>
      <c r="K2456">
        <v>9120</v>
      </c>
      <c r="L2456" t="s">
        <v>3766</v>
      </c>
    </row>
    <row r="2457" spans="1:12" ht="15" customHeight="1" x14ac:dyDescent="0.25">
      <c r="A2457">
        <v>145871</v>
      </c>
      <c r="B2457" t="s">
        <v>1193</v>
      </c>
      <c r="C2457" t="s">
        <v>1193</v>
      </c>
      <c r="D2457">
        <v>1</v>
      </c>
      <c r="E2457" s="88" t="str">
        <f t="shared" si="78"/>
        <v>14587191201</v>
      </c>
      <c r="F2457" s="88" t="str">
        <f t="shared" si="79"/>
        <v>1458711</v>
      </c>
      <c r="G2457">
        <v>1</v>
      </c>
      <c r="H2457" t="s">
        <v>2753</v>
      </c>
      <c r="I2457" t="s">
        <v>5746</v>
      </c>
      <c r="K2457">
        <v>9120</v>
      </c>
      <c r="L2457" t="s">
        <v>3766</v>
      </c>
    </row>
    <row r="2458" spans="1:12" ht="15" customHeight="1" x14ac:dyDescent="0.25">
      <c r="A2458">
        <v>145888</v>
      </c>
      <c r="B2458" t="s">
        <v>525</v>
      </c>
      <c r="C2458" t="s">
        <v>525</v>
      </c>
      <c r="D2458">
        <v>1</v>
      </c>
      <c r="E2458" s="88" t="str">
        <f t="shared" si="78"/>
        <v>14588810001</v>
      </c>
      <c r="F2458" s="88" t="str">
        <f t="shared" si="79"/>
        <v>1458881</v>
      </c>
      <c r="G2458">
        <v>1</v>
      </c>
      <c r="H2458" t="s">
        <v>2812</v>
      </c>
      <c r="I2458" t="s">
        <v>5492</v>
      </c>
      <c r="K2458">
        <v>1000</v>
      </c>
      <c r="L2458" t="s">
        <v>3536</v>
      </c>
    </row>
    <row r="2459" spans="1:12" ht="15" customHeight="1" x14ac:dyDescent="0.25">
      <c r="A2459">
        <v>145896</v>
      </c>
      <c r="B2459" t="s">
        <v>5474</v>
      </c>
      <c r="C2459" t="s">
        <v>5474</v>
      </c>
      <c r="D2459">
        <v>1</v>
      </c>
      <c r="E2459" s="88" t="str">
        <f t="shared" si="78"/>
        <v>14589692001</v>
      </c>
      <c r="F2459" s="88" t="str">
        <f t="shared" si="79"/>
        <v>1458961</v>
      </c>
      <c r="G2459">
        <v>1</v>
      </c>
      <c r="H2459" t="s">
        <v>2723</v>
      </c>
      <c r="I2459" t="s">
        <v>5584</v>
      </c>
      <c r="K2459">
        <v>9200</v>
      </c>
      <c r="L2459" t="s">
        <v>3767</v>
      </c>
    </row>
    <row r="2460" spans="1:12" ht="15" customHeight="1" x14ac:dyDescent="0.25">
      <c r="A2460">
        <v>145896</v>
      </c>
      <c r="B2460" t="s">
        <v>5474</v>
      </c>
      <c r="C2460" t="s">
        <v>5474</v>
      </c>
      <c r="D2460">
        <v>2</v>
      </c>
      <c r="E2460" s="88" t="str">
        <f t="shared" si="78"/>
        <v>14589692002</v>
      </c>
      <c r="F2460" s="88" t="str">
        <f t="shared" si="79"/>
        <v>1458962</v>
      </c>
      <c r="G2460">
        <v>2</v>
      </c>
      <c r="H2460" t="s">
        <v>2837</v>
      </c>
      <c r="I2460" t="s">
        <v>5672</v>
      </c>
      <c r="K2460">
        <v>9200</v>
      </c>
      <c r="L2460" t="s">
        <v>3767</v>
      </c>
    </row>
    <row r="2461" spans="1:12" ht="15" customHeight="1" x14ac:dyDescent="0.25">
      <c r="A2461">
        <v>145896</v>
      </c>
      <c r="B2461" t="s">
        <v>5474</v>
      </c>
      <c r="C2461" t="s">
        <v>5474</v>
      </c>
      <c r="D2461">
        <v>3</v>
      </c>
      <c r="E2461" s="88" t="str">
        <f t="shared" si="78"/>
        <v>14589692003</v>
      </c>
      <c r="F2461" s="88" t="str">
        <f t="shared" si="79"/>
        <v>1458963</v>
      </c>
      <c r="G2461">
        <v>3</v>
      </c>
      <c r="H2461" t="s">
        <v>3769</v>
      </c>
      <c r="I2461" t="s">
        <v>5572</v>
      </c>
      <c r="K2461">
        <v>9200</v>
      </c>
      <c r="L2461" t="s">
        <v>3767</v>
      </c>
    </row>
    <row r="2462" spans="1:12" ht="15" customHeight="1" x14ac:dyDescent="0.25">
      <c r="A2462">
        <v>145904</v>
      </c>
      <c r="B2462" t="s">
        <v>5475</v>
      </c>
      <c r="C2462" t="s">
        <v>5476</v>
      </c>
      <c r="D2462">
        <v>1</v>
      </c>
      <c r="E2462" s="88" t="str">
        <f t="shared" si="78"/>
        <v>14590425301</v>
      </c>
      <c r="F2462" s="88" t="str">
        <f t="shared" si="79"/>
        <v>1459041</v>
      </c>
      <c r="G2462">
        <v>1</v>
      </c>
      <c r="H2462" t="s">
        <v>2764</v>
      </c>
      <c r="I2462" t="s">
        <v>5608</v>
      </c>
      <c r="K2462">
        <v>2530</v>
      </c>
      <c r="L2462" t="s">
        <v>3992</v>
      </c>
    </row>
    <row r="2463" spans="1:12" ht="15" customHeight="1" x14ac:dyDescent="0.25">
      <c r="A2463">
        <v>145912</v>
      </c>
      <c r="B2463" t="s">
        <v>5477</v>
      </c>
      <c r="C2463" t="s">
        <v>5478</v>
      </c>
      <c r="D2463">
        <v>1</v>
      </c>
      <c r="E2463" s="88" t="str">
        <f t="shared" si="78"/>
        <v>14591228701</v>
      </c>
      <c r="F2463" s="88" t="str">
        <f t="shared" si="79"/>
        <v>1459121</v>
      </c>
      <c r="G2463">
        <v>1</v>
      </c>
      <c r="H2463" t="s">
        <v>2993</v>
      </c>
      <c r="I2463" t="s">
        <v>5520</v>
      </c>
      <c r="K2463">
        <v>2870</v>
      </c>
      <c r="L2463" t="s">
        <v>3583</v>
      </c>
    </row>
    <row r="2464" spans="1:12" ht="15" customHeight="1" x14ac:dyDescent="0.25">
      <c r="A2464">
        <v>145921</v>
      </c>
      <c r="B2464" t="s">
        <v>5479</v>
      </c>
      <c r="C2464" t="s">
        <v>5479</v>
      </c>
      <c r="D2464">
        <v>1</v>
      </c>
      <c r="E2464" s="88" t="str">
        <f t="shared" si="78"/>
        <v>14592139601</v>
      </c>
      <c r="F2464" s="88" t="str">
        <f t="shared" si="79"/>
        <v>1459211</v>
      </c>
      <c r="G2464">
        <v>1</v>
      </c>
      <c r="H2464" t="s">
        <v>2797</v>
      </c>
      <c r="I2464" t="s">
        <v>5557</v>
      </c>
      <c r="K2464">
        <v>3960</v>
      </c>
      <c r="L2464" t="s">
        <v>3813</v>
      </c>
    </row>
    <row r="2465" spans="1:12" ht="15" customHeight="1" x14ac:dyDescent="0.25">
      <c r="A2465">
        <v>145938</v>
      </c>
      <c r="B2465" t="s">
        <v>1490</v>
      </c>
      <c r="C2465" t="s">
        <v>1490</v>
      </c>
      <c r="D2465">
        <v>1</v>
      </c>
      <c r="E2465" s="88" t="str">
        <f t="shared" si="78"/>
        <v>14593835001</v>
      </c>
      <c r="F2465" s="88" t="str">
        <f t="shared" si="79"/>
        <v>1459381</v>
      </c>
      <c r="G2465">
        <v>1</v>
      </c>
      <c r="H2465" t="s">
        <v>2985</v>
      </c>
      <c r="I2465" t="s">
        <v>5554</v>
      </c>
      <c r="K2465">
        <v>3500</v>
      </c>
      <c r="L2465" t="s">
        <v>3548</v>
      </c>
    </row>
    <row r="2466" spans="1:12" ht="15" customHeight="1" x14ac:dyDescent="0.25">
      <c r="A2466">
        <v>145938</v>
      </c>
      <c r="B2466" t="s">
        <v>1490</v>
      </c>
      <c r="C2466" t="s">
        <v>1490</v>
      </c>
      <c r="D2466">
        <v>2</v>
      </c>
      <c r="E2466" s="88" t="str">
        <f t="shared" si="78"/>
        <v>14593835002</v>
      </c>
      <c r="F2466" s="88" t="str">
        <f t="shared" si="79"/>
        <v>1459382</v>
      </c>
      <c r="G2466">
        <v>2</v>
      </c>
      <c r="H2466" t="s">
        <v>2977</v>
      </c>
      <c r="I2466" t="s">
        <v>5483</v>
      </c>
      <c r="K2466">
        <v>3500</v>
      </c>
      <c r="L2466" t="s">
        <v>3548</v>
      </c>
    </row>
    <row r="2467" spans="1:12" ht="15" customHeight="1" x14ac:dyDescent="0.25">
      <c r="A2467">
        <v>145938</v>
      </c>
      <c r="B2467" t="s">
        <v>1490</v>
      </c>
      <c r="C2467" t="s">
        <v>1490</v>
      </c>
      <c r="D2467">
        <v>3</v>
      </c>
      <c r="E2467" s="88" t="str">
        <f t="shared" si="78"/>
        <v>14593835123</v>
      </c>
      <c r="F2467" s="88" t="str">
        <f t="shared" si="79"/>
        <v>1459383</v>
      </c>
      <c r="G2467">
        <v>3</v>
      </c>
      <c r="H2467" t="s">
        <v>4996</v>
      </c>
      <c r="I2467" t="s">
        <v>5562</v>
      </c>
      <c r="K2467">
        <v>3512</v>
      </c>
      <c r="L2467" t="s">
        <v>3548</v>
      </c>
    </row>
    <row r="2468" spans="1:12" ht="15" customHeight="1" x14ac:dyDescent="0.25">
      <c r="A2468">
        <v>145938</v>
      </c>
      <c r="B2468" t="s">
        <v>1490</v>
      </c>
      <c r="C2468" t="s">
        <v>1490</v>
      </c>
      <c r="D2468">
        <v>4</v>
      </c>
      <c r="E2468" s="88" t="str">
        <f t="shared" si="78"/>
        <v>14593835204</v>
      </c>
      <c r="F2468" s="88" t="str">
        <f t="shared" si="79"/>
        <v>1459384</v>
      </c>
      <c r="G2468">
        <v>4</v>
      </c>
      <c r="H2468" t="s">
        <v>3492</v>
      </c>
      <c r="I2468" t="s">
        <v>5514</v>
      </c>
      <c r="K2468">
        <v>3520</v>
      </c>
      <c r="L2468" t="s">
        <v>3597</v>
      </c>
    </row>
    <row r="2469" spans="1:12" ht="15" customHeight="1" x14ac:dyDescent="0.25">
      <c r="A2469">
        <v>145938</v>
      </c>
      <c r="B2469" t="s">
        <v>1490</v>
      </c>
      <c r="C2469" t="s">
        <v>1490</v>
      </c>
      <c r="D2469">
        <v>5</v>
      </c>
      <c r="E2469" s="88" t="str">
        <f t="shared" si="78"/>
        <v>14593835005</v>
      </c>
      <c r="F2469" s="88" t="str">
        <f t="shared" si="79"/>
        <v>1459385</v>
      </c>
      <c r="G2469">
        <v>5</v>
      </c>
      <c r="H2469" t="s">
        <v>2984</v>
      </c>
      <c r="I2469" t="s">
        <v>5491</v>
      </c>
      <c r="K2469">
        <v>3500</v>
      </c>
      <c r="L2469" t="s">
        <v>3548</v>
      </c>
    </row>
    <row r="2470" spans="1:12" ht="15" customHeight="1" x14ac:dyDescent="0.25">
      <c r="A2470">
        <v>145946</v>
      </c>
      <c r="B2470" t="s">
        <v>2055</v>
      </c>
      <c r="C2470" t="s">
        <v>2055</v>
      </c>
      <c r="D2470">
        <v>1</v>
      </c>
      <c r="E2470" s="88" t="str">
        <f t="shared" si="78"/>
        <v>14594635001</v>
      </c>
      <c r="F2470" s="88" t="str">
        <f t="shared" si="79"/>
        <v>1459461</v>
      </c>
      <c r="G2470">
        <v>1</v>
      </c>
      <c r="H2470" t="s">
        <v>2977</v>
      </c>
      <c r="I2470" t="s">
        <v>5483</v>
      </c>
      <c r="K2470">
        <v>3500</v>
      </c>
      <c r="L2470" t="s">
        <v>3548</v>
      </c>
    </row>
    <row r="2471" spans="1:12" ht="15" customHeight="1" x14ac:dyDescent="0.25">
      <c r="A2471">
        <v>145946</v>
      </c>
      <c r="B2471" t="s">
        <v>2055</v>
      </c>
      <c r="C2471" t="s">
        <v>2055</v>
      </c>
      <c r="D2471">
        <v>2</v>
      </c>
      <c r="E2471" s="88" t="str">
        <f t="shared" si="78"/>
        <v>14594635122</v>
      </c>
      <c r="F2471" s="88" t="str">
        <f t="shared" si="79"/>
        <v>1459462</v>
      </c>
      <c r="G2471">
        <v>2</v>
      </c>
      <c r="H2471" t="s">
        <v>4996</v>
      </c>
      <c r="I2471" t="s">
        <v>5562</v>
      </c>
      <c r="K2471">
        <v>3512</v>
      </c>
      <c r="L2471" t="s">
        <v>3548</v>
      </c>
    </row>
    <row r="2472" spans="1:12" ht="15" customHeight="1" x14ac:dyDescent="0.25">
      <c r="A2472">
        <v>145946</v>
      </c>
      <c r="B2472" t="s">
        <v>2055</v>
      </c>
      <c r="C2472" t="s">
        <v>2055</v>
      </c>
      <c r="D2472">
        <v>3</v>
      </c>
      <c r="E2472" s="88" t="str">
        <f t="shared" si="78"/>
        <v>14594635203</v>
      </c>
      <c r="F2472" s="88" t="str">
        <f t="shared" si="79"/>
        <v>1459463</v>
      </c>
      <c r="G2472">
        <v>3</v>
      </c>
      <c r="H2472" t="s">
        <v>3492</v>
      </c>
      <c r="I2472" t="s">
        <v>5514</v>
      </c>
      <c r="K2472">
        <v>3520</v>
      </c>
      <c r="L2472" t="s">
        <v>3597</v>
      </c>
    </row>
    <row r="2473" spans="1:12" ht="15" customHeight="1" x14ac:dyDescent="0.25">
      <c r="A2473">
        <v>145946</v>
      </c>
      <c r="B2473" t="s">
        <v>2055</v>
      </c>
      <c r="C2473" t="s">
        <v>2055</v>
      </c>
      <c r="D2473">
        <v>4</v>
      </c>
      <c r="E2473" s="88" t="str">
        <f t="shared" si="78"/>
        <v>14594635004</v>
      </c>
      <c r="F2473" s="88" t="str">
        <f t="shared" si="79"/>
        <v>1459464</v>
      </c>
      <c r="G2473">
        <v>4</v>
      </c>
      <c r="H2473" t="s">
        <v>2984</v>
      </c>
      <c r="I2473" t="s">
        <v>5491</v>
      </c>
      <c r="K2473">
        <v>3500</v>
      </c>
      <c r="L2473" t="s">
        <v>3548</v>
      </c>
    </row>
    <row r="2474" spans="1:12" ht="15" customHeight="1" x14ac:dyDescent="0.25">
      <c r="A2474">
        <v>145946</v>
      </c>
      <c r="B2474" t="s">
        <v>2055</v>
      </c>
      <c r="C2474" t="s">
        <v>2055</v>
      </c>
      <c r="D2474">
        <v>5</v>
      </c>
      <c r="E2474" s="88" t="str">
        <f t="shared" si="78"/>
        <v>14594635005</v>
      </c>
      <c r="F2474" s="88" t="str">
        <f t="shared" si="79"/>
        <v>1459465</v>
      </c>
      <c r="G2474">
        <v>5</v>
      </c>
      <c r="H2474" t="s">
        <v>2985</v>
      </c>
      <c r="I2474" t="s">
        <v>5554</v>
      </c>
      <c r="K2474">
        <v>3500</v>
      </c>
      <c r="L2474" t="s">
        <v>3548</v>
      </c>
    </row>
    <row r="2475" spans="1:12" ht="15" customHeight="1" x14ac:dyDescent="0.25">
      <c r="A2475">
        <v>145979</v>
      </c>
      <c r="B2475" t="s">
        <v>5419</v>
      </c>
      <c r="C2475" t="s">
        <v>5419</v>
      </c>
      <c r="D2475">
        <v>1</v>
      </c>
      <c r="E2475" s="88" t="str">
        <f t="shared" si="78"/>
        <v>14597920301</v>
      </c>
      <c r="F2475" s="88" t="str">
        <f t="shared" si="79"/>
        <v>1459791</v>
      </c>
      <c r="G2475">
        <v>1</v>
      </c>
      <c r="H2475" t="s">
        <v>5182</v>
      </c>
      <c r="I2475" t="s">
        <v>5482</v>
      </c>
      <c r="K2475">
        <v>2030</v>
      </c>
      <c r="L2475" t="s">
        <v>3571</v>
      </c>
    </row>
    <row r="2476" spans="1:12" ht="15" customHeight="1" x14ac:dyDescent="0.25">
      <c r="A2476">
        <v>145987</v>
      </c>
      <c r="B2476" t="s">
        <v>5422</v>
      </c>
      <c r="C2476" t="s">
        <v>5422</v>
      </c>
      <c r="D2476">
        <v>1</v>
      </c>
      <c r="E2476" s="88" t="str">
        <f t="shared" si="78"/>
        <v>14598733601</v>
      </c>
      <c r="F2476" s="88" t="str">
        <f t="shared" si="79"/>
        <v>1459871</v>
      </c>
      <c r="G2476">
        <v>1</v>
      </c>
      <c r="H2476" t="s">
        <v>5798</v>
      </c>
      <c r="I2476" t="s">
        <v>5537</v>
      </c>
      <c r="K2476">
        <v>3360</v>
      </c>
      <c r="L2476" t="s">
        <v>5799</v>
      </c>
    </row>
    <row r="2477" spans="1:12" ht="15" customHeight="1" x14ac:dyDescent="0.25">
      <c r="E2477" s="88" t="str">
        <f t="shared" si="78"/>
        <v/>
      </c>
      <c r="F2477" s="88" t="str">
        <f t="shared" si="79"/>
        <v/>
      </c>
    </row>
    <row r="2478" spans="1:12" ht="15" customHeight="1" x14ac:dyDescent="0.25">
      <c r="E2478" s="88" t="str">
        <f t="shared" si="78"/>
        <v/>
      </c>
      <c r="F2478" s="88" t="str">
        <f t="shared" si="79"/>
        <v/>
      </c>
    </row>
    <row r="2479" spans="1:12" ht="15" customHeight="1" x14ac:dyDescent="0.25">
      <c r="E2479" s="88" t="str">
        <f t="shared" si="78"/>
        <v/>
      </c>
      <c r="F2479" s="88" t="str">
        <f t="shared" si="79"/>
        <v/>
      </c>
    </row>
    <row r="2480" spans="1:12" ht="15" customHeight="1" x14ac:dyDescent="0.25">
      <c r="E2480" s="88" t="str">
        <f t="shared" si="78"/>
        <v/>
      </c>
      <c r="F2480" s="88" t="str">
        <f t="shared" si="79"/>
        <v/>
      </c>
    </row>
    <row r="2481" spans="5:6" ht="15" customHeight="1" x14ac:dyDescent="0.25">
      <c r="E2481" s="88" t="str">
        <f t="shared" si="78"/>
        <v/>
      </c>
      <c r="F2481" s="88" t="str">
        <f t="shared" si="79"/>
        <v/>
      </c>
    </row>
    <row r="2482" spans="5:6" ht="15" customHeight="1" x14ac:dyDescent="0.25">
      <c r="E2482" s="88" t="str">
        <f t="shared" si="78"/>
        <v/>
      </c>
      <c r="F2482" s="88" t="str">
        <f t="shared" si="79"/>
        <v/>
      </c>
    </row>
    <row r="2483" spans="5:6" ht="15" customHeight="1" x14ac:dyDescent="0.25">
      <c r="E2483" s="88" t="str">
        <f t="shared" si="78"/>
        <v/>
      </c>
      <c r="F2483" s="88" t="str">
        <f t="shared" si="79"/>
        <v/>
      </c>
    </row>
    <row r="2484" spans="5:6" ht="15" customHeight="1" x14ac:dyDescent="0.25">
      <c r="E2484" s="88" t="str">
        <f t="shared" si="78"/>
        <v/>
      </c>
      <c r="F2484" s="88" t="str">
        <f t="shared" si="79"/>
        <v/>
      </c>
    </row>
    <row r="2485" spans="5:6" ht="15" customHeight="1" x14ac:dyDescent="0.25">
      <c r="E2485" s="88" t="str">
        <f t="shared" si="78"/>
        <v/>
      </c>
      <c r="F2485" s="88" t="str">
        <f t="shared" si="79"/>
        <v/>
      </c>
    </row>
    <row r="2486" spans="5:6" ht="15" customHeight="1" x14ac:dyDescent="0.25">
      <c r="E2486" s="88" t="str">
        <f t="shared" si="78"/>
        <v/>
      </c>
      <c r="F2486" s="88" t="str">
        <f t="shared" si="79"/>
        <v/>
      </c>
    </row>
    <row r="2487" spans="5:6" ht="15" customHeight="1" x14ac:dyDescent="0.25">
      <c r="E2487" s="88" t="str">
        <f t="shared" si="78"/>
        <v/>
      </c>
      <c r="F2487" s="88" t="str">
        <f t="shared" si="79"/>
        <v/>
      </c>
    </row>
    <row r="2488" spans="5:6" ht="15" customHeight="1" x14ac:dyDescent="0.25">
      <c r="E2488" s="88" t="str">
        <f t="shared" si="78"/>
        <v/>
      </c>
      <c r="F2488" s="88" t="str">
        <f t="shared" si="79"/>
        <v/>
      </c>
    </row>
    <row r="2489" spans="5:6" ht="15" customHeight="1" x14ac:dyDescent="0.25">
      <c r="E2489" s="88" t="str">
        <f t="shared" si="78"/>
        <v/>
      </c>
      <c r="F2489" s="88" t="str">
        <f t="shared" si="79"/>
        <v/>
      </c>
    </row>
    <row r="2490" spans="5:6" ht="15" customHeight="1" x14ac:dyDescent="0.25">
      <c r="E2490" s="88" t="str">
        <f t="shared" si="78"/>
        <v/>
      </c>
      <c r="F2490" s="88" t="str">
        <f t="shared" si="79"/>
        <v/>
      </c>
    </row>
    <row r="2491" spans="5:6" ht="15" customHeight="1" x14ac:dyDescent="0.25">
      <c r="E2491" s="88" t="str">
        <f t="shared" si="78"/>
        <v/>
      </c>
      <c r="F2491" s="88" t="str">
        <f t="shared" si="79"/>
        <v/>
      </c>
    </row>
    <row r="2492" spans="5:6" ht="15" customHeight="1" x14ac:dyDescent="0.25">
      <c r="E2492" s="88" t="str">
        <f t="shared" si="78"/>
        <v/>
      </c>
      <c r="F2492" s="88" t="str">
        <f t="shared" si="79"/>
        <v/>
      </c>
    </row>
    <row r="2493" spans="5:6" ht="15" customHeight="1" x14ac:dyDescent="0.25">
      <c r="E2493" s="88" t="str">
        <f t="shared" si="78"/>
        <v/>
      </c>
      <c r="F2493" s="88" t="str">
        <f t="shared" si="79"/>
        <v/>
      </c>
    </row>
    <row r="2494" spans="5:6" ht="15" customHeight="1" x14ac:dyDescent="0.25">
      <c r="E2494" s="88" t="str">
        <f t="shared" si="78"/>
        <v/>
      </c>
      <c r="F2494" s="88" t="str">
        <f t="shared" si="79"/>
        <v/>
      </c>
    </row>
    <row r="2495" spans="5:6" ht="15" customHeight="1" x14ac:dyDescent="0.25">
      <c r="E2495" s="88" t="str">
        <f t="shared" si="78"/>
        <v/>
      </c>
      <c r="F2495" s="88" t="str">
        <f t="shared" si="79"/>
        <v/>
      </c>
    </row>
    <row r="2496" spans="5:6" ht="15" customHeight="1" x14ac:dyDescent="0.25">
      <c r="E2496" s="88" t="str">
        <f t="shared" si="78"/>
        <v/>
      </c>
      <c r="F2496" s="88" t="str">
        <f t="shared" si="79"/>
        <v/>
      </c>
    </row>
    <row r="2497" spans="5:6" ht="15" customHeight="1" x14ac:dyDescent="0.25">
      <c r="E2497" s="88" t="str">
        <f t="shared" si="78"/>
        <v/>
      </c>
      <c r="F2497" s="88" t="str">
        <f t="shared" si="79"/>
        <v/>
      </c>
    </row>
    <row r="2498" spans="5:6" ht="15" customHeight="1" x14ac:dyDescent="0.25">
      <c r="E2498" s="88" t="str">
        <f t="shared" si="78"/>
        <v/>
      </c>
      <c r="F2498" s="88" t="str">
        <f t="shared" si="79"/>
        <v/>
      </c>
    </row>
    <row r="2499" spans="5:6" ht="15" customHeight="1" x14ac:dyDescent="0.25">
      <c r="E2499" s="88" t="str">
        <f t="shared" si="78"/>
        <v/>
      </c>
      <c r="F2499" s="88" t="str">
        <f t="shared" si="79"/>
        <v/>
      </c>
    </row>
    <row r="2500" spans="5:6" ht="15" customHeight="1" x14ac:dyDescent="0.25">
      <c r="E2500" s="88" t="str">
        <f t="shared" si="78"/>
        <v/>
      </c>
      <c r="F2500" s="88" t="str">
        <f t="shared" si="79"/>
        <v/>
      </c>
    </row>
    <row r="2501" spans="5:6" ht="15" customHeight="1" x14ac:dyDescent="0.25">
      <c r="E2501" s="88" t="str">
        <f t="shared" si="78"/>
        <v/>
      </c>
      <c r="F2501" s="88" t="str">
        <f t="shared" si="79"/>
        <v/>
      </c>
    </row>
    <row r="2502" spans="5:6" ht="15" customHeight="1" x14ac:dyDescent="0.25">
      <c r="E2502" s="88" t="str">
        <f t="shared" si="78"/>
        <v/>
      </c>
      <c r="F2502" s="88" t="str">
        <f t="shared" si="79"/>
        <v/>
      </c>
    </row>
    <row r="2503" spans="5:6" ht="15" customHeight="1" x14ac:dyDescent="0.25">
      <c r="E2503" s="88" t="str">
        <f t="shared" si="78"/>
        <v/>
      </c>
      <c r="F2503" s="88" t="str">
        <f t="shared" si="79"/>
        <v/>
      </c>
    </row>
    <row r="2504" spans="5:6" ht="15" customHeight="1" x14ac:dyDescent="0.25">
      <c r="E2504" s="88" t="str">
        <f t="shared" si="78"/>
        <v/>
      </c>
      <c r="F2504" s="88" t="str">
        <f t="shared" si="79"/>
        <v/>
      </c>
    </row>
    <row r="2505" spans="5:6" ht="15" customHeight="1" x14ac:dyDescent="0.25">
      <c r="E2505" s="88" t="str">
        <f t="shared" si="78"/>
        <v/>
      </c>
      <c r="F2505" s="88" t="str">
        <f t="shared" si="79"/>
        <v/>
      </c>
    </row>
    <row r="2506" spans="5:6" ht="15" customHeight="1" x14ac:dyDescent="0.25">
      <c r="E2506" s="88" t="str">
        <f t="shared" si="78"/>
        <v/>
      </c>
      <c r="F2506" s="88" t="str">
        <f t="shared" si="79"/>
        <v/>
      </c>
    </row>
    <row r="2507" spans="5:6" ht="15" customHeight="1" x14ac:dyDescent="0.25">
      <c r="E2507" s="88" t="str">
        <f t="shared" si="78"/>
        <v/>
      </c>
      <c r="F2507" s="88" t="str">
        <f t="shared" si="79"/>
        <v/>
      </c>
    </row>
    <row r="2508" spans="5:6" ht="15" customHeight="1" x14ac:dyDescent="0.25">
      <c r="E2508" s="88" t="str">
        <f t="shared" si="78"/>
        <v/>
      </c>
      <c r="F2508" s="88" t="str">
        <f t="shared" si="79"/>
        <v/>
      </c>
    </row>
    <row r="2509" spans="5:6" ht="15" customHeight="1" x14ac:dyDescent="0.25">
      <c r="E2509" s="88" t="str">
        <f t="shared" si="78"/>
        <v/>
      </c>
      <c r="F2509" s="88" t="str">
        <f t="shared" si="79"/>
        <v/>
      </c>
    </row>
    <row r="2510" spans="5:6" ht="15" customHeight="1" x14ac:dyDescent="0.25">
      <c r="E2510" s="88" t="str">
        <f t="shared" si="78"/>
        <v/>
      </c>
      <c r="F2510" s="88" t="str">
        <f t="shared" si="79"/>
        <v/>
      </c>
    </row>
    <row r="2511" spans="5:6" ht="15" customHeight="1" x14ac:dyDescent="0.25">
      <c r="E2511" s="88" t="str">
        <f t="shared" si="78"/>
        <v/>
      </c>
      <c r="F2511" s="88" t="str">
        <f t="shared" si="79"/>
        <v/>
      </c>
    </row>
    <row r="2512" spans="5:6" ht="15" customHeight="1" x14ac:dyDescent="0.25">
      <c r="E2512" s="88" t="str">
        <f t="shared" si="78"/>
        <v/>
      </c>
      <c r="F2512" s="88" t="str">
        <f t="shared" si="79"/>
        <v/>
      </c>
    </row>
    <row r="2513" spans="5:6" ht="15" customHeight="1" x14ac:dyDescent="0.25">
      <c r="E2513" s="88" t="str">
        <f t="shared" si="78"/>
        <v/>
      </c>
      <c r="F2513" s="88" t="str">
        <f t="shared" si="79"/>
        <v/>
      </c>
    </row>
    <row r="2514" spans="5:6" ht="15" customHeight="1" x14ac:dyDescent="0.25">
      <c r="E2514" s="88" t="str">
        <f t="shared" si="78"/>
        <v/>
      </c>
      <c r="F2514" s="88" t="str">
        <f t="shared" si="79"/>
        <v/>
      </c>
    </row>
    <row r="2515" spans="5:6" ht="15" customHeight="1" x14ac:dyDescent="0.25">
      <c r="E2515" s="88" t="str">
        <f t="shared" ref="E2515:E2578" si="80">A2515&amp;K2515&amp;D2515</f>
        <v/>
      </c>
      <c r="F2515" s="88" t="str">
        <f t="shared" ref="F2515:F2578" si="81">A2515&amp;D2515</f>
        <v/>
      </c>
    </row>
    <row r="2516" spans="5:6" ht="15" customHeight="1" x14ac:dyDescent="0.25">
      <c r="E2516" s="88" t="str">
        <f t="shared" si="80"/>
        <v/>
      </c>
      <c r="F2516" s="88" t="str">
        <f t="shared" si="81"/>
        <v/>
      </c>
    </row>
    <row r="2517" spans="5:6" ht="15" customHeight="1" x14ac:dyDescent="0.25">
      <c r="E2517" s="88" t="str">
        <f t="shared" si="80"/>
        <v/>
      </c>
      <c r="F2517" s="88" t="str">
        <f t="shared" si="81"/>
        <v/>
      </c>
    </row>
    <row r="2518" spans="5:6" ht="15" customHeight="1" x14ac:dyDescent="0.25">
      <c r="E2518" s="88" t="str">
        <f t="shared" si="80"/>
        <v/>
      </c>
      <c r="F2518" s="88" t="str">
        <f t="shared" si="81"/>
        <v/>
      </c>
    </row>
    <row r="2519" spans="5:6" ht="15" customHeight="1" x14ac:dyDescent="0.25">
      <c r="E2519" s="88" t="str">
        <f t="shared" si="80"/>
        <v/>
      </c>
      <c r="F2519" s="88" t="str">
        <f t="shared" si="81"/>
        <v/>
      </c>
    </row>
    <row r="2520" spans="5:6" ht="15" customHeight="1" x14ac:dyDescent="0.25">
      <c r="E2520" s="88" t="str">
        <f t="shared" si="80"/>
        <v/>
      </c>
      <c r="F2520" s="88" t="str">
        <f t="shared" si="81"/>
        <v/>
      </c>
    </row>
    <row r="2521" spans="5:6" ht="15" customHeight="1" x14ac:dyDescent="0.25">
      <c r="E2521" s="88" t="str">
        <f t="shared" si="80"/>
        <v/>
      </c>
      <c r="F2521" s="88" t="str">
        <f t="shared" si="81"/>
        <v/>
      </c>
    </row>
    <row r="2522" spans="5:6" ht="15" customHeight="1" x14ac:dyDescent="0.25">
      <c r="E2522" s="88" t="str">
        <f t="shared" si="80"/>
        <v/>
      </c>
      <c r="F2522" s="88" t="str">
        <f t="shared" si="81"/>
        <v/>
      </c>
    </row>
    <row r="2523" spans="5:6" ht="15" customHeight="1" x14ac:dyDescent="0.25">
      <c r="E2523" s="88" t="str">
        <f t="shared" si="80"/>
        <v/>
      </c>
      <c r="F2523" s="88" t="str">
        <f t="shared" si="81"/>
        <v/>
      </c>
    </row>
    <row r="2524" spans="5:6" ht="15" customHeight="1" x14ac:dyDescent="0.25">
      <c r="E2524" s="88" t="str">
        <f t="shared" si="80"/>
        <v/>
      </c>
      <c r="F2524" s="88" t="str">
        <f t="shared" si="81"/>
        <v/>
      </c>
    </row>
    <row r="2525" spans="5:6" ht="15" customHeight="1" x14ac:dyDescent="0.25">
      <c r="E2525" s="88" t="str">
        <f t="shared" si="80"/>
        <v/>
      </c>
      <c r="F2525" s="88" t="str">
        <f t="shared" si="81"/>
        <v/>
      </c>
    </row>
    <row r="2526" spans="5:6" ht="15" customHeight="1" x14ac:dyDescent="0.25">
      <c r="E2526" s="88" t="str">
        <f t="shared" si="80"/>
        <v/>
      </c>
      <c r="F2526" s="88" t="str">
        <f t="shared" si="81"/>
        <v/>
      </c>
    </row>
    <row r="2527" spans="5:6" ht="15" customHeight="1" x14ac:dyDescent="0.25">
      <c r="E2527" s="88" t="str">
        <f t="shared" si="80"/>
        <v/>
      </c>
      <c r="F2527" s="88" t="str">
        <f t="shared" si="81"/>
        <v/>
      </c>
    </row>
    <row r="2528" spans="5:6" ht="15" customHeight="1" x14ac:dyDescent="0.25">
      <c r="E2528" s="88" t="str">
        <f t="shared" si="80"/>
        <v/>
      </c>
      <c r="F2528" s="88" t="str">
        <f t="shared" si="81"/>
        <v/>
      </c>
    </row>
    <row r="2529" spans="5:6" ht="15" customHeight="1" x14ac:dyDescent="0.25">
      <c r="E2529" s="88" t="str">
        <f t="shared" si="80"/>
        <v/>
      </c>
      <c r="F2529" s="88" t="str">
        <f t="shared" si="81"/>
        <v/>
      </c>
    </row>
    <row r="2530" spans="5:6" ht="15" customHeight="1" x14ac:dyDescent="0.25">
      <c r="E2530" s="88" t="str">
        <f t="shared" si="80"/>
        <v/>
      </c>
      <c r="F2530" s="88" t="str">
        <f t="shared" si="81"/>
        <v/>
      </c>
    </row>
    <row r="2531" spans="5:6" ht="15" customHeight="1" x14ac:dyDescent="0.25">
      <c r="E2531" s="88" t="str">
        <f t="shared" si="80"/>
        <v/>
      </c>
      <c r="F2531" s="88" t="str">
        <f t="shared" si="81"/>
        <v/>
      </c>
    </row>
    <row r="2532" spans="5:6" ht="15" customHeight="1" x14ac:dyDescent="0.25">
      <c r="E2532" s="88" t="str">
        <f t="shared" si="80"/>
        <v/>
      </c>
      <c r="F2532" s="88" t="str">
        <f t="shared" si="81"/>
        <v/>
      </c>
    </row>
    <row r="2533" spans="5:6" ht="15" customHeight="1" x14ac:dyDescent="0.25">
      <c r="E2533" s="88" t="str">
        <f t="shared" si="80"/>
        <v/>
      </c>
      <c r="F2533" s="88" t="str">
        <f t="shared" si="81"/>
        <v/>
      </c>
    </row>
    <row r="2534" spans="5:6" ht="15" customHeight="1" x14ac:dyDescent="0.25">
      <c r="E2534" s="88" t="str">
        <f t="shared" si="80"/>
        <v/>
      </c>
      <c r="F2534" s="88" t="str">
        <f t="shared" si="81"/>
        <v/>
      </c>
    </row>
    <row r="2535" spans="5:6" ht="15" customHeight="1" x14ac:dyDescent="0.25">
      <c r="E2535" s="88" t="str">
        <f t="shared" si="80"/>
        <v/>
      </c>
      <c r="F2535" s="88" t="str">
        <f t="shared" si="81"/>
        <v/>
      </c>
    </row>
    <row r="2536" spans="5:6" ht="15" customHeight="1" x14ac:dyDescent="0.25">
      <c r="E2536" s="88" t="str">
        <f t="shared" si="80"/>
        <v/>
      </c>
      <c r="F2536" s="88" t="str">
        <f t="shared" si="81"/>
        <v/>
      </c>
    </row>
    <row r="2537" spans="5:6" ht="15" customHeight="1" x14ac:dyDescent="0.25">
      <c r="E2537" s="88" t="str">
        <f t="shared" si="80"/>
        <v/>
      </c>
      <c r="F2537" s="88" t="str">
        <f t="shared" si="81"/>
        <v/>
      </c>
    </row>
    <row r="2538" spans="5:6" ht="15" customHeight="1" x14ac:dyDescent="0.25">
      <c r="E2538" s="88" t="str">
        <f t="shared" si="80"/>
        <v/>
      </c>
      <c r="F2538" s="88" t="str">
        <f t="shared" si="81"/>
        <v/>
      </c>
    </row>
    <row r="2539" spans="5:6" ht="15" customHeight="1" x14ac:dyDescent="0.25">
      <c r="E2539" s="88" t="str">
        <f t="shared" si="80"/>
        <v/>
      </c>
      <c r="F2539" s="88" t="str">
        <f t="shared" si="81"/>
        <v/>
      </c>
    </row>
    <row r="2540" spans="5:6" ht="15" customHeight="1" x14ac:dyDescent="0.25">
      <c r="E2540" s="88" t="str">
        <f t="shared" si="80"/>
        <v/>
      </c>
      <c r="F2540" s="88" t="str">
        <f t="shared" si="81"/>
        <v/>
      </c>
    </row>
    <row r="2541" spans="5:6" ht="15" customHeight="1" x14ac:dyDescent="0.25">
      <c r="E2541" s="88" t="str">
        <f t="shared" si="80"/>
        <v/>
      </c>
      <c r="F2541" s="88" t="str">
        <f t="shared" si="81"/>
        <v/>
      </c>
    </row>
    <row r="2542" spans="5:6" ht="15" customHeight="1" x14ac:dyDescent="0.25">
      <c r="E2542" s="88" t="str">
        <f t="shared" si="80"/>
        <v/>
      </c>
      <c r="F2542" s="88" t="str">
        <f t="shared" si="81"/>
        <v/>
      </c>
    </row>
    <row r="2543" spans="5:6" ht="15" customHeight="1" x14ac:dyDescent="0.25">
      <c r="E2543" s="88" t="str">
        <f t="shared" si="80"/>
        <v/>
      </c>
      <c r="F2543" s="88" t="str">
        <f t="shared" si="81"/>
        <v/>
      </c>
    </row>
    <row r="2544" spans="5:6" ht="15" customHeight="1" x14ac:dyDescent="0.25">
      <c r="E2544" s="88" t="str">
        <f t="shared" si="80"/>
        <v/>
      </c>
      <c r="F2544" s="88" t="str">
        <f t="shared" si="81"/>
        <v/>
      </c>
    </row>
    <row r="2545" spans="5:6" ht="15" customHeight="1" x14ac:dyDescent="0.25">
      <c r="E2545" s="88" t="str">
        <f t="shared" si="80"/>
        <v/>
      </c>
      <c r="F2545" s="88" t="str">
        <f t="shared" si="81"/>
        <v/>
      </c>
    </row>
    <row r="2546" spans="5:6" ht="15" customHeight="1" x14ac:dyDescent="0.25">
      <c r="E2546" s="88" t="str">
        <f t="shared" si="80"/>
        <v/>
      </c>
      <c r="F2546" s="88" t="str">
        <f t="shared" si="81"/>
        <v/>
      </c>
    </row>
    <row r="2547" spans="5:6" ht="15" customHeight="1" x14ac:dyDescent="0.25">
      <c r="E2547" s="88" t="str">
        <f t="shared" si="80"/>
        <v/>
      </c>
      <c r="F2547" s="88" t="str">
        <f t="shared" si="81"/>
        <v/>
      </c>
    </row>
    <row r="2548" spans="5:6" ht="15" customHeight="1" x14ac:dyDescent="0.25">
      <c r="E2548" s="88" t="str">
        <f t="shared" si="80"/>
        <v/>
      </c>
      <c r="F2548" s="88" t="str">
        <f t="shared" si="81"/>
        <v/>
      </c>
    </row>
    <row r="2549" spans="5:6" ht="15" customHeight="1" x14ac:dyDescent="0.25">
      <c r="E2549" s="88" t="str">
        <f t="shared" si="80"/>
        <v/>
      </c>
      <c r="F2549" s="88" t="str">
        <f t="shared" si="81"/>
        <v/>
      </c>
    </row>
    <row r="2550" spans="5:6" ht="15" customHeight="1" x14ac:dyDescent="0.25">
      <c r="E2550" s="88" t="str">
        <f t="shared" si="80"/>
        <v/>
      </c>
      <c r="F2550" s="88" t="str">
        <f t="shared" si="81"/>
        <v/>
      </c>
    </row>
    <row r="2551" spans="5:6" ht="15" customHeight="1" x14ac:dyDescent="0.25">
      <c r="E2551" s="88" t="str">
        <f t="shared" si="80"/>
        <v/>
      </c>
      <c r="F2551" s="88" t="str">
        <f t="shared" si="81"/>
        <v/>
      </c>
    </row>
    <row r="2552" spans="5:6" ht="15" customHeight="1" x14ac:dyDescent="0.25">
      <c r="E2552" s="88" t="str">
        <f t="shared" si="80"/>
        <v/>
      </c>
      <c r="F2552" s="88" t="str">
        <f t="shared" si="81"/>
        <v/>
      </c>
    </row>
    <row r="2553" spans="5:6" ht="15" customHeight="1" x14ac:dyDescent="0.25">
      <c r="E2553" s="88" t="str">
        <f t="shared" si="80"/>
        <v/>
      </c>
      <c r="F2553" s="88" t="str">
        <f t="shared" si="81"/>
        <v/>
      </c>
    </row>
    <row r="2554" spans="5:6" ht="15" customHeight="1" x14ac:dyDescent="0.25">
      <c r="E2554" s="88" t="str">
        <f t="shared" si="80"/>
        <v/>
      </c>
      <c r="F2554" s="88" t="str">
        <f t="shared" si="81"/>
        <v/>
      </c>
    </row>
    <row r="2555" spans="5:6" ht="15" customHeight="1" x14ac:dyDescent="0.25">
      <c r="E2555" s="88" t="str">
        <f t="shared" si="80"/>
        <v/>
      </c>
      <c r="F2555" s="88" t="str">
        <f t="shared" si="81"/>
        <v/>
      </c>
    </row>
    <row r="2556" spans="5:6" ht="15" customHeight="1" x14ac:dyDescent="0.25">
      <c r="E2556" s="88" t="str">
        <f t="shared" si="80"/>
        <v/>
      </c>
      <c r="F2556" s="88" t="str">
        <f t="shared" si="81"/>
        <v/>
      </c>
    </row>
    <row r="2557" spans="5:6" ht="15" customHeight="1" x14ac:dyDescent="0.25">
      <c r="E2557" s="88" t="str">
        <f t="shared" si="80"/>
        <v/>
      </c>
      <c r="F2557" s="88" t="str">
        <f t="shared" si="81"/>
        <v/>
      </c>
    </row>
    <row r="2558" spans="5:6" ht="15" customHeight="1" x14ac:dyDescent="0.25">
      <c r="E2558" s="88" t="str">
        <f t="shared" si="80"/>
        <v/>
      </c>
      <c r="F2558" s="88" t="str">
        <f t="shared" si="81"/>
        <v/>
      </c>
    </row>
    <row r="2559" spans="5:6" ht="15" customHeight="1" x14ac:dyDescent="0.25">
      <c r="E2559" s="88" t="str">
        <f t="shared" si="80"/>
        <v/>
      </c>
      <c r="F2559" s="88" t="str">
        <f t="shared" si="81"/>
        <v/>
      </c>
    </row>
    <row r="2560" spans="5:6" ht="15" customHeight="1" x14ac:dyDescent="0.25">
      <c r="E2560" s="88" t="str">
        <f t="shared" si="80"/>
        <v/>
      </c>
      <c r="F2560" s="88" t="str">
        <f t="shared" si="81"/>
        <v/>
      </c>
    </row>
    <row r="2561" spans="5:6" ht="15" customHeight="1" x14ac:dyDescent="0.25">
      <c r="E2561" s="88" t="str">
        <f t="shared" si="80"/>
        <v/>
      </c>
      <c r="F2561" s="88" t="str">
        <f t="shared" si="81"/>
        <v/>
      </c>
    </row>
    <row r="2562" spans="5:6" ht="15" customHeight="1" x14ac:dyDescent="0.25">
      <c r="E2562" s="88" t="str">
        <f t="shared" si="80"/>
        <v/>
      </c>
      <c r="F2562" s="88" t="str">
        <f t="shared" si="81"/>
        <v/>
      </c>
    </row>
    <row r="2563" spans="5:6" ht="15" customHeight="1" x14ac:dyDescent="0.25">
      <c r="E2563" s="88" t="str">
        <f t="shared" si="80"/>
        <v/>
      </c>
      <c r="F2563" s="88" t="str">
        <f t="shared" si="81"/>
        <v/>
      </c>
    </row>
    <row r="2564" spans="5:6" ht="15" customHeight="1" x14ac:dyDescent="0.25">
      <c r="E2564" s="88" t="str">
        <f t="shared" si="80"/>
        <v/>
      </c>
      <c r="F2564" s="88" t="str">
        <f t="shared" si="81"/>
        <v/>
      </c>
    </row>
    <row r="2565" spans="5:6" ht="15" customHeight="1" x14ac:dyDescent="0.25">
      <c r="E2565" s="88" t="str">
        <f t="shared" si="80"/>
        <v/>
      </c>
      <c r="F2565" s="88" t="str">
        <f t="shared" si="81"/>
        <v/>
      </c>
    </row>
    <row r="2566" spans="5:6" ht="15" customHeight="1" x14ac:dyDescent="0.25">
      <c r="E2566" s="88" t="str">
        <f t="shared" si="80"/>
        <v/>
      </c>
      <c r="F2566" s="88" t="str">
        <f t="shared" si="81"/>
        <v/>
      </c>
    </row>
    <row r="2567" spans="5:6" ht="15" customHeight="1" x14ac:dyDescent="0.25">
      <c r="E2567" s="88" t="str">
        <f t="shared" si="80"/>
        <v/>
      </c>
      <c r="F2567" s="88" t="str">
        <f t="shared" si="81"/>
        <v/>
      </c>
    </row>
    <row r="2568" spans="5:6" ht="15" customHeight="1" x14ac:dyDescent="0.25">
      <c r="E2568" s="88" t="str">
        <f t="shared" si="80"/>
        <v/>
      </c>
      <c r="F2568" s="88" t="str">
        <f t="shared" si="81"/>
        <v/>
      </c>
    </row>
    <row r="2569" spans="5:6" ht="15" customHeight="1" x14ac:dyDescent="0.25">
      <c r="E2569" s="88" t="str">
        <f t="shared" si="80"/>
        <v/>
      </c>
      <c r="F2569" s="88" t="str">
        <f t="shared" si="81"/>
        <v/>
      </c>
    </row>
    <row r="2570" spans="5:6" ht="15" customHeight="1" x14ac:dyDescent="0.25">
      <c r="E2570" s="88" t="str">
        <f t="shared" si="80"/>
        <v/>
      </c>
      <c r="F2570" s="88" t="str">
        <f t="shared" si="81"/>
        <v/>
      </c>
    </row>
    <row r="2571" spans="5:6" ht="15" customHeight="1" x14ac:dyDescent="0.25">
      <c r="E2571" s="88" t="str">
        <f t="shared" si="80"/>
        <v/>
      </c>
      <c r="F2571" s="88" t="str">
        <f t="shared" si="81"/>
        <v/>
      </c>
    </row>
    <row r="2572" spans="5:6" ht="15" customHeight="1" x14ac:dyDescent="0.25">
      <c r="E2572" s="88" t="str">
        <f t="shared" si="80"/>
        <v/>
      </c>
      <c r="F2572" s="88" t="str">
        <f t="shared" si="81"/>
        <v/>
      </c>
    </row>
    <row r="2573" spans="5:6" ht="15" customHeight="1" x14ac:dyDescent="0.25">
      <c r="E2573" s="88" t="str">
        <f t="shared" si="80"/>
        <v/>
      </c>
      <c r="F2573" s="88" t="str">
        <f t="shared" si="81"/>
        <v/>
      </c>
    </row>
    <row r="2574" spans="5:6" ht="15" customHeight="1" x14ac:dyDescent="0.25">
      <c r="E2574" s="88" t="str">
        <f t="shared" si="80"/>
        <v/>
      </c>
      <c r="F2574" s="88" t="str">
        <f t="shared" si="81"/>
        <v/>
      </c>
    </row>
    <row r="2575" spans="5:6" ht="15" customHeight="1" x14ac:dyDescent="0.25">
      <c r="E2575" s="88" t="str">
        <f t="shared" si="80"/>
        <v/>
      </c>
      <c r="F2575" s="88" t="str">
        <f t="shared" si="81"/>
        <v/>
      </c>
    </row>
    <row r="2576" spans="5:6" ht="15" customHeight="1" x14ac:dyDescent="0.25">
      <c r="E2576" s="88" t="str">
        <f t="shared" si="80"/>
        <v/>
      </c>
      <c r="F2576" s="88" t="str">
        <f t="shared" si="81"/>
        <v/>
      </c>
    </row>
    <row r="2577" spans="5:6" ht="15" customHeight="1" x14ac:dyDescent="0.25">
      <c r="E2577" s="88" t="str">
        <f t="shared" si="80"/>
        <v/>
      </c>
      <c r="F2577" s="88" t="str">
        <f t="shared" si="81"/>
        <v/>
      </c>
    </row>
    <row r="2578" spans="5:6" ht="15" customHeight="1" x14ac:dyDescent="0.25">
      <c r="E2578" s="88" t="str">
        <f t="shared" si="80"/>
        <v/>
      </c>
      <c r="F2578" s="88" t="str">
        <f t="shared" si="81"/>
        <v/>
      </c>
    </row>
    <row r="2579" spans="5:6" ht="15" customHeight="1" x14ac:dyDescent="0.25">
      <c r="E2579" s="88" t="str">
        <f t="shared" ref="E2579:E2625" si="82">A2579&amp;K2579&amp;D2579</f>
        <v/>
      </c>
      <c r="F2579" s="88" t="str">
        <f t="shared" ref="F2579:F2625" si="83">A2579&amp;D2579</f>
        <v/>
      </c>
    </row>
    <row r="2580" spans="5:6" ht="15" customHeight="1" x14ac:dyDescent="0.25">
      <c r="E2580" s="88" t="str">
        <f t="shared" si="82"/>
        <v/>
      </c>
      <c r="F2580" s="88" t="str">
        <f t="shared" si="83"/>
        <v/>
      </c>
    </row>
    <row r="2581" spans="5:6" ht="15" customHeight="1" x14ac:dyDescent="0.25">
      <c r="E2581" s="88" t="str">
        <f t="shared" si="82"/>
        <v/>
      </c>
      <c r="F2581" s="88" t="str">
        <f t="shared" si="83"/>
        <v/>
      </c>
    </row>
    <row r="2582" spans="5:6" ht="15" customHeight="1" x14ac:dyDescent="0.25">
      <c r="E2582" s="88" t="str">
        <f t="shared" si="82"/>
        <v/>
      </c>
      <c r="F2582" s="88" t="str">
        <f t="shared" si="83"/>
        <v/>
      </c>
    </row>
    <row r="2583" spans="5:6" ht="15" customHeight="1" x14ac:dyDescent="0.25">
      <c r="E2583" s="88" t="str">
        <f t="shared" si="82"/>
        <v/>
      </c>
      <c r="F2583" s="88" t="str">
        <f t="shared" si="83"/>
        <v/>
      </c>
    </row>
    <row r="2584" spans="5:6" ht="15" customHeight="1" x14ac:dyDescent="0.25">
      <c r="E2584" s="88" t="str">
        <f t="shared" si="82"/>
        <v/>
      </c>
      <c r="F2584" s="88" t="str">
        <f t="shared" si="83"/>
        <v/>
      </c>
    </row>
    <row r="2585" spans="5:6" ht="15" customHeight="1" x14ac:dyDescent="0.25">
      <c r="E2585" s="88" t="str">
        <f t="shared" si="82"/>
        <v/>
      </c>
      <c r="F2585" s="88" t="str">
        <f t="shared" si="83"/>
        <v/>
      </c>
    </row>
    <row r="2586" spans="5:6" ht="15" customHeight="1" x14ac:dyDescent="0.25">
      <c r="E2586" s="88" t="str">
        <f t="shared" si="82"/>
        <v/>
      </c>
      <c r="F2586" s="88" t="str">
        <f t="shared" si="83"/>
        <v/>
      </c>
    </row>
    <row r="2587" spans="5:6" ht="15" customHeight="1" x14ac:dyDescent="0.25">
      <c r="E2587" s="88" t="str">
        <f t="shared" si="82"/>
        <v/>
      </c>
      <c r="F2587" s="88" t="str">
        <f t="shared" si="83"/>
        <v/>
      </c>
    </row>
    <row r="2588" spans="5:6" ht="15" customHeight="1" x14ac:dyDescent="0.25">
      <c r="E2588" s="88" t="str">
        <f t="shared" si="82"/>
        <v/>
      </c>
      <c r="F2588" s="88" t="str">
        <f t="shared" si="83"/>
        <v/>
      </c>
    </row>
    <row r="2589" spans="5:6" ht="15" customHeight="1" x14ac:dyDescent="0.25">
      <c r="E2589" s="88" t="str">
        <f t="shared" si="82"/>
        <v/>
      </c>
      <c r="F2589" s="88" t="str">
        <f t="shared" si="83"/>
        <v/>
      </c>
    </row>
    <row r="2590" spans="5:6" ht="15" customHeight="1" x14ac:dyDescent="0.25">
      <c r="E2590" s="88" t="str">
        <f t="shared" si="82"/>
        <v/>
      </c>
      <c r="F2590" s="88" t="str">
        <f t="shared" si="83"/>
        <v/>
      </c>
    </row>
    <row r="2591" spans="5:6" ht="15" customHeight="1" x14ac:dyDescent="0.25">
      <c r="E2591" s="88" t="str">
        <f t="shared" si="82"/>
        <v/>
      </c>
      <c r="F2591" s="88" t="str">
        <f t="shared" si="83"/>
        <v/>
      </c>
    </row>
    <row r="2592" spans="5:6" ht="15" customHeight="1" x14ac:dyDescent="0.25">
      <c r="E2592" s="88" t="str">
        <f t="shared" si="82"/>
        <v/>
      </c>
      <c r="F2592" s="88" t="str">
        <f t="shared" si="83"/>
        <v/>
      </c>
    </row>
    <row r="2593" spans="5:6" ht="15" customHeight="1" x14ac:dyDescent="0.25">
      <c r="E2593" s="88" t="str">
        <f t="shared" si="82"/>
        <v/>
      </c>
      <c r="F2593" s="88" t="str">
        <f t="shared" si="83"/>
        <v/>
      </c>
    </row>
    <row r="2594" spans="5:6" ht="15" customHeight="1" x14ac:dyDescent="0.25">
      <c r="E2594" s="88" t="str">
        <f t="shared" si="82"/>
        <v/>
      </c>
      <c r="F2594" s="88" t="str">
        <f t="shared" si="83"/>
        <v/>
      </c>
    </row>
    <row r="2595" spans="5:6" ht="15" customHeight="1" x14ac:dyDescent="0.25">
      <c r="E2595" s="88" t="str">
        <f t="shared" si="82"/>
        <v/>
      </c>
      <c r="F2595" s="88" t="str">
        <f t="shared" si="83"/>
        <v/>
      </c>
    </row>
    <row r="2596" spans="5:6" ht="15" customHeight="1" x14ac:dyDescent="0.25">
      <c r="E2596" s="88" t="str">
        <f t="shared" si="82"/>
        <v/>
      </c>
      <c r="F2596" s="88" t="str">
        <f t="shared" si="83"/>
        <v/>
      </c>
    </row>
    <row r="2597" spans="5:6" ht="15" customHeight="1" x14ac:dyDescent="0.25">
      <c r="E2597" s="88" t="str">
        <f t="shared" si="82"/>
        <v/>
      </c>
      <c r="F2597" s="88" t="str">
        <f t="shared" si="83"/>
        <v/>
      </c>
    </row>
    <row r="2598" spans="5:6" ht="15" customHeight="1" x14ac:dyDescent="0.25">
      <c r="E2598" s="88" t="str">
        <f t="shared" si="82"/>
        <v/>
      </c>
      <c r="F2598" s="88" t="str">
        <f t="shared" si="83"/>
        <v/>
      </c>
    </row>
    <row r="2599" spans="5:6" ht="15" customHeight="1" x14ac:dyDescent="0.25">
      <c r="E2599" s="88" t="str">
        <f t="shared" si="82"/>
        <v/>
      </c>
      <c r="F2599" s="88" t="str">
        <f t="shared" si="83"/>
        <v/>
      </c>
    </row>
    <row r="2600" spans="5:6" ht="15" customHeight="1" x14ac:dyDescent="0.25">
      <c r="E2600" s="88" t="str">
        <f t="shared" si="82"/>
        <v/>
      </c>
      <c r="F2600" s="88" t="str">
        <f t="shared" si="83"/>
        <v/>
      </c>
    </row>
    <row r="2601" spans="5:6" ht="15" customHeight="1" x14ac:dyDescent="0.25">
      <c r="E2601" s="88" t="str">
        <f t="shared" si="82"/>
        <v/>
      </c>
      <c r="F2601" s="88" t="str">
        <f t="shared" si="83"/>
        <v/>
      </c>
    </row>
    <row r="2602" spans="5:6" ht="15" customHeight="1" x14ac:dyDescent="0.25">
      <c r="E2602" s="88" t="str">
        <f t="shared" si="82"/>
        <v/>
      </c>
      <c r="F2602" s="88" t="str">
        <f t="shared" si="83"/>
        <v/>
      </c>
    </row>
    <row r="2603" spans="5:6" ht="15" customHeight="1" x14ac:dyDescent="0.25">
      <c r="E2603" s="88" t="str">
        <f t="shared" si="82"/>
        <v/>
      </c>
      <c r="F2603" s="88" t="str">
        <f t="shared" si="83"/>
        <v/>
      </c>
    </row>
    <row r="2604" spans="5:6" ht="15" customHeight="1" x14ac:dyDescent="0.25">
      <c r="E2604" s="88" t="str">
        <f t="shared" si="82"/>
        <v/>
      </c>
      <c r="F2604" s="88" t="str">
        <f t="shared" si="83"/>
        <v/>
      </c>
    </row>
    <row r="2605" spans="5:6" ht="15" customHeight="1" x14ac:dyDescent="0.25">
      <c r="E2605" s="88" t="str">
        <f t="shared" si="82"/>
        <v/>
      </c>
      <c r="F2605" s="88" t="str">
        <f t="shared" si="83"/>
        <v/>
      </c>
    </row>
    <row r="2606" spans="5:6" ht="15" customHeight="1" x14ac:dyDescent="0.25">
      <c r="E2606" s="88" t="str">
        <f t="shared" si="82"/>
        <v/>
      </c>
      <c r="F2606" s="88" t="str">
        <f t="shared" si="83"/>
        <v/>
      </c>
    </row>
    <row r="2607" spans="5:6" ht="15" customHeight="1" x14ac:dyDescent="0.25">
      <c r="E2607" s="88" t="str">
        <f t="shared" si="82"/>
        <v/>
      </c>
      <c r="F2607" s="88" t="str">
        <f t="shared" si="83"/>
        <v/>
      </c>
    </row>
    <row r="2608" spans="5:6" ht="15" customHeight="1" x14ac:dyDescent="0.25">
      <c r="E2608" s="88" t="str">
        <f t="shared" si="82"/>
        <v/>
      </c>
      <c r="F2608" s="88" t="str">
        <f t="shared" si="83"/>
        <v/>
      </c>
    </row>
    <row r="2609" spans="5:6" ht="15" customHeight="1" x14ac:dyDescent="0.25">
      <c r="E2609" s="88" t="str">
        <f t="shared" si="82"/>
        <v/>
      </c>
      <c r="F2609" s="88" t="str">
        <f t="shared" si="83"/>
        <v/>
      </c>
    </row>
    <row r="2610" spans="5:6" ht="15" customHeight="1" x14ac:dyDescent="0.25">
      <c r="E2610" s="88" t="str">
        <f t="shared" si="82"/>
        <v/>
      </c>
      <c r="F2610" s="88" t="str">
        <f t="shared" si="83"/>
        <v/>
      </c>
    </row>
    <row r="2611" spans="5:6" ht="15" customHeight="1" x14ac:dyDescent="0.25">
      <c r="E2611" s="88" t="str">
        <f t="shared" si="82"/>
        <v/>
      </c>
      <c r="F2611" s="88" t="str">
        <f t="shared" si="83"/>
        <v/>
      </c>
    </row>
    <row r="2612" spans="5:6" ht="15" customHeight="1" x14ac:dyDescent="0.25">
      <c r="E2612" s="88" t="str">
        <f t="shared" si="82"/>
        <v/>
      </c>
      <c r="F2612" s="88" t="str">
        <f t="shared" si="83"/>
        <v/>
      </c>
    </row>
    <row r="2613" spans="5:6" ht="15" customHeight="1" x14ac:dyDescent="0.25">
      <c r="E2613" s="88" t="str">
        <f t="shared" si="82"/>
        <v/>
      </c>
      <c r="F2613" s="88" t="str">
        <f t="shared" si="83"/>
        <v/>
      </c>
    </row>
    <row r="2614" spans="5:6" ht="15" customHeight="1" x14ac:dyDescent="0.25">
      <c r="E2614" s="88" t="str">
        <f t="shared" si="82"/>
        <v/>
      </c>
      <c r="F2614" s="88" t="str">
        <f t="shared" si="83"/>
        <v/>
      </c>
    </row>
    <row r="2615" spans="5:6" ht="15" customHeight="1" x14ac:dyDescent="0.25">
      <c r="E2615" s="88" t="str">
        <f t="shared" si="82"/>
        <v/>
      </c>
      <c r="F2615" s="88" t="str">
        <f t="shared" si="83"/>
        <v/>
      </c>
    </row>
    <row r="2616" spans="5:6" ht="15" customHeight="1" x14ac:dyDescent="0.25">
      <c r="E2616" s="88" t="str">
        <f t="shared" si="82"/>
        <v/>
      </c>
      <c r="F2616" s="88" t="str">
        <f t="shared" si="83"/>
        <v/>
      </c>
    </row>
    <row r="2617" spans="5:6" ht="15" customHeight="1" x14ac:dyDescent="0.25">
      <c r="E2617" s="88" t="str">
        <f t="shared" si="82"/>
        <v/>
      </c>
      <c r="F2617" s="88" t="str">
        <f t="shared" si="83"/>
        <v/>
      </c>
    </row>
    <row r="2618" spans="5:6" ht="15" customHeight="1" x14ac:dyDescent="0.25">
      <c r="E2618" s="88" t="str">
        <f t="shared" si="82"/>
        <v/>
      </c>
      <c r="F2618" s="88" t="str">
        <f t="shared" si="83"/>
        <v/>
      </c>
    </row>
    <row r="2619" spans="5:6" ht="15" customHeight="1" x14ac:dyDescent="0.25">
      <c r="E2619" s="88" t="str">
        <f t="shared" si="82"/>
        <v/>
      </c>
      <c r="F2619" s="88" t="str">
        <f t="shared" si="83"/>
        <v/>
      </c>
    </row>
    <row r="2620" spans="5:6" ht="15" customHeight="1" x14ac:dyDescent="0.25">
      <c r="E2620" s="88" t="str">
        <f t="shared" si="82"/>
        <v/>
      </c>
      <c r="F2620" s="88" t="str">
        <f t="shared" si="83"/>
        <v/>
      </c>
    </row>
    <row r="2621" spans="5:6" ht="15" customHeight="1" x14ac:dyDescent="0.25">
      <c r="E2621" s="88" t="str">
        <f t="shared" si="82"/>
        <v/>
      </c>
      <c r="F2621" s="88" t="str">
        <f t="shared" si="83"/>
        <v/>
      </c>
    </row>
    <row r="2622" spans="5:6" ht="15" customHeight="1" x14ac:dyDescent="0.25">
      <c r="E2622" s="88" t="str">
        <f t="shared" si="82"/>
        <v/>
      </c>
      <c r="F2622" s="88" t="str">
        <f t="shared" si="83"/>
        <v/>
      </c>
    </row>
    <row r="2623" spans="5:6" ht="15" customHeight="1" x14ac:dyDescent="0.25">
      <c r="E2623" s="88" t="str">
        <f t="shared" si="82"/>
        <v/>
      </c>
      <c r="F2623" s="88" t="str">
        <f t="shared" si="83"/>
        <v/>
      </c>
    </row>
    <row r="2624" spans="5:6" ht="15" customHeight="1" x14ac:dyDescent="0.25">
      <c r="E2624" s="88" t="str">
        <f t="shared" si="82"/>
        <v/>
      </c>
      <c r="F2624" s="88" t="str">
        <f t="shared" si="83"/>
        <v/>
      </c>
    </row>
    <row r="2625" spans="5:6" ht="15" customHeight="1" x14ac:dyDescent="0.25">
      <c r="E2625" s="88" t="str">
        <f t="shared" si="82"/>
        <v/>
      </c>
      <c r="F2625" s="88" t="str">
        <f t="shared" si="83"/>
        <v/>
      </c>
    </row>
    <row r="2626" spans="5:6" ht="15" customHeight="1" x14ac:dyDescent="0.25"/>
    <row r="2627" spans="5:6" ht="15" customHeight="1" x14ac:dyDescent="0.25"/>
    <row r="2628" spans="5:6" ht="15" customHeight="1" x14ac:dyDescent="0.25"/>
    <row r="2629" spans="5:6" ht="15" customHeight="1" x14ac:dyDescent="0.25"/>
    <row r="2630" spans="5:6" ht="15" customHeight="1" x14ac:dyDescent="0.25"/>
    <row r="2631" spans="5:6" ht="15" customHeight="1" x14ac:dyDescent="0.25"/>
    <row r="2632" spans="5:6" ht="15" customHeight="1" x14ac:dyDescent="0.25"/>
    <row r="2633" spans="5:6" ht="15" customHeight="1" x14ac:dyDescent="0.25"/>
    <row r="2634" spans="5:6" ht="15" customHeight="1" x14ac:dyDescent="0.25"/>
    <row r="2635" spans="5:6" ht="15" customHeight="1" x14ac:dyDescent="0.25"/>
    <row r="2636" spans="5:6" ht="15" customHeight="1" x14ac:dyDescent="0.25"/>
    <row r="2637" spans="5:6" ht="15" customHeight="1" x14ac:dyDescent="0.25"/>
    <row r="2638" spans="5:6" ht="15" customHeight="1" x14ac:dyDescent="0.25"/>
    <row r="2639" spans="5:6" ht="15" customHeight="1" x14ac:dyDescent="0.25"/>
    <row r="2640" spans="5:6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</sheetData>
  <sheetProtection algorithmName="SHA-512" hashValue="GofVXZihKC8FOUu681yIr8l0Jv4yvZvqrax4bVQiltSccds9uJ2ej/VkxeJPPw+U29yzUG8I0qU3mBzSSj4qGg==" saltValue="EtN17bBhHGCYZq0UyQMWoQ==" spinCount="100000" sheet="1" objects="1" scenarios="1"/>
  <sortState xmlns:xlrd2="http://schemas.microsoft.com/office/spreadsheetml/2017/richdata2" ref="A2:L1092">
    <sortCondition ref="A2"/>
  </sortState>
  <conditionalFormatting sqref="F1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workbookViewId="0">
      <selection activeCell="B19" sqref="B19"/>
    </sheetView>
  </sheetViews>
  <sheetFormatPr defaultColWidth="9.109375" defaultRowHeight="13.2" x14ac:dyDescent="0.25"/>
  <cols>
    <col min="1" max="1" width="18.88671875" style="28" bestFit="1" customWidth="1"/>
    <col min="2" max="2" width="10.109375" style="28" bestFit="1" customWidth="1"/>
    <col min="3" max="3" width="18.88671875" style="28" bestFit="1" customWidth="1"/>
    <col min="4" max="4" width="10.109375" style="28" bestFit="1" customWidth="1"/>
    <col min="5" max="5" width="10.109375" style="28" customWidth="1"/>
    <col min="6" max="6" width="10.109375" style="28" bestFit="1" customWidth="1"/>
    <col min="7" max="16384" width="9.109375" style="28"/>
  </cols>
  <sheetData>
    <row r="1" spans="1:5" x14ac:dyDescent="0.25">
      <c r="A1" s="27" t="s">
        <v>180</v>
      </c>
      <c r="B1" s="28">
        <v>42597</v>
      </c>
      <c r="C1" s="27" t="s">
        <v>1533</v>
      </c>
      <c r="E1" s="29">
        <f>B1</f>
        <v>42597</v>
      </c>
    </row>
    <row r="2" spans="1:5" x14ac:dyDescent="0.25">
      <c r="A2" s="27" t="s">
        <v>1533</v>
      </c>
      <c r="B2" s="28">
        <v>42962</v>
      </c>
      <c r="C2" s="27" t="s">
        <v>1534</v>
      </c>
      <c r="E2" s="29">
        <f t="shared" ref="E2:E14" si="0">B2</f>
        <v>42962</v>
      </c>
    </row>
    <row r="3" spans="1:5" x14ac:dyDescent="0.25">
      <c r="A3" s="27" t="s">
        <v>1534</v>
      </c>
      <c r="B3" s="28">
        <v>43327</v>
      </c>
      <c r="C3" s="27" t="s">
        <v>1537</v>
      </c>
      <c r="E3" s="29">
        <f t="shared" si="0"/>
        <v>43327</v>
      </c>
    </row>
    <row r="4" spans="1:5" x14ac:dyDescent="0.25">
      <c r="A4" s="27" t="s">
        <v>1537</v>
      </c>
      <c r="B4" s="28">
        <v>43692</v>
      </c>
      <c r="C4" s="27" t="s">
        <v>1538</v>
      </c>
      <c r="E4" s="29">
        <f t="shared" si="0"/>
        <v>43692</v>
      </c>
    </row>
    <row r="5" spans="1:5" x14ac:dyDescent="0.25">
      <c r="A5" s="27" t="s">
        <v>1538</v>
      </c>
      <c r="B5" s="28">
        <v>44058</v>
      </c>
      <c r="C5" s="27" t="s">
        <v>1539</v>
      </c>
      <c r="E5" s="29">
        <f t="shared" si="0"/>
        <v>44058</v>
      </c>
    </row>
    <row r="6" spans="1:5" x14ac:dyDescent="0.25">
      <c r="A6" s="27" t="s">
        <v>1539</v>
      </c>
      <c r="B6" s="28">
        <v>44423</v>
      </c>
      <c r="C6" s="27" t="s">
        <v>1540</v>
      </c>
      <c r="E6" s="29">
        <f t="shared" si="0"/>
        <v>44423</v>
      </c>
    </row>
    <row r="7" spans="1:5" x14ac:dyDescent="0.25">
      <c r="A7" s="27" t="s">
        <v>1540</v>
      </c>
      <c r="B7" s="28">
        <v>44788</v>
      </c>
      <c r="C7" s="27" t="s">
        <v>1541</v>
      </c>
      <c r="E7" s="29">
        <f t="shared" si="0"/>
        <v>44788</v>
      </c>
    </row>
    <row r="8" spans="1:5" x14ac:dyDescent="0.25">
      <c r="A8" s="27" t="s">
        <v>1541</v>
      </c>
      <c r="B8" s="28">
        <f>44788+365</f>
        <v>45153</v>
      </c>
      <c r="C8" s="27" t="s">
        <v>5171</v>
      </c>
      <c r="E8" s="29">
        <f t="shared" si="0"/>
        <v>45153</v>
      </c>
    </row>
    <row r="9" spans="1:5" x14ac:dyDescent="0.25">
      <c r="A9" s="27" t="s">
        <v>5171</v>
      </c>
      <c r="B9" s="28">
        <f>45153+366</f>
        <v>45519</v>
      </c>
      <c r="C9" s="27" t="s">
        <v>5172</v>
      </c>
      <c r="E9" s="29">
        <f t="shared" si="0"/>
        <v>45519</v>
      </c>
    </row>
    <row r="10" spans="1:5" x14ac:dyDescent="0.25">
      <c r="A10" s="27" t="s">
        <v>5172</v>
      </c>
      <c r="B10" s="28">
        <f>45519+365</f>
        <v>45884</v>
      </c>
      <c r="C10" s="27" t="s">
        <v>5173</v>
      </c>
      <c r="E10" s="29">
        <f t="shared" si="0"/>
        <v>45884</v>
      </c>
    </row>
    <row r="11" spans="1:5" x14ac:dyDescent="0.25">
      <c r="A11" s="27" t="s">
        <v>5173</v>
      </c>
      <c r="B11" s="28">
        <f>45884+365</f>
        <v>46249</v>
      </c>
      <c r="C11" s="27" t="s">
        <v>5174</v>
      </c>
      <c r="E11" s="29">
        <f t="shared" si="0"/>
        <v>46249</v>
      </c>
    </row>
    <row r="12" spans="1:5" x14ac:dyDescent="0.25">
      <c r="A12" s="27" t="s">
        <v>5174</v>
      </c>
      <c r="B12" s="28">
        <f>46249+365</f>
        <v>46614</v>
      </c>
      <c r="C12" s="27" t="s">
        <v>5175</v>
      </c>
      <c r="E12" s="29">
        <f t="shared" si="0"/>
        <v>46614</v>
      </c>
    </row>
    <row r="13" spans="1:5" x14ac:dyDescent="0.25">
      <c r="A13" s="27" t="s">
        <v>5175</v>
      </c>
      <c r="B13" s="28">
        <f>46614+366</f>
        <v>46980</v>
      </c>
      <c r="C13" s="27" t="s">
        <v>5176</v>
      </c>
      <c r="E13" s="29">
        <f t="shared" si="0"/>
        <v>46980</v>
      </c>
    </row>
    <row r="14" spans="1:5" x14ac:dyDescent="0.25">
      <c r="A14" s="27" t="s">
        <v>5176</v>
      </c>
      <c r="B14" s="28">
        <f>46980+365</f>
        <v>47345</v>
      </c>
      <c r="C14" s="27" t="s">
        <v>5177</v>
      </c>
      <c r="E14" s="29">
        <f t="shared" si="0"/>
        <v>47345</v>
      </c>
    </row>
    <row r="15" spans="1:5" x14ac:dyDescent="0.25">
      <c r="E15" s="29"/>
    </row>
    <row r="16" spans="1:5" x14ac:dyDescent="0.25">
      <c r="E16" s="29"/>
    </row>
    <row r="17" spans="1:2" x14ac:dyDescent="0.25">
      <c r="A17" s="28" t="s">
        <v>1535</v>
      </c>
      <c r="B17" s="30">
        <v>45170</v>
      </c>
    </row>
    <row r="18" spans="1:2" x14ac:dyDescent="0.25">
      <c r="A18" s="28" t="s">
        <v>1536</v>
      </c>
      <c r="B18" s="30">
        <v>45535</v>
      </c>
    </row>
    <row r="33" spans="9:10" x14ac:dyDescent="0.25">
      <c r="I33" s="30"/>
      <c r="J33" s="31"/>
    </row>
  </sheetData>
  <sheetProtection algorithmName="SHA-512" hashValue="yWY1UtKD97lv+A/3tTnhrqbqXI3ds+3lj/lmsynxC6mtN9S+67kCnc1CTMyvBKw/Iib93MHrYZYbyseY7BcJuA==" saltValue="9F4oSQ9CEHJbWmtvNswyx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ACF9D264366848B80184CD9DFAF169" ma:contentTypeVersion="0" ma:contentTypeDescription="Een nieuw document maken." ma:contentTypeScope="" ma:versionID="78785755eeddda9ec175f9e66814904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183D65-8458-4C97-8512-3A121044D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8735A7-D49F-4768-B3DD-3C48A13FEA9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9F14F1-AF5B-4FB6-9EBF-C93059427C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melding over een bestaande VP</vt:lpstr>
      <vt:lpstr>lijst instellingen</vt:lpstr>
      <vt:lpstr>lijst vestigingsplaatsen</vt:lpstr>
      <vt:lpstr>Blad2</vt:lpstr>
      <vt:lpstr>'melding over een bestaande VP'!Afdrukbereik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Degrande, Guy</dc:creator>
  <cp:lastModifiedBy>Degrande, Guy</cp:lastModifiedBy>
  <cp:lastPrinted>2022-08-18T14:03:23Z</cp:lastPrinted>
  <dcterms:created xsi:type="dcterms:W3CDTF">1999-07-16T11:34:31Z</dcterms:created>
  <dcterms:modified xsi:type="dcterms:W3CDTF">2023-10-02T10:08:10Z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0x0101007AACF9D264366848B80184CD9DFAF169</vt:lpwstr>
  </property>
</Properties>
</file>