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C:\Users\vanimpha\Desktop\"/>
    </mc:Choice>
  </mc:AlternateContent>
  <xr:revisionPtr revIDLastSave="0" documentId="8_{F3241553-F841-4447-9E7A-68AB3DB2AE19}" xr6:coauthVersionLast="47" xr6:coauthVersionMax="47" xr10:uidLastSave="{00000000-0000-0000-0000-000000000000}"/>
  <bookViews>
    <workbookView xWindow="-48" yWindow="240" windowWidth="22896" windowHeight="11796" tabRatio="842" xr2:uid="{00000000-000D-0000-FFFF-FFFF00000000}"/>
  </bookViews>
  <sheets>
    <sheet name="INHOUD" sheetId="128" r:id="rId1"/>
    <sheet name="Toelichting" sheetId="131" r:id="rId2"/>
    <sheet name="21sec11" sheetId="53" r:id="rId3"/>
    <sheet name="21sec12" sheetId="61" r:id="rId4"/>
    <sheet name="21sec13" sheetId="62" r:id="rId5"/>
    <sheet name="21sec14" sheetId="63" r:id="rId6"/>
    <sheet name="21sec15" sheetId="64" r:id="rId7"/>
    <sheet name="21sec16" sheetId="104" r:id="rId8"/>
    <sheet name="21sec17" sheetId="66" r:id="rId9"/>
    <sheet name="21sec18" sheetId="107" r:id="rId10"/>
    <sheet name="21sec19" sheetId="67" r:id="rId11"/>
    <sheet name="21sec20" sheetId="68" r:id="rId12"/>
    <sheet name="21sec21" sheetId="69" r:id="rId13"/>
    <sheet name="21sec22" sheetId="70" r:id="rId14"/>
    <sheet name="21sec23" sheetId="108" r:id="rId15"/>
    <sheet name="21sec24" sheetId="132" r:id="rId16"/>
    <sheet name="21sec25" sheetId="133" r:id="rId17"/>
    <sheet name="21sec26" sheetId="134" r:id="rId18"/>
    <sheet name="21sec27" sheetId="135" r:id="rId19"/>
    <sheet name="21sec28" sheetId="109" r:id="rId20"/>
    <sheet name="21sec29" sheetId="136" r:id="rId21"/>
    <sheet name="21sec30" sheetId="137" r:id="rId22"/>
    <sheet name="21sec31" sheetId="138" r:id="rId23"/>
    <sheet name="21sec32" sheetId="139" r:id="rId24"/>
    <sheet name="21sec33" sheetId="110" r:id="rId25"/>
    <sheet name="21sec34" sheetId="140" r:id="rId26"/>
    <sheet name="21sec35" sheetId="141" r:id="rId27"/>
    <sheet name="21sec36" sheetId="142" r:id="rId28"/>
    <sheet name="21sec37" sheetId="143" r:id="rId29"/>
    <sheet name="21sec38" sheetId="111" r:id="rId30"/>
    <sheet name="21sec39a" sheetId="130" r:id="rId31"/>
    <sheet name="21sec39b" sheetId="129" r:id="rId32"/>
    <sheet name="21sec39c" sheetId="55" r:id="rId33"/>
    <sheet name="21sec40" sheetId="56" r:id="rId34"/>
    <sheet name="21sec41" sheetId="102" r:id="rId35"/>
    <sheet name="21sec42" sheetId="103" r:id="rId36"/>
  </sheets>
  <definedNames>
    <definedName name="_p412">#REF!</definedName>
    <definedName name="_p413">#REF!</definedName>
    <definedName name="_xlnm.Print_Area" localSheetId="3">'21sec12'!$A$1:$P$27</definedName>
    <definedName name="_xlnm.Print_Area" localSheetId="4">'21sec13'!$A$1:$P$36</definedName>
    <definedName name="_xlnm.Print_Area" localSheetId="34">'21sec41'!$A$1:$V$40</definedName>
    <definedName name="_xlnm.Database">#REF!</definedName>
    <definedName name="eentabel">#REF!</definedName>
    <definedName name="jaarboek_per_la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03" l="1"/>
  <c r="A1" i="102"/>
  <c r="A1" i="56"/>
  <c r="A1" i="55"/>
  <c r="A1" i="129"/>
  <c r="A1" i="130"/>
  <c r="A1" i="111"/>
  <c r="A1" i="143"/>
  <c r="A1" i="142"/>
  <c r="A1" i="141"/>
  <c r="A1" i="140"/>
  <c r="A1" i="110"/>
  <c r="A1" i="139"/>
  <c r="A1" i="138"/>
  <c r="A1" i="137"/>
  <c r="A1" i="136"/>
  <c r="A1" i="109"/>
  <c r="A1" i="135"/>
  <c r="A1" i="134"/>
  <c r="A1" i="133"/>
  <c r="A1" i="132"/>
  <c r="A1" i="108"/>
  <c r="A1" i="70"/>
  <c r="A1" i="69"/>
  <c r="A1" i="68"/>
  <c r="A1" i="67"/>
  <c r="A1" i="107"/>
  <c r="A1" i="66"/>
  <c r="A1" i="104"/>
  <c r="A1" i="64"/>
  <c r="A1" i="63"/>
  <c r="A1" i="62"/>
  <c r="A1" i="61"/>
  <c r="A1" i="53"/>
  <c r="S13" i="53"/>
  <c r="T13" i="53"/>
  <c r="R13" i="53"/>
  <c r="P25" i="63"/>
  <c r="P26" i="63"/>
  <c r="P27" i="63"/>
  <c r="P28" i="63"/>
  <c r="P29" i="63"/>
  <c r="P30" i="63"/>
  <c r="P31" i="63"/>
  <c r="P32" i="63"/>
  <c r="P33" i="63"/>
  <c r="P34" i="63"/>
  <c r="P35" i="63"/>
  <c r="P36" i="63"/>
  <c r="P37" i="63"/>
  <c r="P38" i="63"/>
  <c r="P39" i="63"/>
  <c r="P40" i="63"/>
  <c r="P41" i="63"/>
  <c r="P42" i="63"/>
  <c r="P43" i="63"/>
  <c r="P44" i="63"/>
  <c r="P45" i="63"/>
  <c r="P46" i="63"/>
  <c r="P47" i="63"/>
  <c r="P48" i="63"/>
  <c r="O25" i="63"/>
  <c r="Q25" i="63" s="1"/>
  <c r="O26" i="63"/>
  <c r="Q26" i="63" s="1"/>
  <c r="O27" i="63"/>
  <c r="Q27" i="63" s="1"/>
  <c r="O28" i="63"/>
  <c r="Q28" i="63" s="1"/>
  <c r="O29" i="63"/>
  <c r="Q29" i="63" s="1"/>
  <c r="O30" i="63"/>
  <c r="Q30" i="63" s="1"/>
  <c r="O31" i="63"/>
  <c r="Q31" i="63" s="1"/>
  <c r="O32" i="63"/>
  <c r="O33" i="63"/>
  <c r="Q33" i="63" s="1"/>
  <c r="O34" i="63"/>
  <c r="Q34" i="63" s="1"/>
  <c r="O35" i="63"/>
  <c r="Q35" i="63" s="1"/>
  <c r="O36" i="63"/>
  <c r="Q36" i="63" s="1"/>
  <c r="O37" i="63"/>
  <c r="Q37" i="63" s="1"/>
  <c r="O38" i="63"/>
  <c r="Q38" i="63" s="1"/>
  <c r="O39" i="63"/>
  <c r="O40" i="63"/>
  <c r="O41" i="63"/>
  <c r="Q41" i="63" s="1"/>
  <c r="O42" i="63"/>
  <c r="Q42" i="63" s="1"/>
  <c r="O43" i="63"/>
  <c r="Q43" i="63" s="1"/>
  <c r="O44" i="63"/>
  <c r="Q44" i="63" s="1"/>
  <c r="O45" i="63"/>
  <c r="Q45" i="63" s="1"/>
  <c r="O46" i="63"/>
  <c r="Q46" i="63" s="1"/>
  <c r="O47" i="63"/>
  <c r="O48" i="63"/>
  <c r="Q48" i="63" s="1"/>
  <c r="G25" i="63"/>
  <c r="G26" i="63"/>
  <c r="G27" i="63"/>
  <c r="G28" i="63"/>
  <c r="G29" i="63"/>
  <c r="G30" i="63"/>
  <c r="G31" i="63"/>
  <c r="G32" i="63"/>
  <c r="G33" i="63"/>
  <c r="G34" i="63"/>
  <c r="G35" i="63"/>
  <c r="G36" i="63"/>
  <c r="G37" i="63"/>
  <c r="G38" i="63"/>
  <c r="G39" i="63"/>
  <c r="G40" i="63"/>
  <c r="G41" i="63"/>
  <c r="G42" i="63"/>
  <c r="G43" i="63"/>
  <c r="G44" i="63"/>
  <c r="G45" i="63"/>
  <c r="G46" i="63"/>
  <c r="G47" i="63"/>
  <c r="G48" i="63"/>
  <c r="F25" i="63"/>
  <c r="H25" i="63" s="1"/>
  <c r="F26" i="63"/>
  <c r="H26" i="63" s="1"/>
  <c r="F27" i="63"/>
  <c r="H27" i="63" s="1"/>
  <c r="F28" i="63"/>
  <c r="F29" i="63"/>
  <c r="H29" i="63" s="1"/>
  <c r="F30" i="63"/>
  <c r="H30" i="63" s="1"/>
  <c r="F31" i="63"/>
  <c r="H31" i="63" s="1"/>
  <c r="F32" i="63"/>
  <c r="H32" i="63" s="1"/>
  <c r="F33" i="63"/>
  <c r="H33" i="63" s="1"/>
  <c r="F34" i="63"/>
  <c r="H34" i="63" s="1"/>
  <c r="F35" i="63"/>
  <c r="H35" i="63" s="1"/>
  <c r="F36" i="63"/>
  <c r="H36" i="63" s="1"/>
  <c r="F37" i="63"/>
  <c r="H37" i="63" s="1"/>
  <c r="F38" i="63"/>
  <c r="H38" i="63" s="1"/>
  <c r="F39" i="63"/>
  <c r="H39" i="63" s="1"/>
  <c r="F40" i="63"/>
  <c r="H40" i="63" s="1"/>
  <c r="F41" i="63"/>
  <c r="H41" i="63" s="1"/>
  <c r="F42" i="63"/>
  <c r="H42" i="63" s="1"/>
  <c r="F43" i="63"/>
  <c r="H43" i="63" s="1"/>
  <c r="F44" i="63"/>
  <c r="H44" i="63" s="1"/>
  <c r="F45" i="63"/>
  <c r="H45" i="63" s="1"/>
  <c r="F46" i="63"/>
  <c r="H46" i="63" s="1"/>
  <c r="F47" i="63"/>
  <c r="F48" i="63"/>
  <c r="H48" i="63" s="1"/>
  <c r="G10" i="63"/>
  <c r="G11" i="63"/>
  <c r="G12" i="63"/>
  <c r="G13" i="63"/>
  <c r="G14" i="63"/>
  <c r="G15" i="63"/>
  <c r="G16" i="63"/>
  <c r="G17" i="63"/>
  <c r="G18" i="63"/>
  <c r="G19" i="63"/>
  <c r="G20" i="63"/>
  <c r="F10" i="63"/>
  <c r="H10" i="63" s="1"/>
  <c r="F11" i="63"/>
  <c r="F12" i="63"/>
  <c r="F13" i="63"/>
  <c r="H13" i="63" s="1"/>
  <c r="F14" i="63"/>
  <c r="H14" i="63" s="1"/>
  <c r="F15" i="63"/>
  <c r="F16" i="63"/>
  <c r="F17" i="63"/>
  <c r="F18" i="63"/>
  <c r="H18" i="63" s="1"/>
  <c r="F19" i="63"/>
  <c r="F20" i="63"/>
  <c r="R24" i="64"/>
  <c r="R25" i="64"/>
  <c r="R26" i="64"/>
  <c r="R27" i="64"/>
  <c r="R28" i="64"/>
  <c r="R29" i="64"/>
  <c r="R30" i="64"/>
  <c r="R31" i="64"/>
  <c r="R32" i="64"/>
  <c r="R33" i="64"/>
  <c r="R34" i="64"/>
  <c r="R35" i="64"/>
  <c r="R36" i="64"/>
  <c r="R37" i="64"/>
  <c r="R38" i="64"/>
  <c r="R39" i="64"/>
  <c r="R40" i="64"/>
  <c r="R41" i="64"/>
  <c r="R42" i="64"/>
  <c r="Q24" i="64"/>
  <c r="Q25" i="64"/>
  <c r="Q26" i="64"/>
  <c r="Q27" i="64"/>
  <c r="S27" i="64" s="1"/>
  <c r="Q28" i="64"/>
  <c r="Q29" i="64"/>
  <c r="Q30" i="64"/>
  <c r="Q31" i="64"/>
  <c r="Q32" i="64"/>
  <c r="Q33" i="64"/>
  <c r="Q34" i="64"/>
  <c r="Q35" i="64"/>
  <c r="S35" i="64" s="1"/>
  <c r="Q36" i="64"/>
  <c r="Q37" i="64"/>
  <c r="Q38" i="64"/>
  <c r="Q39" i="64"/>
  <c r="Q40" i="64"/>
  <c r="Q41" i="64"/>
  <c r="Q42" i="64"/>
  <c r="G24" i="64"/>
  <c r="G25" i="64"/>
  <c r="G26" i="64"/>
  <c r="G27" i="64"/>
  <c r="G28" i="64"/>
  <c r="G29" i="64"/>
  <c r="G30" i="64"/>
  <c r="G31" i="64"/>
  <c r="G32" i="64"/>
  <c r="G33" i="64"/>
  <c r="G34" i="64"/>
  <c r="G35" i="64"/>
  <c r="G36" i="64"/>
  <c r="G37" i="64"/>
  <c r="G38" i="64"/>
  <c r="G39" i="64"/>
  <c r="G40" i="64"/>
  <c r="G41" i="64"/>
  <c r="G42" i="64"/>
  <c r="F24" i="64"/>
  <c r="F25" i="64"/>
  <c r="F26" i="64"/>
  <c r="F27" i="64"/>
  <c r="F28" i="64"/>
  <c r="H28" i="64" s="1"/>
  <c r="F29" i="64"/>
  <c r="F30" i="64"/>
  <c r="F31" i="64"/>
  <c r="F32" i="64"/>
  <c r="F33" i="64"/>
  <c r="F34" i="64"/>
  <c r="F35" i="64"/>
  <c r="F36" i="64"/>
  <c r="F37" i="64"/>
  <c r="F38" i="64"/>
  <c r="F39" i="64"/>
  <c r="F40" i="64"/>
  <c r="F41" i="64"/>
  <c r="F42" i="64"/>
  <c r="G10" i="64"/>
  <c r="G11" i="64"/>
  <c r="G12" i="64"/>
  <c r="G13" i="64"/>
  <c r="G14" i="64"/>
  <c r="G15" i="64"/>
  <c r="G16" i="64"/>
  <c r="G17" i="64"/>
  <c r="G18" i="64"/>
  <c r="G19" i="64"/>
  <c r="F10" i="64"/>
  <c r="F11" i="64"/>
  <c r="F12" i="64"/>
  <c r="F13" i="64"/>
  <c r="F14" i="64"/>
  <c r="F15" i="64"/>
  <c r="F16" i="64"/>
  <c r="F17" i="64"/>
  <c r="F18" i="64"/>
  <c r="F19" i="64"/>
  <c r="P46" i="104"/>
  <c r="P47" i="104"/>
  <c r="P48" i="104"/>
  <c r="P49" i="104"/>
  <c r="P50" i="104"/>
  <c r="P51" i="104"/>
  <c r="P52" i="104"/>
  <c r="P53" i="104"/>
  <c r="P54" i="104"/>
  <c r="P55" i="104"/>
  <c r="P56" i="104"/>
  <c r="P57" i="104"/>
  <c r="P58" i="104"/>
  <c r="P59" i="104"/>
  <c r="P60" i="104"/>
  <c r="P61" i="104"/>
  <c r="P62" i="104"/>
  <c r="P63" i="104"/>
  <c r="P64" i="104"/>
  <c r="P65" i="104"/>
  <c r="P66" i="104"/>
  <c r="P67" i="104"/>
  <c r="P68" i="104"/>
  <c r="P69" i="104"/>
  <c r="P70" i="104"/>
  <c r="P71" i="104"/>
  <c r="P72" i="104"/>
  <c r="P73" i="104"/>
  <c r="P74" i="104"/>
  <c r="P75" i="104"/>
  <c r="P76" i="104"/>
  <c r="P77" i="104"/>
  <c r="P78" i="104"/>
  <c r="P79" i="104"/>
  <c r="P80" i="104"/>
  <c r="P81" i="104"/>
  <c r="P82" i="104"/>
  <c r="P83" i="104"/>
  <c r="P84" i="104"/>
  <c r="P85" i="104"/>
  <c r="P86" i="104"/>
  <c r="P87" i="104"/>
  <c r="P88" i="104"/>
  <c r="P89" i="104"/>
  <c r="P90" i="104"/>
  <c r="P91" i="104"/>
  <c r="P92" i="104"/>
  <c r="P93" i="104"/>
  <c r="P94" i="104"/>
  <c r="P95" i="104"/>
  <c r="P96" i="104"/>
  <c r="P97" i="104"/>
  <c r="P98" i="104"/>
  <c r="P99" i="104"/>
  <c r="P100" i="104"/>
  <c r="P101" i="104"/>
  <c r="P102" i="104"/>
  <c r="P103" i="104"/>
  <c r="P104" i="104"/>
  <c r="P105" i="104"/>
  <c r="P106" i="104"/>
  <c r="P107" i="104"/>
  <c r="P108" i="104"/>
  <c r="P109" i="104"/>
  <c r="P110" i="104"/>
  <c r="P111" i="104"/>
  <c r="P112" i="104"/>
  <c r="P113" i="104"/>
  <c r="P114" i="104"/>
  <c r="P115" i="104"/>
  <c r="P116" i="104"/>
  <c r="P117" i="104"/>
  <c r="P118" i="104"/>
  <c r="P119" i="104"/>
  <c r="P120" i="104"/>
  <c r="P121" i="104"/>
  <c r="P122" i="104"/>
  <c r="P123" i="104"/>
  <c r="P124" i="104"/>
  <c r="P125" i="104"/>
  <c r="P126" i="104"/>
  <c r="P127" i="104"/>
  <c r="P128" i="104"/>
  <c r="P129" i="104"/>
  <c r="P130" i="104"/>
  <c r="P131" i="104"/>
  <c r="P132" i="104"/>
  <c r="P133" i="104"/>
  <c r="P134" i="104"/>
  <c r="P135" i="104"/>
  <c r="P136" i="104"/>
  <c r="P137" i="104"/>
  <c r="P138" i="104"/>
  <c r="P139" i="104"/>
  <c r="P140" i="104"/>
  <c r="P141" i="104"/>
  <c r="P142" i="104"/>
  <c r="P143" i="104"/>
  <c r="P144" i="104"/>
  <c r="P145" i="104"/>
  <c r="P146" i="104"/>
  <c r="P147" i="104"/>
  <c r="P148" i="104"/>
  <c r="P149" i="104"/>
  <c r="P150" i="104"/>
  <c r="P151" i="104"/>
  <c r="P152" i="104"/>
  <c r="O46" i="104"/>
  <c r="O47" i="104"/>
  <c r="O48" i="104"/>
  <c r="O49" i="104"/>
  <c r="O50" i="104"/>
  <c r="O51" i="104"/>
  <c r="O52" i="104"/>
  <c r="O53" i="104"/>
  <c r="O54" i="104"/>
  <c r="O55" i="104"/>
  <c r="O56" i="104"/>
  <c r="O57" i="104"/>
  <c r="O58" i="104"/>
  <c r="O59" i="104"/>
  <c r="O60" i="104"/>
  <c r="O61" i="104"/>
  <c r="O62" i="104"/>
  <c r="O63" i="104"/>
  <c r="O64" i="104"/>
  <c r="O65" i="104"/>
  <c r="O66" i="104"/>
  <c r="O67" i="104"/>
  <c r="O68" i="104"/>
  <c r="O69" i="104"/>
  <c r="O70" i="104"/>
  <c r="O71" i="104"/>
  <c r="O72" i="104"/>
  <c r="O73" i="104"/>
  <c r="O74" i="104"/>
  <c r="O75" i="104"/>
  <c r="O76" i="104"/>
  <c r="O77" i="104"/>
  <c r="O78" i="104"/>
  <c r="O79" i="104"/>
  <c r="O80" i="104"/>
  <c r="O81" i="104"/>
  <c r="O82" i="104"/>
  <c r="O83" i="104"/>
  <c r="O84" i="104"/>
  <c r="O85" i="104"/>
  <c r="O86" i="104"/>
  <c r="O87" i="104"/>
  <c r="O88" i="104"/>
  <c r="O89" i="104"/>
  <c r="O90" i="104"/>
  <c r="O91" i="104"/>
  <c r="O92" i="104"/>
  <c r="O93" i="104"/>
  <c r="O94" i="104"/>
  <c r="O95" i="104"/>
  <c r="O96" i="104"/>
  <c r="O97" i="104"/>
  <c r="O98" i="104"/>
  <c r="O99" i="104"/>
  <c r="O100" i="104"/>
  <c r="O101" i="104"/>
  <c r="O102" i="104"/>
  <c r="O103" i="104"/>
  <c r="O104" i="104"/>
  <c r="O105" i="104"/>
  <c r="O106" i="104"/>
  <c r="O107" i="104"/>
  <c r="O108" i="104"/>
  <c r="O109" i="104"/>
  <c r="O110" i="104"/>
  <c r="O111" i="104"/>
  <c r="O112" i="104"/>
  <c r="O113" i="104"/>
  <c r="O114" i="104"/>
  <c r="O115" i="104"/>
  <c r="O116" i="104"/>
  <c r="O117" i="104"/>
  <c r="O118" i="104"/>
  <c r="O119" i="104"/>
  <c r="O120" i="104"/>
  <c r="O121" i="104"/>
  <c r="O122" i="104"/>
  <c r="O123" i="104"/>
  <c r="O124" i="104"/>
  <c r="O125" i="104"/>
  <c r="O126" i="104"/>
  <c r="O127" i="104"/>
  <c r="O128" i="104"/>
  <c r="O129" i="104"/>
  <c r="O130" i="104"/>
  <c r="O131" i="104"/>
  <c r="O132" i="104"/>
  <c r="O133" i="104"/>
  <c r="O134" i="104"/>
  <c r="O135" i="104"/>
  <c r="O136" i="104"/>
  <c r="O137" i="104"/>
  <c r="O138" i="104"/>
  <c r="O139" i="104"/>
  <c r="O140" i="104"/>
  <c r="O141" i="104"/>
  <c r="O142" i="104"/>
  <c r="O143" i="104"/>
  <c r="O144" i="104"/>
  <c r="O145" i="104"/>
  <c r="O146" i="104"/>
  <c r="O147" i="104"/>
  <c r="O148" i="104"/>
  <c r="O149" i="104"/>
  <c r="O150" i="104"/>
  <c r="O151" i="104"/>
  <c r="O152" i="104"/>
  <c r="G46" i="104"/>
  <c r="G47" i="104"/>
  <c r="G48" i="104"/>
  <c r="G49" i="104"/>
  <c r="G50" i="104"/>
  <c r="G51" i="104"/>
  <c r="G52" i="104"/>
  <c r="G53" i="104"/>
  <c r="G54" i="104"/>
  <c r="G55" i="104"/>
  <c r="G56" i="104"/>
  <c r="G57" i="104"/>
  <c r="G58" i="104"/>
  <c r="G59" i="104"/>
  <c r="G60" i="104"/>
  <c r="G61" i="104"/>
  <c r="G62" i="104"/>
  <c r="G63" i="104"/>
  <c r="G64" i="104"/>
  <c r="G65" i="104"/>
  <c r="G66" i="104"/>
  <c r="G67" i="104"/>
  <c r="G68" i="104"/>
  <c r="G69" i="104"/>
  <c r="G70" i="104"/>
  <c r="G71" i="104"/>
  <c r="G72" i="104"/>
  <c r="G73" i="104"/>
  <c r="G74" i="104"/>
  <c r="G75" i="104"/>
  <c r="G76" i="104"/>
  <c r="G77" i="104"/>
  <c r="G78" i="104"/>
  <c r="G79" i="104"/>
  <c r="G80" i="104"/>
  <c r="G81" i="104"/>
  <c r="G82" i="104"/>
  <c r="G83" i="104"/>
  <c r="G84" i="104"/>
  <c r="G85" i="104"/>
  <c r="G86" i="104"/>
  <c r="G87" i="104"/>
  <c r="G88" i="104"/>
  <c r="G89" i="104"/>
  <c r="G90" i="104"/>
  <c r="G91" i="104"/>
  <c r="G92" i="104"/>
  <c r="G93" i="104"/>
  <c r="G94" i="104"/>
  <c r="G95" i="104"/>
  <c r="G96" i="104"/>
  <c r="G97" i="104"/>
  <c r="G98" i="104"/>
  <c r="G99" i="104"/>
  <c r="G100" i="104"/>
  <c r="G101" i="104"/>
  <c r="G102" i="104"/>
  <c r="G103" i="104"/>
  <c r="G104" i="104"/>
  <c r="G105" i="104"/>
  <c r="G106" i="104"/>
  <c r="G107" i="104"/>
  <c r="G108" i="104"/>
  <c r="G109" i="104"/>
  <c r="G110" i="104"/>
  <c r="G111" i="104"/>
  <c r="G112" i="104"/>
  <c r="G113" i="104"/>
  <c r="G114" i="104"/>
  <c r="G115" i="104"/>
  <c r="G116" i="104"/>
  <c r="G117" i="104"/>
  <c r="G118" i="104"/>
  <c r="G119" i="104"/>
  <c r="G120" i="104"/>
  <c r="G121" i="104"/>
  <c r="G122" i="104"/>
  <c r="G123" i="104"/>
  <c r="G124" i="104"/>
  <c r="G125" i="104"/>
  <c r="G126" i="104"/>
  <c r="G127" i="104"/>
  <c r="G128" i="104"/>
  <c r="G129" i="104"/>
  <c r="G130" i="104"/>
  <c r="G131" i="104"/>
  <c r="G132" i="104"/>
  <c r="G133" i="104"/>
  <c r="G134" i="104"/>
  <c r="G135" i="104"/>
  <c r="G136" i="104"/>
  <c r="G137" i="104"/>
  <c r="G138" i="104"/>
  <c r="G139" i="104"/>
  <c r="G140" i="104"/>
  <c r="G141" i="104"/>
  <c r="G142" i="104"/>
  <c r="G143" i="104"/>
  <c r="G144" i="104"/>
  <c r="G145" i="104"/>
  <c r="G146" i="104"/>
  <c r="G147" i="104"/>
  <c r="G148" i="104"/>
  <c r="G149" i="104"/>
  <c r="G150" i="104"/>
  <c r="G151" i="104"/>
  <c r="G152" i="104"/>
  <c r="F46" i="104"/>
  <c r="F47" i="104"/>
  <c r="F48" i="104"/>
  <c r="F49" i="104"/>
  <c r="F50" i="104"/>
  <c r="F51" i="104"/>
  <c r="F52" i="104"/>
  <c r="F53" i="104"/>
  <c r="F54" i="104"/>
  <c r="F55" i="104"/>
  <c r="F56" i="104"/>
  <c r="F57" i="104"/>
  <c r="F58" i="104"/>
  <c r="F59" i="104"/>
  <c r="F60" i="104"/>
  <c r="F61" i="104"/>
  <c r="F62" i="104"/>
  <c r="F63" i="104"/>
  <c r="F64" i="104"/>
  <c r="F65" i="104"/>
  <c r="F66" i="104"/>
  <c r="F67" i="104"/>
  <c r="F68" i="104"/>
  <c r="F69" i="104"/>
  <c r="F70" i="104"/>
  <c r="F71" i="104"/>
  <c r="F72" i="104"/>
  <c r="F73" i="104"/>
  <c r="F74" i="104"/>
  <c r="F75" i="104"/>
  <c r="F76" i="104"/>
  <c r="F77" i="104"/>
  <c r="F78" i="104"/>
  <c r="F79" i="104"/>
  <c r="F80" i="104"/>
  <c r="F81" i="104"/>
  <c r="F82" i="104"/>
  <c r="F83" i="104"/>
  <c r="F84" i="104"/>
  <c r="F85" i="104"/>
  <c r="F86" i="104"/>
  <c r="F87" i="104"/>
  <c r="F88" i="104"/>
  <c r="F89" i="104"/>
  <c r="F90" i="104"/>
  <c r="F91" i="104"/>
  <c r="F92" i="104"/>
  <c r="F93" i="104"/>
  <c r="F94" i="104"/>
  <c r="F95" i="104"/>
  <c r="F96" i="104"/>
  <c r="F97" i="104"/>
  <c r="F98" i="104"/>
  <c r="F99" i="104"/>
  <c r="F100" i="104"/>
  <c r="F101" i="104"/>
  <c r="F102" i="104"/>
  <c r="F103" i="104"/>
  <c r="F104" i="104"/>
  <c r="F105" i="104"/>
  <c r="F106" i="104"/>
  <c r="F107" i="104"/>
  <c r="F108" i="104"/>
  <c r="F109" i="104"/>
  <c r="F110" i="104"/>
  <c r="F111" i="104"/>
  <c r="F112" i="104"/>
  <c r="F113" i="104"/>
  <c r="F114" i="104"/>
  <c r="F115" i="104"/>
  <c r="F116" i="104"/>
  <c r="F117" i="104"/>
  <c r="F118" i="104"/>
  <c r="F119" i="104"/>
  <c r="F120" i="104"/>
  <c r="F121" i="104"/>
  <c r="F122" i="104"/>
  <c r="F123" i="104"/>
  <c r="F124" i="104"/>
  <c r="F125" i="104"/>
  <c r="F126" i="104"/>
  <c r="F127" i="104"/>
  <c r="F128" i="104"/>
  <c r="F129" i="104"/>
  <c r="F130" i="104"/>
  <c r="F131" i="104"/>
  <c r="F132" i="104"/>
  <c r="F133" i="104"/>
  <c r="F134" i="104"/>
  <c r="F135" i="104"/>
  <c r="F136" i="104"/>
  <c r="F137" i="104"/>
  <c r="F138" i="104"/>
  <c r="F139" i="104"/>
  <c r="F140" i="104"/>
  <c r="F141" i="104"/>
  <c r="F142" i="104"/>
  <c r="F143" i="104"/>
  <c r="F144" i="104"/>
  <c r="F145" i="104"/>
  <c r="F146" i="104"/>
  <c r="F147" i="104"/>
  <c r="F148" i="104"/>
  <c r="F149" i="104"/>
  <c r="F150" i="104"/>
  <c r="F151" i="104"/>
  <c r="F152" i="104"/>
  <c r="H149" i="104" l="1"/>
  <c r="H141" i="104"/>
  <c r="H133" i="104"/>
  <c r="H125" i="104"/>
  <c r="H117" i="104"/>
  <c r="H109" i="104"/>
  <c r="H101" i="104"/>
  <c r="H93" i="104"/>
  <c r="H85" i="104"/>
  <c r="H77" i="104"/>
  <c r="H69" i="104"/>
  <c r="H61" i="104"/>
  <c r="H53" i="104"/>
  <c r="H148" i="104"/>
  <c r="H140" i="104"/>
  <c r="H132" i="104"/>
  <c r="H124" i="104"/>
  <c r="H116" i="104"/>
  <c r="H108" i="104"/>
  <c r="H100" i="104"/>
  <c r="H92" i="104"/>
  <c r="H84" i="104"/>
  <c r="H76" i="104"/>
  <c r="H68" i="104"/>
  <c r="H60" i="104"/>
  <c r="H52" i="104"/>
  <c r="H25" i="64"/>
  <c r="H36" i="64"/>
  <c r="H16" i="64"/>
  <c r="H37" i="64"/>
  <c r="H29" i="64"/>
  <c r="S28" i="64"/>
  <c r="H17" i="64"/>
  <c r="S42" i="64"/>
  <c r="S34" i="64"/>
  <c r="S26" i="64"/>
  <c r="S41" i="64"/>
  <c r="S33" i="64"/>
  <c r="S25" i="64"/>
  <c r="H14" i="64"/>
  <c r="H12" i="64"/>
  <c r="H40" i="64"/>
  <c r="H32" i="64"/>
  <c r="H24" i="64"/>
  <c r="S39" i="64"/>
  <c r="S31" i="64"/>
  <c r="H38" i="64"/>
  <c r="H30" i="64"/>
  <c r="H18" i="64"/>
  <c r="H10" i="64"/>
  <c r="H15" i="64"/>
  <c r="H41" i="64"/>
  <c r="H33" i="64"/>
  <c r="S40" i="64"/>
  <c r="S32" i="64"/>
  <c r="S24" i="64"/>
  <c r="H13" i="64"/>
  <c r="H35" i="64"/>
  <c r="H39" i="64"/>
  <c r="H31" i="64"/>
  <c r="S36" i="64"/>
  <c r="H27" i="64"/>
  <c r="S38" i="64"/>
  <c r="S30" i="64"/>
  <c r="H42" i="64"/>
  <c r="H34" i="64"/>
  <c r="H26" i="64"/>
  <c r="S37" i="64"/>
  <c r="S29" i="64"/>
  <c r="H19" i="64"/>
  <c r="H11" i="64"/>
  <c r="H28" i="63"/>
  <c r="H47" i="63"/>
  <c r="H15" i="63"/>
  <c r="H20" i="63"/>
  <c r="H12" i="63"/>
  <c r="H19" i="63"/>
  <c r="H11" i="63"/>
  <c r="Q39" i="63"/>
  <c r="Q47" i="63"/>
  <c r="Q32" i="63"/>
  <c r="Q40" i="63"/>
  <c r="H17" i="63"/>
  <c r="H16" i="63"/>
  <c r="H146" i="104"/>
  <c r="H130" i="104"/>
  <c r="H122" i="104"/>
  <c r="H106" i="104"/>
  <c r="H90" i="104"/>
  <c r="H74" i="104"/>
  <c r="H58" i="104"/>
  <c r="H138" i="104"/>
  <c r="H114" i="104"/>
  <c r="H98" i="104"/>
  <c r="H82" i="104"/>
  <c r="H66" i="104"/>
  <c r="H50" i="104"/>
  <c r="H139" i="104"/>
  <c r="H115" i="104"/>
  <c r="H107" i="104"/>
  <c r="H99" i="104"/>
  <c r="H91" i="104"/>
  <c r="H83" i="104"/>
  <c r="H75" i="104"/>
  <c r="H67" i="104"/>
  <c r="H59" i="104"/>
  <c r="H51" i="104"/>
  <c r="H131" i="104"/>
  <c r="H147" i="104"/>
  <c r="H123" i="104"/>
  <c r="Q124" i="104"/>
  <c r="Q116" i="104"/>
  <c r="Q148" i="104"/>
  <c r="Q140" i="104"/>
  <c r="Q132" i="104"/>
  <c r="Q108" i="104"/>
  <c r="Q100" i="104"/>
  <c r="Q92" i="104"/>
  <c r="Q60" i="104"/>
  <c r="Q52" i="104"/>
  <c r="H145" i="104"/>
  <c r="H137" i="104"/>
  <c r="H129" i="104"/>
  <c r="H121" i="104"/>
  <c r="H113" i="104"/>
  <c r="H105" i="104"/>
  <c r="H97" i="104"/>
  <c r="H89" i="104"/>
  <c r="H81" i="104"/>
  <c r="H73" i="104"/>
  <c r="H65" i="104"/>
  <c r="H57" i="104"/>
  <c r="H49" i="104"/>
  <c r="H144" i="104"/>
  <c r="H136" i="104"/>
  <c r="H128" i="104"/>
  <c r="H120" i="104"/>
  <c r="H112" i="104"/>
  <c r="H104" i="104"/>
  <c r="H96" i="104"/>
  <c r="H88" i="104"/>
  <c r="H80" i="104"/>
  <c r="H72" i="104"/>
  <c r="H64" i="104"/>
  <c r="H56" i="104"/>
  <c r="H48" i="104"/>
  <c r="Q146" i="104"/>
  <c r="Q138" i="104"/>
  <c r="Q130" i="104"/>
  <c r="Q122" i="104"/>
  <c r="Q114" i="104"/>
  <c r="Q106" i="104"/>
  <c r="Q98" i="104"/>
  <c r="Q90" i="104"/>
  <c r="Q58" i="104"/>
  <c r="Q50" i="104"/>
  <c r="H152" i="104"/>
  <c r="Q145" i="104"/>
  <c r="Q137" i="104"/>
  <c r="Q129" i="104"/>
  <c r="Q121" i="104"/>
  <c r="Q113" i="104"/>
  <c r="Q105" i="104"/>
  <c r="Q97" i="104"/>
  <c r="Q89" i="104"/>
  <c r="Q57" i="104"/>
  <c r="Q49" i="104"/>
  <c r="Q152" i="104"/>
  <c r="Q144" i="104"/>
  <c r="Q136" i="104"/>
  <c r="Q128" i="104"/>
  <c r="Q120" i="104"/>
  <c r="Q112" i="104"/>
  <c r="Q104" i="104"/>
  <c r="Q96" i="104"/>
  <c r="Q88" i="104"/>
  <c r="Q56" i="104"/>
  <c r="Q48" i="104"/>
  <c r="Q151" i="104"/>
  <c r="Q143" i="104"/>
  <c r="Q135" i="104"/>
  <c r="Q127" i="104"/>
  <c r="Q119" i="104"/>
  <c r="Q111" i="104"/>
  <c r="Q103" i="104"/>
  <c r="Q95" i="104"/>
  <c r="Q87" i="104"/>
  <c r="Q55" i="104"/>
  <c r="Q47" i="104"/>
  <c r="Q150" i="104"/>
  <c r="Q142" i="104"/>
  <c r="Q134" i="104"/>
  <c r="Q126" i="104"/>
  <c r="Q118" i="104"/>
  <c r="Q110" i="104"/>
  <c r="Q102" i="104"/>
  <c r="Q94" i="104"/>
  <c r="Q86" i="104"/>
  <c r="Q54" i="104"/>
  <c r="Q46" i="104"/>
  <c r="H143" i="104"/>
  <c r="H127" i="104"/>
  <c r="H119" i="104"/>
  <c r="H103" i="104"/>
  <c r="H95" i="104"/>
  <c r="H87" i="104"/>
  <c r="H79" i="104"/>
  <c r="H71" i="104"/>
  <c r="H63" i="104"/>
  <c r="H55" i="104"/>
  <c r="H47" i="104"/>
  <c r="Q149" i="104"/>
  <c r="Q141" i="104"/>
  <c r="Q133" i="104"/>
  <c r="Q125" i="104"/>
  <c r="Q117" i="104"/>
  <c r="Q109" i="104"/>
  <c r="Q101" i="104"/>
  <c r="Q93" i="104"/>
  <c r="Q85" i="104"/>
  <c r="Q53" i="104"/>
  <c r="H151" i="104"/>
  <c r="H135" i="104"/>
  <c r="H111" i="104"/>
  <c r="H150" i="104"/>
  <c r="H142" i="104"/>
  <c r="H134" i="104"/>
  <c r="H126" i="104"/>
  <c r="H118" i="104"/>
  <c r="H110" i="104"/>
  <c r="H102" i="104"/>
  <c r="H94" i="104"/>
  <c r="H86" i="104"/>
  <c r="H78" i="104"/>
  <c r="H70" i="104"/>
  <c r="H62" i="104"/>
  <c r="H54" i="104"/>
  <c r="H46" i="104"/>
  <c r="Q147" i="104"/>
  <c r="Q139" i="104"/>
  <c r="Q131" i="104"/>
  <c r="Q123" i="104"/>
  <c r="Q115" i="104"/>
  <c r="Q107" i="104"/>
  <c r="Q99" i="104"/>
  <c r="Q91" i="104"/>
  <c r="Q83" i="104"/>
  <c r="Q59" i="104"/>
  <c r="Q51" i="104"/>
  <c r="Q84" i="104"/>
  <c r="Q82" i="104"/>
  <c r="Q80" i="104"/>
  <c r="Q81" i="104"/>
  <c r="Q79" i="104"/>
  <c r="Q77" i="104"/>
  <c r="Q78" i="104"/>
  <c r="Q76" i="104"/>
  <c r="Q72" i="104"/>
  <c r="Q75" i="104"/>
  <c r="Q74" i="104"/>
  <c r="Q73" i="104"/>
  <c r="Q71" i="104"/>
  <c r="Q70" i="104"/>
  <c r="Q69" i="104"/>
  <c r="Q67" i="104"/>
  <c r="Q68" i="104"/>
  <c r="Q65" i="104"/>
  <c r="Q66" i="104"/>
  <c r="Q64" i="104"/>
  <c r="Q63" i="104"/>
  <c r="Q62" i="104"/>
  <c r="Q61" i="104"/>
  <c r="C43" i="64" l="1"/>
  <c r="B43" i="64"/>
  <c r="B49" i="63"/>
  <c r="C49" i="63"/>
  <c r="N62" i="53"/>
  <c r="B14" i="56" l="1"/>
  <c r="C14" i="56"/>
  <c r="D14" i="56"/>
  <c r="E14" i="56"/>
  <c r="F14" i="56"/>
  <c r="G14" i="56"/>
  <c r="H14" i="56"/>
  <c r="I14" i="56"/>
  <c r="J14" i="56"/>
  <c r="K14" i="56"/>
  <c r="O116" i="55"/>
  <c r="C118" i="55"/>
  <c r="D118" i="55"/>
  <c r="E118" i="55"/>
  <c r="F118" i="55"/>
  <c r="G118" i="55"/>
  <c r="H118" i="55"/>
  <c r="I118" i="55"/>
  <c r="J118" i="55"/>
  <c r="K118" i="55"/>
  <c r="L118" i="55"/>
  <c r="M118" i="55"/>
  <c r="N118" i="55"/>
  <c r="S115" i="143"/>
  <c r="T115" i="143"/>
  <c r="R115" i="143"/>
  <c r="N111" i="143"/>
  <c r="M111" i="143"/>
  <c r="L111" i="143"/>
  <c r="K111" i="143"/>
  <c r="J111" i="143"/>
  <c r="I111" i="143"/>
  <c r="E111" i="143"/>
  <c r="D111" i="143"/>
  <c r="C111" i="143"/>
  <c r="B111" i="143"/>
  <c r="P110" i="143"/>
  <c r="O110" i="143"/>
  <c r="G110" i="143"/>
  <c r="F110" i="143"/>
  <c r="P109" i="143"/>
  <c r="O109" i="143"/>
  <c r="G109" i="143"/>
  <c r="F109" i="143"/>
  <c r="P108" i="143"/>
  <c r="O108" i="143"/>
  <c r="G108" i="143"/>
  <c r="F108" i="143"/>
  <c r="P107" i="143"/>
  <c r="O107" i="143"/>
  <c r="G107" i="143"/>
  <c r="F107" i="143"/>
  <c r="H107" i="143" s="1"/>
  <c r="P106" i="143"/>
  <c r="O106" i="143"/>
  <c r="G106" i="143"/>
  <c r="F106" i="143"/>
  <c r="H106" i="143" s="1"/>
  <c r="P105" i="143"/>
  <c r="O105" i="143"/>
  <c r="G105" i="143"/>
  <c r="F105" i="143"/>
  <c r="P104" i="143"/>
  <c r="O104" i="143"/>
  <c r="G104" i="143"/>
  <c r="F104" i="143"/>
  <c r="P103" i="143"/>
  <c r="O103" i="143"/>
  <c r="G103" i="143"/>
  <c r="F103" i="143"/>
  <c r="P102" i="143"/>
  <c r="O102" i="143"/>
  <c r="G102" i="143"/>
  <c r="F102" i="143"/>
  <c r="P101" i="143"/>
  <c r="O101" i="143"/>
  <c r="G101" i="143"/>
  <c r="F101" i="143"/>
  <c r="P100" i="143"/>
  <c r="O100" i="143"/>
  <c r="G100" i="143"/>
  <c r="F100" i="143"/>
  <c r="H100" i="143" s="1"/>
  <c r="P99" i="143"/>
  <c r="O99" i="143"/>
  <c r="G99" i="143"/>
  <c r="F99" i="143"/>
  <c r="P98" i="143"/>
  <c r="O98" i="143"/>
  <c r="G98" i="143"/>
  <c r="F98" i="143"/>
  <c r="H98" i="143" s="1"/>
  <c r="P97" i="143"/>
  <c r="O97" i="143"/>
  <c r="G97" i="143"/>
  <c r="F97" i="143"/>
  <c r="P96" i="143"/>
  <c r="O96" i="143"/>
  <c r="G96" i="143"/>
  <c r="F96" i="143"/>
  <c r="H96" i="143" s="1"/>
  <c r="P95" i="143"/>
  <c r="O95" i="143"/>
  <c r="G95" i="143"/>
  <c r="F95" i="143"/>
  <c r="P94" i="143"/>
  <c r="O94" i="143"/>
  <c r="G94" i="143"/>
  <c r="F94" i="143"/>
  <c r="P93" i="143"/>
  <c r="O93" i="143"/>
  <c r="G93" i="143"/>
  <c r="F93" i="143"/>
  <c r="P92" i="143"/>
  <c r="O92" i="143"/>
  <c r="G92" i="143"/>
  <c r="F92" i="143"/>
  <c r="P91" i="143"/>
  <c r="O91" i="143"/>
  <c r="G91" i="143"/>
  <c r="F91" i="143"/>
  <c r="P90" i="143"/>
  <c r="O90" i="143"/>
  <c r="G90" i="143"/>
  <c r="F90" i="143"/>
  <c r="P89" i="143"/>
  <c r="O89" i="143"/>
  <c r="G89" i="143"/>
  <c r="F89" i="143"/>
  <c r="P88" i="143"/>
  <c r="O88" i="143"/>
  <c r="G88" i="143"/>
  <c r="F88" i="143"/>
  <c r="P87" i="143"/>
  <c r="O87" i="143"/>
  <c r="G87" i="143"/>
  <c r="F87" i="143"/>
  <c r="P86" i="143"/>
  <c r="O86" i="143"/>
  <c r="G86" i="143"/>
  <c r="F86" i="143"/>
  <c r="P85" i="143"/>
  <c r="O85" i="143"/>
  <c r="G85" i="143"/>
  <c r="F85" i="143"/>
  <c r="P84" i="143"/>
  <c r="O84" i="143"/>
  <c r="G84" i="143"/>
  <c r="F84" i="143"/>
  <c r="H84" i="143" s="1"/>
  <c r="P83" i="143"/>
  <c r="O83" i="143"/>
  <c r="G83" i="143"/>
  <c r="F83" i="143"/>
  <c r="H83" i="143" s="1"/>
  <c r="P82" i="143"/>
  <c r="O82" i="143"/>
  <c r="G82" i="143"/>
  <c r="F82" i="143"/>
  <c r="P81" i="143"/>
  <c r="O81" i="143"/>
  <c r="G81" i="143"/>
  <c r="F81" i="143"/>
  <c r="P80" i="143"/>
  <c r="O80" i="143"/>
  <c r="G80" i="143"/>
  <c r="F80" i="143"/>
  <c r="H80" i="143" s="1"/>
  <c r="P79" i="143"/>
  <c r="O79" i="143"/>
  <c r="G79" i="143"/>
  <c r="F79" i="143"/>
  <c r="H79" i="143" s="1"/>
  <c r="P78" i="143"/>
  <c r="O78" i="143"/>
  <c r="G78" i="143"/>
  <c r="F78" i="143"/>
  <c r="P77" i="143"/>
  <c r="O77" i="143"/>
  <c r="G77" i="143"/>
  <c r="F77" i="143"/>
  <c r="P76" i="143"/>
  <c r="O76" i="143"/>
  <c r="G76" i="143"/>
  <c r="F76" i="143"/>
  <c r="H76" i="143" s="1"/>
  <c r="P75" i="143"/>
  <c r="O75" i="143"/>
  <c r="G75" i="143"/>
  <c r="F75" i="143"/>
  <c r="H75" i="143" s="1"/>
  <c r="P74" i="143"/>
  <c r="O74" i="143"/>
  <c r="G74" i="143"/>
  <c r="F74" i="143"/>
  <c r="P73" i="143"/>
  <c r="O73" i="143"/>
  <c r="G73" i="143"/>
  <c r="F73" i="143"/>
  <c r="P72" i="143"/>
  <c r="O72" i="143"/>
  <c r="G72" i="143"/>
  <c r="F72" i="143"/>
  <c r="P71" i="143"/>
  <c r="O71" i="143"/>
  <c r="G71" i="143"/>
  <c r="F71" i="143"/>
  <c r="H71" i="143" s="1"/>
  <c r="P70" i="143"/>
  <c r="O70" i="143"/>
  <c r="G70" i="143"/>
  <c r="F70" i="143"/>
  <c r="P69" i="143"/>
  <c r="O69" i="143"/>
  <c r="G69" i="143"/>
  <c r="F69" i="143"/>
  <c r="H69" i="143" s="1"/>
  <c r="P68" i="143"/>
  <c r="O68" i="143"/>
  <c r="G68" i="143"/>
  <c r="F68" i="143"/>
  <c r="H68" i="143" s="1"/>
  <c r="P67" i="143"/>
  <c r="O67" i="143"/>
  <c r="G67" i="143"/>
  <c r="F67" i="143"/>
  <c r="P66" i="143"/>
  <c r="O66" i="143"/>
  <c r="G66" i="143"/>
  <c r="F66" i="143"/>
  <c r="P65" i="143"/>
  <c r="O65" i="143"/>
  <c r="G65" i="143"/>
  <c r="F65" i="143"/>
  <c r="H65" i="143" s="1"/>
  <c r="P64" i="143"/>
  <c r="O64" i="143"/>
  <c r="G64" i="143"/>
  <c r="F64" i="143"/>
  <c r="H64" i="143" s="1"/>
  <c r="P63" i="143"/>
  <c r="O63" i="143"/>
  <c r="G63" i="143"/>
  <c r="F63" i="143"/>
  <c r="P62" i="143"/>
  <c r="O62" i="143"/>
  <c r="G62" i="143"/>
  <c r="F62" i="143"/>
  <c r="P61" i="143"/>
  <c r="O61" i="143"/>
  <c r="R61" i="143" s="1"/>
  <c r="G61" i="143"/>
  <c r="F61" i="143"/>
  <c r="P60" i="143"/>
  <c r="O60" i="143"/>
  <c r="G60" i="143"/>
  <c r="F60" i="143"/>
  <c r="P59" i="143"/>
  <c r="O59" i="143"/>
  <c r="R59" i="143" s="1"/>
  <c r="G59" i="143"/>
  <c r="F59" i="143"/>
  <c r="P58" i="143"/>
  <c r="O58" i="143"/>
  <c r="G58" i="143"/>
  <c r="F58" i="143"/>
  <c r="P57" i="143"/>
  <c r="O57" i="143"/>
  <c r="G57" i="143"/>
  <c r="F57" i="143"/>
  <c r="P56" i="143"/>
  <c r="O56" i="143"/>
  <c r="G56" i="143"/>
  <c r="F56" i="143"/>
  <c r="P55" i="143"/>
  <c r="O55" i="143"/>
  <c r="G55" i="143"/>
  <c r="F55" i="143"/>
  <c r="P54" i="143"/>
  <c r="O54" i="143"/>
  <c r="G54" i="143"/>
  <c r="F54" i="143"/>
  <c r="P53" i="143"/>
  <c r="O53" i="143"/>
  <c r="G53" i="143"/>
  <c r="F53" i="143"/>
  <c r="P52" i="143"/>
  <c r="O52" i="143"/>
  <c r="G52" i="143"/>
  <c r="F52" i="143"/>
  <c r="P51" i="143"/>
  <c r="O51" i="143"/>
  <c r="G51" i="143"/>
  <c r="F51" i="143"/>
  <c r="P50" i="143"/>
  <c r="O50" i="143"/>
  <c r="G50" i="143"/>
  <c r="F50" i="143"/>
  <c r="P49" i="143"/>
  <c r="O49" i="143"/>
  <c r="G49" i="143"/>
  <c r="F49" i="143"/>
  <c r="P48" i="143"/>
  <c r="O48" i="143"/>
  <c r="G48" i="143"/>
  <c r="F48" i="143"/>
  <c r="P47" i="143"/>
  <c r="O47" i="143"/>
  <c r="G47" i="143"/>
  <c r="F47" i="143"/>
  <c r="P46" i="143"/>
  <c r="O46" i="143"/>
  <c r="G46" i="143"/>
  <c r="F46" i="143"/>
  <c r="P45" i="143"/>
  <c r="O45" i="143"/>
  <c r="G45" i="143"/>
  <c r="F45" i="143"/>
  <c r="P44" i="143"/>
  <c r="O44" i="143"/>
  <c r="G44" i="143"/>
  <c r="F44" i="143"/>
  <c r="P43" i="143"/>
  <c r="O43" i="143"/>
  <c r="G43" i="143"/>
  <c r="F43" i="143"/>
  <c r="P42" i="143"/>
  <c r="O42" i="143"/>
  <c r="G42" i="143"/>
  <c r="F42" i="143"/>
  <c r="P41" i="143"/>
  <c r="O41" i="143"/>
  <c r="G41" i="143"/>
  <c r="F41" i="143"/>
  <c r="P40" i="143"/>
  <c r="O40" i="143"/>
  <c r="G40" i="143"/>
  <c r="F40" i="143"/>
  <c r="P39" i="143"/>
  <c r="O39" i="143"/>
  <c r="G39" i="143"/>
  <c r="F39" i="143"/>
  <c r="P38" i="143"/>
  <c r="O38" i="143"/>
  <c r="G38" i="143"/>
  <c r="F38" i="143"/>
  <c r="P37" i="143"/>
  <c r="O37" i="143"/>
  <c r="G37" i="143"/>
  <c r="F37" i="143"/>
  <c r="P36" i="143"/>
  <c r="O36" i="143"/>
  <c r="G36" i="143"/>
  <c r="F36" i="143"/>
  <c r="P35" i="143"/>
  <c r="O35" i="143"/>
  <c r="G35" i="143"/>
  <c r="F35" i="143"/>
  <c r="P34" i="143"/>
  <c r="O34" i="143"/>
  <c r="G34" i="143"/>
  <c r="F34" i="143"/>
  <c r="P33" i="143"/>
  <c r="O33" i="143"/>
  <c r="G33" i="143"/>
  <c r="F33" i="143"/>
  <c r="P32" i="143"/>
  <c r="O32" i="143"/>
  <c r="G32" i="143"/>
  <c r="F32" i="143"/>
  <c r="P31" i="143"/>
  <c r="O31" i="143"/>
  <c r="G31" i="143"/>
  <c r="F31" i="143"/>
  <c r="N28" i="143"/>
  <c r="M28" i="143"/>
  <c r="L28" i="143"/>
  <c r="K28" i="143"/>
  <c r="J28" i="143"/>
  <c r="I28" i="143"/>
  <c r="E28" i="143"/>
  <c r="D28" i="143"/>
  <c r="C28" i="143"/>
  <c r="B28" i="143"/>
  <c r="B112" i="143" s="1"/>
  <c r="P27" i="143"/>
  <c r="O27" i="143"/>
  <c r="G27" i="143"/>
  <c r="F27" i="143"/>
  <c r="P26" i="143"/>
  <c r="O26" i="143"/>
  <c r="G26" i="143"/>
  <c r="F26" i="143"/>
  <c r="P25" i="143"/>
  <c r="O25" i="143"/>
  <c r="G25" i="143"/>
  <c r="F25" i="143"/>
  <c r="P24" i="143"/>
  <c r="O24" i="143"/>
  <c r="G24" i="143"/>
  <c r="F24" i="143"/>
  <c r="P23" i="143"/>
  <c r="O23" i="143"/>
  <c r="G23" i="143"/>
  <c r="F23" i="143"/>
  <c r="P22" i="143"/>
  <c r="O22" i="143"/>
  <c r="G22" i="143"/>
  <c r="F22" i="143"/>
  <c r="H22" i="143" s="1"/>
  <c r="P21" i="143"/>
  <c r="O21" i="143"/>
  <c r="G21" i="143"/>
  <c r="F21" i="143"/>
  <c r="P20" i="143"/>
  <c r="O20" i="143"/>
  <c r="G20" i="143"/>
  <c r="F20" i="143"/>
  <c r="H20" i="143" s="1"/>
  <c r="P19" i="143"/>
  <c r="O19" i="143"/>
  <c r="G19" i="143"/>
  <c r="F19" i="143"/>
  <c r="P18" i="143"/>
  <c r="O18" i="143"/>
  <c r="G18" i="143"/>
  <c r="F18" i="143"/>
  <c r="P17" i="143"/>
  <c r="O17" i="143"/>
  <c r="G17" i="143"/>
  <c r="F17" i="143"/>
  <c r="P16" i="143"/>
  <c r="O16" i="143"/>
  <c r="G16" i="143"/>
  <c r="F16" i="143"/>
  <c r="P15" i="143"/>
  <c r="O15" i="143"/>
  <c r="G15" i="143"/>
  <c r="F15" i="143"/>
  <c r="P14" i="143"/>
  <c r="O14" i="143"/>
  <c r="G14" i="143"/>
  <c r="F14" i="143"/>
  <c r="P13" i="143"/>
  <c r="O13" i="143"/>
  <c r="G13" i="143"/>
  <c r="F13" i="143"/>
  <c r="P12" i="143"/>
  <c r="O12" i="143"/>
  <c r="G12" i="143"/>
  <c r="F12" i="143"/>
  <c r="P11" i="143"/>
  <c r="O11" i="143"/>
  <c r="G11" i="143"/>
  <c r="F11" i="143"/>
  <c r="N89" i="142"/>
  <c r="M89" i="142"/>
  <c r="L89" i="142"/>
  <c r="K89" i="142"/>
  <c r="J89" i="142"/>
  <c r="I89" i="142"/>
  <c r="E89" i="142"/>
  <c r="D89" i="142"/>
  <c r="C89" i="142"/>
  <c r="B89" i="142"/>
  <c r="P88" i="142"/>
  <c r="O88" i="142"/>
  <c r="G88" i="142"/>
  <c r="F88" i="142"/>
  <c r="P87" i="142"/>
  <c r="O87" i="142"/>
  <c r="G87" i="142"/>
  <c r="F87" i="142"/>
  <c r="P86" i="142"/>
  <c r="O86" i="142"/>
  <c r="G86" i="142"/>
  <c r="F86" i="142"/>
  <c r="P85" i="142"/>
  <c r="O85" i="142"/>
  <c r="G85" i="142"/>
  <c r="F85" i="142"/>
  <c r="H85" i="142" s="1"/>
  <c r="P84" i="142"/>
  <c r="O84" i="142"/>
  <c r="G84" i="142"/>
  <c r="F84" i="142"/>
  <c r="P83" i="142"/>
  <c r="O83" i="142"/>
  <c r="G83" i="142"/>
  <c r="F83" i="142"/>
  <c r="P82" i="142"/>
  <c r="O82" i="142"/>
  <c r="G82" i="142"/>
  <c r="F82" i="142"/>
  <c r="P81" i="142"/>
  <c r="O81" i="142"/>
  <c r="G81" i="142"/>
  <c r="F81" i="142"/>
  <c r="H81" i="142" s="1"/>
  <c r="P80" i="142"/>
  <c r="O80" i="142"/>
  <c r="G80" i="142"/>
  <c r="F80" i="142"/>
  <c r="P79" i="142"/>
  <c r="O79" i="142"/>
  <c r="G79" i="142"/>
  <c r="F79" i="142"/>
  <c r="P78" i="142"/>
  <c r="O78" i="142"/>
  <c r="G78" i="142"/>
  <c r="F78" i="142"/>
  <c r="P77" i="142"/>
  <c r="O77" i="142"/>
  <c r="G77" i="142"/>
  <c r="F77" i="142"/>
  <c r="P76" i="142"/>
  <c r="O76" i="142"/>
  <c r="G76" i="142"/>
  <c r="F76" i="142"/>
  <c r="P75" i="142"/>
  <c r="O75" i="142"/>
  <c r="G75" i="142"/>
  <c r="F75" i="142"/>
  <c r="H75" i="142" s="1"/>
  <c r="P74" i="142"/>
  <c r="O74" i="142"/>
  <c r="G74" i="142"/>
  <c r="F74" i="142"/>
  <c r="P73" i="142"/>
  <c r="O73" i="142"/>
  <c r="G73" i="142"/>
  <c r="F73" i="142"/>
  <c r="H73" i="142" s="1"/>
  <c r="P72" i="142"/>
  <c r="O72" i="142"/>
  <c r="G72" i="142"/>
  <c r="F72" i="142"/>
  <c r="P71" i="142"/>
  <c r="O71" i="142"/>
  <c r="G71" i="142"/>
  <c r="F71" i="142"/>
  <c r="P70" i="142"/>
  <c r="O70" i="142"/>
  <c r="G70" i="142"/>
  <c r="F70" i="142"/>
  <c r="R70" i="142" s="1"/>
  <c r="P69" i="142"/>
  <c r="O69" i="142"/>
  <c r="G69" i="142"/>
  <c r="F69" i="142"/>
  <c r="H69" i="142" s="1"/>
  <c r="P68" i="142"/>
  <c r="O68" i="142"/>
  <c r="G68" i="142"/>
  <c r="F68" i="142"/>
  <c r="P67" i="142"/>
  <c r="O67" i="142"/>
  <c r="G67" i="142"/>
  <c r="F67" i="142"/>
  <c r="P66" i="142"/>
  <c r="O66" i="142"/>
  <c r="G66" i="142"/>
  <c r="F66" i="142"/>
  <c r="P65" i="142"/>
  <c r="O65" i="142"/>
  <c r="G65" i="142"/>
  <c r="F65" i="142"/>
  <c r="P64" i="142"/>
  <c r="O64" i="142"/>
  <c r="G64" i="142"/>
  <c r="F64" i="142"/>
  <c r="P63" i="142"/>
  <c r="O63" i="142"/>
  <c r="G63" i="142"/>
  <c r="F63" i="142"/>
  <c r="P62" i="142"/>
  <c r="O62" i="142"/>
  <c r="G62" i="142"/>
  <c r="F62" i="142"/>
  <c r="P61" i="142"/>
  <c r="O61" i="142"/>
  <c r="G61" i="142"/>
  <c r="F61" i="142"/>
  <c r="H61" i="142" s="1"/>
  <c r="P60" i="142"/>
  <c r="O60" i="142"/>
  <c r="G60" i="142"/>
  <c r="F60" i="142"/>
  <c r="P59" i="142"/>
  <c r="O59" i="142"/>
  <c r="G59" i="142"/>
  <c r="F59" i="142"/>
  <c r="P58" i="142"/>
  <c r="O58" i="142"/>
  <c r="G58" i="142"/>
  <c r="F58" i="142"/>
  <c r="P57" i="142"/>
  <c r="O57" i="142"/>
  <c r="G57" i="142"/>
  <c r="F57" i="142"/>
  <c r="P56" i="142"/>
  <c r="O56" i="142"/>
  <c r="G56" i="142"/>
  <c r="F56" i="142"/>
  <c r="P55" i="142"/>
  <c r="O55" i="142"/>
  <c r="G55" i="142"/>
  <c r="F55" i="142"/>
  <c r="P54" i="142"/>
  <c r="O54" i="142"/>
  <c r="G54" i="142"/>
  <c r="F54" i="142"/>
  <c r="P53" i="142"/>
  <c r="O53" i="142"/>
  <c r="G53" i="142"/>
  <c r="F53" i="142"/>
  <c r="P52" i="142"/>
  <c r="O52" i="142"/>
  <c r="G52" i="142"/>
  <c r="F52" i="142"/>
  <c r="P51" i="142"/>
  <c r="O51" i="142"/>
  <c r="G51" i="142"/>
  <c r="F51" i="142"/>
  <c r="H51" i="142" s="1"/>
  <c r="P50" i="142"/>
  <c r="O50" i="142"/>
  <c r="G50" i="142"/>
  <c r="F50" i="142"/>
  <c r="P49" i="142"/>
  <c r="O49" i="142"/>
  <c r="G49" i="142"/>
  <c r="F49" i="142"/>
  <c r="P48" i="142"/>
  <c r="O48" i="142"/>
  <c r="G48" i="142"/>
  <c r="F48" i="142"/>
  <c r="P47" i="142"/>
  <c r="O47" i="142"/>
  <c r="G47" i="142"/>
  <c r="F47" i="142"/>
  <c r="H47" i="142" s="1"/>
  <c r="P46" i="142"/>
  <c r="O46" i="142"/>
  <c r="G46" i="142"/>
  <c r="F46" i="142"/>
  <c r="P45" i="142"/>
  <c r="O45" i="142"/>
  <c r="G45" i="142"/>
  <c r="F45" i="142"/>
  <c r="H45" i="142" s="1"/>
  <c r="P44" i="142"/>
  <c r="O44" i="142"/>
  <c r="G44" i="142"/>
  <c r="F44" i="142"/>
  <c r="P43" i="142"/>
  <c r="O43" i="142"/>
  <c r="G43" i="142"/>
  <c r="F43" i="142"/>
  <c r="P42" i="142"/>
  <c r="O42" i="142"/>
  <c r="G42" i="142"/>
  <c r="F42" i="142"/>
  <c r="P41" i="142"/>
  <c r="O41" i="142"/>
  <c r="G41" i="142"/>
  <c r="F41" i="142"/>
  <c r="H41" i="142" s="1"/>
  <c r="P40" i="142"/>
  <c r="O40" i="142"/>
  <c r="G40" i="142"/>
  <c r="F40" i="142"/>
  <c r="P39" i="142"/>
  <c r="O39" i="142"/>
  <c r="G39" i="142"/>
  <c r="F39" i="142"/>
  <c r="P38" i="142"/>
  <c r="O38" i="142"/>
  <c r="G38" i="142"/>
  <c r="F38" i="142"/>
  <c r="P37" i="142"/>
  <c r="O37" i="142"/>
  <c r="G37" i="142"/>
  <c r="F37" i="142"/>
  <c r="N34" i="142"/>
  <c r="M34" i="142"/>
  <c r="L34" i="142"/>
  <c r="K34" i="142"/>
  <c r="J34" i="142"/>
  <c r="I34" i="142"/>
  <c r="E34" i="142"/>
  <c r="D34" i="142"/>
  <c r="C34" i="142"/>
  <c r="C90" i="142" s="1"/>
  <c r="B34" i="142"/>
  <c r="B90" i="142" s="1"/>
  <c r="P33" i="142"/>
  <c r="O33" i="142"/>
  <c r="G33" i="142"/>
  <c r="F33" i="142"/>
  <c r="P32" i="142"/>
  <c r="O32" i="142"/>
  <c r="G32" i="142"/>
  <c r="F32" i="142"/>
  <c r="P31" i="142"/>
  <c r="O31" i="142"/>
  <c r="G31" i="142"/>
  <c r="F31" i="142"/>
  <c r="P30" i="142"/>
  <c r="O30" i="142"/>
  <c r="G30" i="142"/>
  <c r="F30" i="142"/>
  <c r="P29" i="142"/>
  <c r="O29" i="142"/>
  <c r="G29" i="142"/>
  <c r="F29" i="142"/>
  <c r="P28" i="142"/>
  <c r="O28" i="142"/>
  <c r="G28" i="142"/>
  <c r="F28" i="142"/>
  <c r="P27" i="142"/>
  <c r="O27" i="142"/>
  <c r="G27" i="142"/>
  <c r="F27" i="142"/>
  <c r="P26" i="142"/>
  <c r="O26" i="142"/>
  <c r="Q26" i="142" s="1"/>
  <c r="G26" i="142"/>
  <c r="F26" i="142"/>
  <c r="P25" i="142"/>
  <c r="O25" i="142"/>
  <c r="G25" i="142"/>
  <c r="F25" i="142"/>
  <c r="P24" i="142"/>
  <c r="O24" i="142"/>
  <c r="G24" i="142"/>
  <c r="F24" i="142"/>
  <c r="P23" i="142"/>
  <c r="O23" i="142"/>
  <c r="G23" i="142"/>
  <c r="F23" i="142"/>
  <c r="H23" i="142" s="1"/>
  <c r="P22" i="142"/>
  <c r="O22" i="142"/>
  <c r="G22" i="142"/>
  <c r="F22" i="142"/>
  <c r="P21" i="142"/>
  <c r="O21" i="142"/>
  <c r="G21" i="142"/>
  <c r="F21" i="142"/>
  <c r="H21" i="142" s="1"/>
  <c r="P20" i="142"/>
  <c r="O20" i="142"/>
  <c r="G20" i="142"/>
  <c r="F20" i="142"/>
  <c r="P19" i="142"/>
  <c r="O19" i="142"/>
  <c r="G19" i="142"/>
  <c r="F19" i="142"/>
  <c r="H19" i="142" s="1"/>
  <c r="P18" i="142"/>
  <c r="O18" i="142"/>
  <c r="G18" i="142"/>
  <c r="F18" i="142"/>
  <c r="P17" i="142"/>
  <c r="O17" i="142"/>
  <c r="G17" i="142"/>
  <c r="F17" i="142"/>
  <c r="P16" i="142"/>
  <c r="O16" i="142"/>
  <c r="G16" i="142"/>
  <c r="F16" i="142"/>
  <c r="P15" i="142"/>
  <c r="O15" i="142"/>
  <c r="G15" i="142"/>
  <c r="F15" i="142"/>
  <c r="P14" i="142"/>
  <c r="O14" i="142"/>
  <c r="G14" i="142"/>
  <c r="F14" i="142"/>
  <c r="P13" i="142"/>
  <c r="O13" i="142"/>
  <c r="G13" i="142"/>
  <c r="F13" i="142"/>
  <c r="P12" i="142"/>
  <c r="O12" i="142"/>
  <c r="G12" i="142"/>
  <c r="F12" i="142"/>
  <c r="P11" i="142"/>
  <c r="O11" i="142"/>
  <c r="G11" i="142"/>
  <c r="F11" i="142"/>
  <c r="P35" i="141"/>
  <c r="O35" i="141"/>
  <c r="N35" i="141"/>
  <c r="M35" i="141"/>
  <c r="L35" i="141"/>
  <c r="K35" i="141"/>
  <c r="J35" i="141"/>
  <c r="I35" i="141"/>
  <c r="E35" i="141"/>
  <c r="D35" i="141"/>
  <c r="C35" i="141"/>
  <c r="B35" i="141"/>
  <c r="R34" i="141"/>
  <c r="Q34" i="141"/>
  <c r="G34" i="141"/>
  <c r="H34" i="141" s="1"/>
  <c r="F34" i="141"/>
  <c r="R33" i="141"/>
  <c r="Q33" i="141"/>
  <c r="G33" i="141"/>
  <c r="F33" i="141"/>
  <c r="R32" i="141"/>
  <c r="Q32" i="141"/>
  <c r="G32" i="141"/>
  <c r="F32" i="141"/>
  <c r="R31" i="141"/>
  <c r="Q31" i="141"/>
  <c r="G31" i="141"/>
  <c r="F31" i="141"/>
  <c r="R30" i="141"/>
  <c r="Q30" i="141"/>
  <c r="G30" i="141"/>
  <c r="F30" i="141"/>
  <c r="R29" i="141"/>
  <c r="Q29" i="141"/>
  <c r="G29" i="141"/>
  <c r="F29" i="141"/>
  <c r="R28" i="141"/>
  <c r="Q28" i="141"/>
  <c r="G28" i="141"/>
  <c r="F28" i="141"/>
  <c r="R27" i="141"/>
  <c r="Q27" i="141"/>
  <c r="G27" i="141"/>
  <c r="F27" i="141"/>
  <c r="R26" i="141"/>
  <c r="Q26" i="141"/>
  <c r="G26" i="141"/>
  <c r="F26" i="141"/>
  <c r="R25" i="141"/>
  <c r="Q25" i="141"/>
  <c r="G25" i="141"/>
  <c r="F25" i="141"/>
  <c r="R24" i="141"/>
  <c r="Q24" i="141"/>
  <c r="G24" i="141"/>
  <c r="F24" i="141"/>
  <c r="R23" i="141"/>
  <c r="Q23" i="141"/>
  <c r="G23" i="141"/>
  <c r="F23" i="141"/>
  <c r="P20" i="141"/>
  <c r="P36" i="141" s="1"/>
  <c r="O20" i="141"/>
  <c r="O36" i="141" s="1"/>
  <c r="N20" i="141"/>
  <c r="M20" i="141"/>
  <c r="L20" i="141"/>
  <c r="K20" i="141"/>
  <c r="J20" i="141"/>
  <c r="I20" i="141"/>
  <c r="E20" i="141"/>
  <c r="D20" i="141"/>
  <c r="C20" i="141"/>
  <c r="B20" i="141"/>
  <c r="R19" i="141"/>
  <c r="Q19" i="141"/>
  <c r="G19" i="141"/>
  <c r="F19" i="141"/>
  <c r="R18" i="141"/>
  <c r="U18" i="141" s="1"/>
  <c r="Q18" i="141"/>
  <c r="G18" i="141"/>
  <c r="F18" i="141"/>
  <c r="H18" i="141" s="1"/>
  <c r="R17" i="141"/>
  <c r="Q17" i="141"/>
  <c r="G17" i="141"/>
  <c r="F17" i="141"/>
  <c r="R16" i="141"/>
  <c r="U16" i="141" s="1"/>
  <c r="Q16" i="141"/>
  <c r="G16" i="141"/>
  <c r="F16" i="141"/>
  <c r="R15" i="141"/>
  <c r="Q15" i="141"/>
  <c r="S15" i="141" s="1"/>
  <c r="G15" i="141"/>
  <c r="F15" i="141"/>
  <c r="R14" i="141"/>
  <c r="Q14" i="141"/>
  <c r="G14" i="141"/>
  <c r="F14" i="141"/>
  <c r="H14" i="141" s="1"/>
  <c r="R13" i="141"/>
  <c r="Q13" i="141"/>
  <c r="G13" i="141"/>
  <c r="F13" i="141"/>
  <c r="R12" i="141"/>
  <c r="Q12" i="141"/>
  <c r="G12" i="141"/>
  <c r="F12" i="141"/>
  <c r="R11" i="141"/>
  <c r="Q11" i="141"/>
  <c r="G11" i="141"/>
  <c r="F11" i="141"/>
  <c r="N36" i="140"/>
  <c r="M36" i="140"/>
  <c r="L36" i="140"/>
  <c r="K36" i="140"/>
  <c r="J36" i="140"/>
  <c r="I36" i="140"/>
  <c r="E36" i="140"/>
  <c r="D36" i="140"/>
  <c r="C36" i="140"/>
  <c r="B36" i="140"/>
  <c r="P35" i="140"/>
  <c r="O35" i="140"/>
  <c r="G35" i="140"/>
  <c r="F35" i="140"/>
  <c r="P34" i="140"/>
  <c r="O34" i="140"/>
  <c r="G34" i="140"/>
  <c r="F34" i="140"/>
  <c r="P33" i="140"/>
  <c r="O33" i="140"/>
  <c r="G33" i="140"/>
  <c r="F33" i="140"/>
  <c r="P32" i="140"/>
  <c r="O32" i="140"/>
  <c r="G32" i="140"/>
  <c r="F32" i="140"/>
  <c r="P31" i="140"/>
  <c r="O31" i="140"/>
  <c r="G31" i="140"/>
  <c r="F31" i="140"/>
  <c r="P30" i="140"/>
  <c r="O30" i="140"/>
  <c r="G30" i="140"/>
  <c r="F30" i="140"/>
  <c r="P29" i="140"/>
  <c r="O29" i="140"/>
  <c r="G29" i="140"/>
  <c r="F29" i="140"/>
  <c r="P28" i="140"/>
  <c r="O28" i="140"/>
  <c r="G28" i="140"/>
  <c r="F28" i="140"/>
  <c r="P27" i="140"/>
  <c r="O27" i="140"/>
  <c r="G27" i="140"/>
  <c r="F27" i="140"/>
  <c r="P26" i="140"/>
  <c r="O26" i="140"/>
  <c r="G26" i="140"/>
  <c r="F26" i="140"/>
  <c r="P25" i="140"/>
  <c r="O25" i="140"/>
  <c r="G25" i="140"/>
  <c r="F25" i="140"/>
  <c r="P24" i="140"/>
  <c r="O24" i="140"/>
  <c r="G24" i="140"/>
  <c r="F24" i="140"/>
  <c r="P23" i="140"/>
  <c r="O23" i="140"/>
  <c r="G23" i="140"/>
  <c r="F23" i="140"/>
  <c r="P22" i="140"/>
  <c r="O22" i="140"/>
  <c r="G22" i="140"/>
  <c r="F22" i="140"/>
  <c r="N19" i="140"/>
  <c r="M19" i="140"/>
  <c r="L19" i="140"/>
  <c r="K19" i="140"/>
  <c r="J19" i="140"/>
  <c r="I19" i="140"/>
  <c r="E19" i="140"/>
  <c r="D19" i="140"/>
  <c r="C19" i="140"/>
  <c r="B19" i="140"/>
  <c r="P18" i="140"/>
  <c r="O18" i="140"/>
  <c r="G18" i="140"/>
  <c r="F18" i="140"/>
  <c r="P17" i="140"/>
  <c r="O17" i="140"/>
  <c r="G17" i="140"/>
  <c r="F17" i="140"/>
  <c r="P16" i="140"/>
  <c r="O16" i="140"/>
  <c r="G16" i="140"/>
  <c r="F16" i="140"/>
  <c r="P15" i="140"/>
  <c r="O15" i="140"/>
  <c r="G15" i="140"/>
  <c r="F15" i="140"/>
  <c r="P14" i="140"/>
  <c r="O14" i="140"/>
  <c r="G14" i="140"/>
  <c r="F14" i="140"/>
  <c r="P13" i="140"/>
  <c r="O13" i="140"/>
  <c r="G13" i="140"/>
  <c r="F13" i="140"/>
  <c r="P12" i="140"/>
  <c r="O12" i="140"/>
  <c r="G12" i="140"/>
  <c r="F12" i="140"/>
  <c r="P11" i="140"/>
  <c r="O11" i="140"/>
  <c r="G11" i="140"/>
  <c r="F11" i="140"/>
  <c r="N124" i="139"/>
  <c r="M124" i="139"/>
  <c r="L124" i="139"/>
  <c r="K124" i="139"/>
  <c r="J124" i="139"/>
  <c r="I124" i="139"/>
  <c r="E124" i="139"/>
  <c r="D124" i="139"/>
  <c r="C124" i="139"/>
  <c r="B124" i="139"/>
  <c r="P123" i="139"/>
  <c r="O123" i="139"/>
  <c r="G123" i="139"/>
  <c r="F123" i="139"/>
  <c r="P122" i="139"/>
  <c r="O122" i="139"/>
  <c r="G122" i="139"/>
  <c r="F122" i="139"/>
  <c r="P121" i="139"/>
  <c r="O121" i="139"/>
  <c r="G121" i="139"/>
  <c r="F121" i="139"/>
  <c r="P120" i="139"/>
  <c r="O120" i="139"/>
  <c r="G120" i="139"/>
  <c r="F120" i="139"/>
  <c r="P119" i="139"/>
  <c r="O119" i="139"/>
  <c r="G119" i="139"/>
  <c r="F119" i="139"/>
  <c r="P118" i="139"/>
  <c r="O118" i="139"/>
  <c r="G118" i="139"/>
  <c r="F118" i="139"/>
  <c r="P117" i="139"/>
  <c r="O117" i="139"/>
  <c r="G117" i="139"/>
  <c r="F117" i="139"/>
  <c r="P116" i="139"/>
  <c r="O116" i="139"/>
  <c r="G116" i="139"/>
  <c r="F116" i="139"/>
  <c r="P115" i="139"/>
  <c r="O115" i="139"/>
  <c r="G115" i="139"/>
  <c r="F115" i="139"/>
  <c r="P114" i="139"/>
  <c r="O114" i="139"/>
  <c r="G114" i="139"/>
  <c r="F114" i="139"/>
  <c r="P113" i="139"/>
  <c r="O113" i="139"/>
  <c r="G113" i="139"/>
  <c r="F113" i="139"/>
  <c r="P112" i="139"/>
  <c r="O112" i="139"/>
  <c r="G112" i="139"/>
  <c r="F112" i="139"/>
  <c r="P111" i="139"/>
  <c r="O111" i="139"/>
  <c r="G111" i="139"/>
  <c r="F111" i="139"/>
  <c r="P110" i="139"/>
  <c r="O110" i="139"/>
  <c r="G110" i="139"/>
  <c r="F110" i="139"/>
  <c r="P109" i="139"/>
  <c r="O109" i="139"/>
  <c r="G109" i="139"/>
  <c r="F109" i="139"/>
  <c r="P108" i="139"/>
  <c r="O108" i="139"/>
  <c r="G108" i="139"/>
  <c r="F108" i="139"/>
  <c r="P107" i="139"/>
  <c r="O107" i="139"/>
  <c r="G107" i="139"/>
  <c r="F107" i="139"/>
  <c r="P106" i="139"/>
  <c r="O106" i="139"/>
  <c r="G106" i="139"/>
  <c r="F106" i="139"/>
  <c r="P105" i="139"/>
  <c r="O105" i="139"/>
  <c r="G105" i="139"/>
  <c r="F105" i="139"/>
  <c r="P104" i="139"/>
  <c r="O104" i="139"/>
  <c r="G104" i="139"/>
  <c r="F104" i="139"/>
  <c r="P103" i="139"/>
  <c r="O103" i="139"/>
  <c r="G103" i="139"/>
  <c r="F103" i="139"/>
  <c r="P102" i="139"/>
  <c r="O102" i="139"/>
  <c r="G102" i="139"/>
  <c r="F102" i="139"/>
  <c r="P101" i="139"/>
  <c r="O101" i="139"/>
  <c r="G101" i="139"/>
  <c r="F101" i="139"/>
  <c r="P100" i="139"/>
  <c r="O100" i="139"/>
  <c r="G100" i="139"/>
  <c r="F100" i="139"/>
  <c r="P99" i="139"/>
  <c r="O99" i="139"/>
  <c r="G99" i="139"/>
  <c r="F99" i="139"/>
  <c r="P98" i="139"/>
  <c r="O98" i="139"/>
  <c r="G98" i="139"/>
  <c r="F98" i="139"/>
  <c r="P97" i="139"/>
  <c r="O97" i="139"/>
  <c r="G97" i="139"/>
  <c r="F97" i="139"/>
  <c r="P96" i="139"/>
  <c r="O96" i="139"/>
  <c r="G96" i="139"/>
  <c r="F96" i="139"/>
  <c r="P95" i="139"/>
  <c r="O95" i="139"/>
  <c r="G95" i="139"/>
  <c r="F95" i="139"/>
  <c r="P94" i="139"/>
  <c r="O94" i="139"/>
  <c r="G94" i="139"/>
  <c r="F94" i="139"/>
  <c r="P93" i="139"/>
  <c r="O93" i="139"/>
  <c r="G93" i="139"/>
  <c r="F93" i="139"/>
  <c r="P92" i="139"/>
  <c r="O92" i="139"/>
  <c r="G92" i="139"/>
  <c r="F92" i="139"/>
  <c r="P91" i="139"/>
  <c r="O91" i="139"/>
  <c r="R91" i="139" s="1"/>
  <c r="G91" i="139"/>
  <c r="F91" i="139"/>
  <c r="P90" i="139"/>
  <c r="O90" i="139"/>
  <c r="G90" i="139"/>
  <c r="F90" i="139"/>
  <c r="P89" i="139"/>
  <c r="O89" i="139"/>
  <c r="G89" i="139"/>
  <c r="F89" i="139"/>
  <c r="P88" i="139"/>
  <c r="O88" i="139"/>
  <c r="G88" i="139"/>
  <c r="F88" i="139"/>
  <c r="P87" i="139"/>
  <c r="O87" i="139"/>
  <c r="G87" i="139"/>
  <c r="F87" i="139"/>
  <c r="P86" i="139"/>
  <c r="O86" i="139"/>
  <c r="G86" i="139"/>
  <c r="F86" i="139"/>
  <c r="P85" i="139"/>
  <c r="O85" i="139"/>
  <c r="G85" i="139"/>
  <c r="H85" i="139" s="1"/>
  <c r="F85" i="139"/>
  <c r="P84" i="139"/>
  <c r="O84" i="139"/>
  <c r="G84" i="139"/>
  <c r="F84" i="139"/>
  <c r="P83" i="139"/>
  <c r="O83" i="139"/>
  <c r="G83" i="139"/>
  <c r="F83" i="139"/>
  <c r="P82" i="139"/>
  <c r="O82" i="139"/>
  <c r="G82" i="139"/>
  <c r="F82" i="139"/>
  <c r="P81" i="139"/>
  <c r="O81" i="139"/>
  <c r="G81" i="139"/>
  <c r="F81" i="139"/>
  <c r="P80" i="139"/>
  <c r="O80" i="139"/>
  <c r="G80" i="139"/>
  <c r="F80" i="139"/>
  <c r="P79" i="139"/>
  <c r="O79" i="139"/>
  <c r="G79" i="139"/>
  <c r="F79" i="139"/>
  <c r="P78" i="139"/>
  <c r="O78" i="139"/>
  <c r="G78" i="139"/>
  <c r="F78" i="139"/>
  <c r="P77" i="139"/>
  <c r="O77" i="139"/>
  <c r="G77" i="139"/>
  <c r="F77" i="139"/>
  <c r="P76" i="139"/>
  <c r="O76" i="139"/>
  <c r="G76" i="139"/>
  <c r="F76" i="139"/>
  <c r="P75" i="139"/>
  <c r="O75" i="139"/>
  <c r="R75" i="139" s="1"/>
  <c r="G75" i="139"/>
  <c r="F75" i="139"/>
  <c r="P74" i="139"/>
  <c r="O74" i="139"/>
  <c r="G74" i="139"/>
  <c r="F74" i="139"/>
  <c r="P73" i="139"/>
  <c r="O73" i="139"/>
  <c r="Q73" i="139" s="1"/>
  <c r="G73" i="139"/>
  <c r="F73" i="139"/>
  <c r="P72" i="139"/>
  <c r="O72" i="139"/>
  <c r="G72" i="139"/>
  <c r="F72" i="139"/>
  <c r="P71" i="139"/>
  <c r="O71" i="139"/>
  <c r="G71" i="139"/>
  <c r="F71" i="139"/>
  <c r="P70" i="139"/>
  <c r="O70" i="139"/>
  <c r="G70" i="139"/>
  <c r="F70" i="139"/>
  <c r="P69" i="139"/>
  <c r="O69" i="139"/>
  <c r="Q69" i="139" s="1"/>
  <c r="G69" i="139"/>
  <c r="F69" i="139"/>
  <c r="P68" i="139"/>
  <c r="O68" i="139"/>
  <c r="G68" i="139"/>
  <c r="F68" i="139"/>
  <c r="P67" i="139"/>
  <c r="S67" i="139" s="1"/>
  <c r="O67" i="139"/>
  <c r="G67" i="139"/>
  <c r="F67" i="139"/>
  <c r="P66" i="139"/>
  <c r="O66" i="139"/>
  <c r="G66" i="139"/>
  <c r="F66" i="139"/>
  <c r="P65" i="139"/>
  <c r="S65" i="139" s="1"/>
  <c r="O65" i="139"/>
  <c r="G65" i="139"/>
  <c r="F65" i="139"/>
  <c r="P64" i="139"/>
  <c r="O64" i="139"/>
  <c r="G64" i="139"/>
  <c r="F64" i="139"/>
  <c r="P63" i="139"/>
  <c r="O63" i="139"/>
  <c r="G63" i="139"/>
  <c r="F63" i="139"/>
  <c r="P62" i="139"/>
  <c r="O62" i="139"/>
  <c r="G62" i="139"/>
  <c r="F62" i="139"/>
  <c r="P61" i="139"/>
  <c r="S61" i="139" s="1"/>
  <c r="O61" i="139"/>
  <c r="G61" i="139"/>
  <c r="F61" i="139"/>
  <c r="P60" i="139"/>
  <c r="O60" i="139"/>
  <c r="G60" i="139"/>
  <c r="F60" i="139"/>
  <c r="P59" i="139"/>
  <c r="S59" i="139" s="1"/>
  <c r="O59" i="139"/>
  <c r="G59" i="139"/>
  <c r="F59" i="139"/>
  <c r="P58" i="139"/>
  <c r="O58" i="139"/>
  <c r="G58" i="139"/>
  <c r="F58" i="139"/>
  <c r="P57" i="139"/>
  <c r="O57" i="139"/>
  <c r="G57" i="139"/>
  <c r="F57" i="139"/>
  <c r="R57" i="139" s="1"/>
  <c r="P56" i="139"/>
  <c r="O56" i="139"/>
  <c r="G56" i="139"/>
  <c r="F56" i="139"/>
  <c r="P55" i="139"/>
  <c r="O55" i="139"/>
  <c r="G55" i="139"/>
  <c r="F55" i="139"/>
  <c r="P54" i="139"/>
  <c r="O54" i="139"/>
  <c r="G54" i="139"/>
  <c r="F54" i="139"/>
  <c r="P53" i="139"/>
  <c r="O53" i="139"/>
  <c r="G53" i="139"/>
  <c r="F53" i="139"/>
  <c r="P52" i="139"/>
  <c r="O52" i="139"/>
  <c r="G52" i="139"/>
  <c r="F52" i="139"/>
  <c r="P51" i="139"/>
  <c r="O51" i="139"/>
  <c r="G51" i="139"/>
  <c r="F51" i="139"/>
  <c r="P50" i="139"/>
  <c r="O50" i="139"/>
  <c r="G50" i="139"/>
  <c r="F50" i="139"/>
  <c r="P49" i="139"/>
  <c r="O49" i="139"/>
  <c r="G49" i="139"/>
  <c r="F49" i="139"/>
  <c r="P48" i="139"/>
  <c r="O48" i="139"/>
  <c r="G48" i="139"/>
  <c r="F48" i="139"/>
  <c r="P47" i="139"/>
  <c r="O47" i="139"/>
  <c r="G47" i="139"/>
  <c r="F47" i="139"/>
  <c r="P46" i="139"/>
  <c r="O46" i="139"/>
  <c r="G46" i="139"/>
  <c r="F46" i="139"/>
  <c r="P45" i="139"/>
  <c r="O45" i="139"/>
  <c r="G45" i="139"/>
  <c r="F45" i="139"/>
  <c r="P44" i="139"/>
  <c r="O44" i="139"/>
  <c r="G44" i="139"/>
  <c r="F44" i="139"/>
  <c r="P43" i="139"/>
  <c r="O43" i="139"/>
  <c r="G43" i="139"/>
  <c r="F43" i="139"/>
  <c r="P42" i="139"/>
  <c r="O42" i="139"/>
  <c r="G42" i="139"/>
  <c r="F42" i="139"/>
  <c r="P41" i="139"/>
  <c r="O41" i="139"/>
  <c r="G41" i="139"/>
  <c r="F41" i="139"/>
  <c r="P40" i="139"/>
  <c r="O40" i="139"/>
  <c r="G40" i="139"/>
  <c r="F40" i="139"/>
  <c r="P39" i="139"/>
  <c r="O39" i="139"/>
  <c r="G39" i="139"/>
  <c r="F39" i="139"/>
  <c r="P38" i="139"/>
  <c r="O38" i="139"/>
  <c r="G38" i="139"/>
  <c r="F38" i="139"/>
  <c r="P37" i="139"/>
  <c r="O37" i="139"/>
  <c r="G37" i="139"/>
  <c r="F37" i="139"/>
  <c r="P36" i="139"/>
  <c r="O36" i="139"/>
  <c r="G36" i="139"/>
  <c r="F36" i="139"/>
  <c r="P35" i="139"/>
  <c r="O35" i="139"/>
  <c r="G35" i="139"/>
  <c r="F35" i="139"/>
  <c r="P34" i="139"/>
  <c r="O34" i="139"/>
  <c r="G34" i="139"/>
  <c r="F34" i="139"/>
  <c r="P33" i="139"/>
  <c r="O33" i="139"/>
  <c r="G33" i="139"/>
  <c r="F33" i="139"/>
  <c r="P32" i="139"/>
  <c r="O32" i="139"/>
  <c r="G32" i="139"/>
  <c r="F32" i="139"/>
  <c r="P31" i="139"/>
  <c r="O31" i="139"/>
  <c r="G31" i="139"/>
  <c r="F31" i="139"/>
  <c r="P30" i="139"/>
  <c r="O30" i="139"/>
  <c r="G30" i="139"/>
  <c r="F30" i="139"/>
  <c r="P29" i="139"/>
  <c r="O29" i="139"/>
  <c r="G29" i="139"/>
  <c r="F29" i="139"/>
  <c r="N26" i="139"/>
  <c r="M26" i="139"/>
  <c r="L26" i="139"/>
  <c r="K26" i="139"/>
  <c r="J26" i="139"/>
  <c r="I26" i="139"/>
  <c r="E26" i="139"/>
  <c r="E125" i="139" s="1"/>
  <c r="D26" i="139"/>
  <c r="D125" i="139" s="1"/>
  <c r="C26" i="139"/>
  <c r="B26" i="139"/>
  <c r="P25" i="139"/>
  <c r="O25" i="139"/>
  <c r="G25" i="139"/>
  <c r="F25" i="139"/>
  <c r="P24" i="139"/>
  <c r="O24" i="139"/>
  <c r="G24" i="139"/>
  <c r="F24" i="139"/>
  <c r="P23" i="139"/>
  <c r="O23" i="139"/>
  <c r="G23" i="139"/>
  <c r="F23" i="139"/>
  <c r="P22" i="139"/>
  <c r="O22" i="139"/>
  <c r="G22" i="139"/>
  <c r="F22" i="139"/>
  <c r="P21" i="139"/>
  <c r="O21" i="139"/>
  <c r="G21" i="139"/>
  <c r="F21" i="139"/>
  <c r="P20" i="139"/>
  <c r="O20" i="139"/>
  <c r="G20" i="139"/>
  <c r="F20" i="139"/>
  <c r="P19" i="139"/>
  <c r="O19" i="139"/>
  <c r="G19" i="139"/>
  <c r="F19" i="139"/>
  <c r="P18" i="139"/>
  <c r="O18" i="139"/>
  <c r="G18" i="139"/>
  <c r="H18" i="139" s="1"/>
  <c r="F18" i="139"/>
  <c r="P17" i="139"/>
  <c r="O17" i="139"/>
  <c r="G17" i="139"/>
  <c r="F17" i="139"/>
  <c r="P16" i="139"/>
  <c r="O16" i="139"/>
  <c r="G16" i="139"/>
  <c r="F16" i="139"/>
  <c r="P15" i="139"/>
  <c r="O15" i="139"/>
  <c r="G15" i="139"/>
  <c r="F15" i="139"/>
  <c r="P14" i="139"/>
  <c r="O14" i="139"/>
  <c r="G14" i="139"/>
  <c r="F14" i="139"/>
  <c r="P13" i="139"/>
  <c r="O13" i="139"/>
  <c r="G13" i="139"/>
  <c r="F13" i="139"/>
  <c r="P12" i="139"/>
  <c r="O12" i="139"/>
  <c r="G12" i="139"/>
  <c r="F12" i="139"/>
  <c r="P11" i="139"/>
  <c r="O11" i="139"/>
  <c r="G11" i="139"/>
  <c r="F11" i="139"/>
  <c r="N91" i="138"/>
  <c r="M91" i="138"/>
  <c r="L91" i="138"/>
  <c r="K91" i="138"/>
  <c r="J91" i="138"/>
  <c r="I91" i="138"/>
  <c r="E91" i="138"/>
  <c r="D91" i="138"/>
  <c r="C91" i="138"/>
  <c r="B91" i="138"/>
  <c r="P90" i="138"/>
  <c r="O90" i="138"/>
  <c r="G90" i="138"/>
  <c r="F90" i="138"/>
  <c r="P89" i="138"/>
  <c r="O89" i="138"/>
  <c r="G89" i="138"/>
  <c r="F89" i="138"/>
  <c r="P88" i="138"/>
  <c r="O88" i="138"/>
  <c r="G88" i="138"/>
  <c r="F88" i="138"/>
  <c r="P87" i="138"/>
  <c r="O87" i="138"/>
  <c r="G87" i="138"/>
  <c r="F87" i="138"/>
  <c r="P86" i="138"/>
  <c r="O86" i="138"/>
  <c r="G86" i="138"/>
  <c r="F86" i="138"/>
  <c r="P85" i="138"/>
  <c r="O85" i="138"/>
  <c r="G85" i="138"/>
  <c r="F85" i="138"/>
  <c r="P84" i="138"/>
  <c r="O84" i="138"/>
  <c r="G84" i="138"/>
  <c r="F84" i="138"/>
  <c r="P83" i="138"/>
  <c r="O83" i="138"/>
  <c r="G83" i="138"/>
  <c r="F83" i="138"/>
  <c r="P82" i="138"/>
  <c r="O82" i="138"/>
  <c r="G82" i="138"/>
  <c r="F82" i="138"/>
  <c r="P81" i="138"/>
  <c r="O81" i="138"/>
  <c r="G81" i="138"/>
  <c r="F81" i="138"/>
  <c r="P80" i="138"/>
  <c r="O80" i="138"/>
  <c r="G80" i="138"/>
  <c r="F80" i="138"/>
  <c r="P79" i="138"/>
  <c r="O79" i="138"/>
  <c r="G79" i="138"/>
  <c r="F79" i="138"/>
  <c r="P78" i="138"/>
  <c r="O78" i="138"/>
  <c r="G78" i="138"/>
  <c r="F78" i="138"/>
  <c r="P77" i="138"/>
  <c r="O77" i="138"/>
  <c r="G77" i="138"/>
  <c r="F77" i="138"/>
  <c r="P76" i="138"/>
  <c r="O76" i="138"/>
  <c r="G76" i="138"/>
  <c r="F76" i="138"/>
  <c r="P75" i="138"/>
  <c r="O75" i="138"/>
  <c r="G75" i="138"/>
  <c r="F75" i="138"/>
  <c r="P74" i="138"/>
  <c r="O74" i="138"/>
  <c r="G74" i="138"/>
  <c r="F74" i="138"/>
  <c r="P73" i="138"/>
  <c r="O73" i="138"/>
  <c r="G73" i="138"/>
  <c r="F73" i="138"/>
  <c r="P72" i="138"/>
  <c r="O72" i="138"/>
  <c r="G72" i="138"/>
  <c r="F72" i="138"/>
  <c r="P71" i="138"/>
  <c r="O71" i="138"/>
  <c r="G71" i="138"/>
  <c r="F71" i="138"/>
  <c r="P70" i="138"/>
  <c r="O70" i="138"/>
  <c r="G70" i="138"/>
  <c r="F70" i="138"/>
  <c r="P69" i="138"/>
  <c r="O69" i="138"/>
  <c r="G69" i="138"/>
  <c r="F69" i="138"/>
  <c r="R69" i="138" s="1"/>
  <c r="P68" i="138"/>
  <c r="O68" i="138"/>
  <c r="G68" i="138"/>
  <c r="F68" i="138"/>
  <c r="P67" i="138"/>
  <c r="O67" i="138"/>
  <c r="G67" i="138"/>
  <c r="F67" i="138"/>
  <c r="P66" i="138"/>
  <c r="O66" i="138"/>
  <c r="G66" i="138"/>
  <c r="F66" i="138"/>
  <c r="P65" i="138"/>
  <c r="O65" i="138"/>
  <c r="G65" i="138"/>
  <c r="F65" i="138"/>
  <c r="P64" i="138"/>
  <c r="O64" i="138"/>
  <c r="G64" i="138"/>
  <c r="F64" i="138"/>
  <c r="P63" i="138"/>
  <c r="O63" i="138"/>
  <c r="G63" i="138"/>
  <c r="F63" i="138"/>
  <c r="P62" i="138"/>
  <c r="O62" i="138"/>
  <c r="G62" i="138"/>
  <c r="F62" i="138"/>
  <c r="P61" i="138"/>
  <c r="O61" i="138"/>
  <c r="G61" i="138"/>
  <c r="F61" i="138"/>
  <c r="P60" i="138"/>
  <c r="O60" i="138"/>
  <c r="G60" i="138"/>
  <c r="F60" i="138"/>
  <c r="P59" i="138"/>
  <c r="O59" i="138"/>
  <c r="G59" i="138"/>
  <c r="F59" i="138"/>
  <c r="P58" i="138"/>
  <c r="O58" i="138"/>
  <c r="G58" i="138"/>
  <c r="F58" i="138"/>
  <c r="P57" i="138"/>
  <c r="O57" i="138"/>
  <c r="G57" i="138"/>
  <c r="F57" i="138"/>
  <c r="P56" i="138"/>
  <c r="O56" i="138"/>
  <c r="G56" i="138"/>
  <c r="F56" i="138"/>
  <c r="P55" i="138"/>
  <c r="O55" i="138"/>
  <c r="G55" i="138"/>
  <c r="F55" i="138"/>
  <c r="P54" i="138"/>
  <c r="O54" i="138"/>
  <c r="G54" i="138"/>
  <c r="F54" i="138"/>
  <c r="P53" i="138"/>
  <c r="O53" i="138"/>
  <c r="G53" i="138"/>
  <c r="F53" i="138"/>
  <c r="P52" i="138"/>
  <c r="O52" i="138"/>
  <c r="G52" i="138"/>
  <c r="F52" i="138"/>
  <c r="P51" i="138"/>
  <c r="O51" i="138"/>
  <c r="G51" i="138"/>
  <c r="F51" i="138"/>
  <c r="P50" i="138"/>
  <c r="O50" i="138"/>
  <c r="G50" i="138"/>
  <c r="F50" i="138"/>
  <c r="P49" i="138"/>
  <c r="O49" i="138"/>
  <c r="G49" i="138"/>
  <c r="F49" i="138"/>
  <c r="P48" i="138"/>
  <c r="O48" i="138"/>
  <c r="G48" i="138"/>
  <c r="F48" i="138"/>
  <c r="P47" i="138"/>
  <c r="O47" i="138"/>
  <c r="G47" i="138"/>
  <c r="F47" i="138"/>
  <c r="P46" i="138"/>
  <c r="O46" i="138"/>
  <c r="G46" i="138"/>
  <c r="F46" i="138"/>
  <c r="P45" i="138"/>
  <c r="O45" i="138"/>
  <c r="G45" i="138"/>
  <c r="F45" i="138"/>
  <c r="P44" i="138"/>
  <c r="O44" i="138"/>
  <c r="G44" i="138"/>
  <c r="F44" i="138"/>
  <c r="P43" i="138"/>
  <c r="O43" i="138"/>
  <c r="G43" i="138"/>
  <c r="F43" i="138"/>
  <c r="P42" i="138"/>
  <c r="O42" i="138"/>
  <c r="G42" i="138"/>
  <c r="F42" i="138"/>
  <c r="P41" i="138"/>
  <c r="O41" i="138"/>
  <c r="G41" i="138"/>
  <c r="F41" i="138"/>
  <c r="P40" i="138"/>
  <c r="O40" i="138"/>
  <c r="G40" i="138"/>
  <c r="F40" i="138"/>
  <c r="P39" i="138"/>
  <c r="O39" i="138"/>
  <c r="G39" i="138"/>
  <c r="F39" i="138"/>
  <c r="P38" i="138"/>
  <c r="O38" i="138"/>
  <c r="G38" i="138"/>
  <c r="F38" i="138"/>
  <c r="N35" i="138"/>
  <c r="M35" i="138"/>
  <c r="L35" i="138"/>
  <c r="K35" i="138"/>
  <c r="J35" i="138"/>
  <c r="I35" i="138"/>
  <c r="E35" i="138"/>
  <c r="D35" i="138"/>
  <c r="C35" i="138"/>
  <c r="B35" i="138"/>
  <c r="P34" i="138"/>
  <c r="O34" i="138"/>
  <c r="G34" i="138"/>
  <c r="F34" i="138"/>
  <c r="P33" i="138"/>
  <c r="O33" i="138"/>
  <c r="G33" i="138"/>
  <c r="F33" i="138"/>
  <c r="P32" i="138"/>
  <c r="O32" i="138"/>
  <c r="G32" i="138"/>
  <c r="F32" i="138"/>
  <c r="P31" i="138"/>
  <c r="O31" i="138"/>
  <c r="R31" i="138" s="1"/>
  <c r="G31" i="138"/>
  <c r="H31" i="138" s="1"/>
  <c r="F31" i="138"/>
  <c r="P30" i="138"/>
  <c r="O30" i="138"/>
  <c r="G30" i="138"/>
  <c r="F30" i="138"/>
  <c r="P29" i="138"/>
  <c r="O29" i="138"/>
  <c r="G29" i="138"/>
  <c r="F29" i="138"/>
  <c r="P28" i="138"/>
  <c r="O28" i="138"/>
  <c r="G28" i="138"/>
  <c r="F28" i="138"/>
  <c r="P27" i="138"/>
  <c r="O27" i="138"/>
  <c r="R27" i="138" s="1"/>
  <c r="G27" i="138"/>
  <c r="F27" i="138"/>
  <c r="P26" i="138"/>
  <c r="O26" i="138"/>
  <c r="G26" i="138"/>
  <c r="F26" i="138"/>
  <c r="P25" i="138"/>
  <c r="O25" i="138"/>
  <c r="G25" i="138"/>
  <c r="F25" i="138"/>
  <c r="P24" i="138"/>
  <c r="O24" i="138"/>
  <c r="G24" i="138"/>
  <c r="F24" i="138"/>
  <c r="P23" i="138"/>
  <c r="O23" i="138"/>
  <c r="G23" i="138"/>
  <c r="F23" i="138"/>
  <c r="P22" i="138"/>
  <c r="O22" i="138"/>
  <c r="G22" i="138"/>
  <c r="F22" i="138"/>
  <c r="P21" i="138"/>
  <c r="O21" i="138"/>
  <c r="G21" i="138"/>
  <c r="F21" i="138"/>
  <c r="P20" i="138"/>
  <c r="O20" i="138"/>
  <c r="G20" i="138"/>
  <c r="F20" i="138"/>
  <c r="P19" i="138"/>
  <c r="O19" i="138"/>
  <c r="G19" i="138"/>
  <c r="F19" i="138"/>
  <c r="P18" i="138"/>
  <c r="O18" i="138"/>
  <c r="G18" i="138"/>
  <c r="F18" i="138"/>
  <c r="P17" i="138"/>
  <c r="O17" i="138"/>
  <c r="G17" i="138"/>
  <c r="F17" i="138"/>
  <c r="P16" i="138"/>
  <c r="O16" i="138"/>
  <c r="G16" i="138"/>
  <c r="F16" i="138"/>
  <c r="P15" i="138"/>
  <c r="O15" i="138"/>
  <c r="G15" i="138"/>
  <c r="F15" i="138"/>
  <c r="P14" i="138"/>
  <c r="O14" i="138"/>
  <c r="G14" i="138"/>
  <c r="F14" i="138"/>
  <c r="P13" i="138"/>
  <c r="O13" i="138"/>
  <c r="G13" i="138"/>
  <c r="F13" i="138"/>
  <c r="P12" i="138"/>
  <c r="O12" i="138"/>
  <c r="G12" i="138"/>
  <c r="F12" i="138"/>
  <c r="P11" i="138"/>
  <c r="O11" i="138"/>
  <c r="G11" i="138"/>
  <c r="F11" i="138"/>
  <c r="P36" i="137"/>
  <c r="O36" i="137"/>
  <c r="N36" i="137"/>
  <c r="M36" i="137"/>
  <c r="L36" i="137"/>
  <c r="K36" i="137"/>
  <c r="J36" i="137"/>
  <c r="I36" i="137"/>
  <c r="E36" i="137"/>
  <c r="D36" i="137"/>
  <c r="C36" i="137"/>
  <c r="B36" i="137"/>
  <c r="R35" i="137"/>
  <c r="Q35" i="137"/>
  <c r="G35" i="137"/>
  <c r="F35" i="137"/>
  <c r="R34" i="137"/>
  <c r="Q34" i="137"/>
  <c r="G34" i="137"/>
  <c r="F34" i="137"/>
  <c r="R33" i="137"/>
  <c r="Q33" i="137"/>
  <c r="G33" i="137"/>
  <c r="F33" i="137"/>
  <c r="R32" i="137"/>
  <c r="Q32" i="137"/>
  <c r="G32" i="137"/>
  <c r="F32" i="137"/>
  <c r="R31" i="137"/>
  <c r="Q31" i="137"/>
  <c r="G31" i="137"/>
  <c r="F31" i="137"/>
  <c r="R30" i="137"/>
  <c r="Q30" i="137"/>
  <c r="G30" i="137"/>
  <c r="F30" i="137"/>
  <c r="R29" i="137"/>
  <c r="Q29" i="137"/>
  <c r="G29" i="137"/>
  <c r="F29" i="137"/>
  <c r="R28" i="137"/>
  <c r="Q28" i="137"/>
  <c r="G28" i="137"/>
  <c r="F28" i="137"/>
  <c r="R27" i="137"/>
  <c r="Q27" i="137"/>
  <c r="G27" i="137"/>
  <c r="F27" i="137"/>
  <c r="R26" i="137"/>
  <c r="Q26" i="137"/>
  <c r="G26" i="137"/>
  <c r="F26" i="137"/>
  <c r="R25" i="137"/>
  <c r="Q25" i="137"/>
  <c r="G25" i="137"/>
  <c r="F25" i="137"/>
  <c r="R24" i="137"/>
  <c r="Q24" i="137"/>
  <c r="G24" i="137"/>
  <c r="F24" i="137"/>
  <c r="R23" i="137"/>
  <c r="Q23" i="137"/>
  <c r="G23" i="137"/>
  <c r="F23" i="137"/>
  <c r="P20" i="137"/>
  <c r="P37" i="137" s="1"/>
  <c r="O20" i="137"/>
  <c r="O37" i="137" s="1"/>
  <c r="N20" i="137"/>
  <c r="N37" i="137" s="1"/>
  <c r="M20" i="137"/>
  <c r="M37" i="137" s="1"/>
  <c r="L20" i="137"/>
  <c r="K20" i="137"/>
  <c r="J20" i="137"/>
  <c r="I20" i="137"/>
  <c r="E20" i="137"/>
  <c r="E37" i="137" s="1"/>
  <c r="D20" i="137"/>
  <c r="C20" i="137"/>
  <c r="C37" i="137" s="1"/>
  <c r="B20" i="137"/>
  <c r="B37" i="137" s="1"/>
  <c r="R19" i="137"/>
  <c r="Q19" i="137"/>
  <c r="G19" i="137"/>
  <c r="F19" i="137"/>
  <c r="R18" i="137"/>
  <c r="Q18" i="137"/>
  <c r="G18" i="137"/>
  <c r="F18" i="137"/>
  <c r="R17" i="137"/>
  <c r="Q17" i="137"/>
  <c r="G17" i="137"/>
  <c r="F17" i="137"/>
  <c r="R16" i="137"/>
  <c r="Q16" i="137"/>
  <c r="G16" i="137"/>
  <c r="F16" i="137"/>
  <c r="R15" i="137"/>
  <c r="Q15" i="137"/>
  <c r="G15" i="137"/>
  <c r="F15" i="137"/>
  <c r="R14" i="137"/>
  <c r="Q14" i="137"/>
  <c r="G14" i="137"/>
  <c r="F14" i="137"/>
  <c r="R13" i="137"/>
  <c r="Q13" i="137"/>
  <c r="G13" i="137"/>
  <c r="F13" i="137"/>
  <c r="R12" i="137"/>
  <c r="Q12" i="137"/>
  <c r="G12" i="137"/>
  <c r="F12" i="137"/>
  <c r="R11" i="137"/>
  <c r="Q11" i="137"/>
  <c r="G11" i="137"/>
  <c r="F11" i="137"/>
  <c r="N30" i="136"/>
  <c r="M30" i="136"/>
  <c r="L30" i="136"/>
  <c r="K30" i="136"/>
  <c r="J30" i="136"/>
  <c r="I30" i="136"/>
  <c r="E30" i="136"/>
  <c r="D30" i="136"/>
  <c r="C30" i="136"/>
  <c r="B30" i="136"/>
  <c r="P29" i="136"/>
  <c r="O29" i="136"/>
  <c r="Q29" i="136" s="1"/>
  <c r="G29" i="136"/>
  <c r="F29" i="136"/>
  <c r="P28" i="136"/>
  <c r="O28" i="136"/>
  <c r="G28" i="136"/>
  <c r="F28" i="136"/>
  <c r="P27" i="136"/>
  <c r="O27" i="136"/>
  <c r="G27" i="136"/>
  <c r="F27" i="136"/>
  <c r="P26" i="136"/>
  <c r="O26" i="136"/>
  <c r="G26" i="136"/>
  <c r="F26" i="136"/>
  <c r="P25" i="136"/>
  <c r="O25" i="136"/>
  <c r="G25" i="136"/>
  <c r="F25" i="136"/>
  <c r="P24" i="136"/>
  <c r="O24" i="136"/>
  <c r="G24" i="136"/>
  <c r="F24" i="136"/>
  <c r="P23" i="136"/>
  <c r="O23" i="136"/>
  <c r="G23" i="136"/>
  <c r="F23" i="136"/>
  <c r="H23" i="136" s="1"/>
  <c r="P22" i="136"/>
  <c r="O22" i="136"/>
  <c r="G22" i="136"/>
  <c r="F22" i="136"/>
  <c r="P21" i="136"/>
  <c r="O21" i="136"/>
  <c r="G21" i="136"/>
  <c r="F21" i="136"/>
  <c r="P20" i="136"/>
  <c r="O20" i="136"/>
  <c r="G20" i="136"/>
  <c r="F20" i="136"/>
  <c r="P19" i="136"/>
  <c r="O19" i="136"/>
  <c r="G19" i="136"/>
  <c r="F19" i="136"/>
  <c r="N16" i="136"/>
  <c r="M16" i="136"/>
  <c r="M31" i="136" s="1"/>
  <c r="L16" i="136"/>
  <c r="K16" i="136"/>
  <c r="J16" i="136"/>
  <c r="J31" i="136" s="1"/>
  <c r="I16" i="136"/>
  <c r="E16" i="136"/>
  <c r="D16" i="136"/>
  <c r="C16" i="136"/>
  <c r="B16" i="136"/>
  <c r="P15" i="136"/>
  <c r="O15" i="136"/>
  <c r="G15" i="136"/>
  <c r="F15" i="136"/>
  <c r="P14" i="136"/>
  <c r="O14" i="136"/>
  <c r="G14" i="136"/>
  <c r="F14" i="136"/>
  <c r="P13" i="136"/>
  <c r="O13" i="136"/>
  <c r="G13" i="136"/>
  <c r="F13" i="136"/>
  <c r="H13" i="136" s="1"/>
  <c r="P12" i="136"/>
  <c r="O12" i="136"/>
  <c r="G12" i="136"/>
  <c r="F12" i="136"/>
  <c r="P11" i="136"/>
  <c r="O11" i="136"/>
  <c r="G11" i="136"/>
  <c r="F11" i="136"/>
  <c r="N175" i="135"/>
  <c r="M175" i="135"/>
  <c r="L175" i="135"/>
  <c r="K175" i="135"/>
  <c r="J175" i="135"/>
  <c r="I175" i="135"/>
  <c r="E175" i="135"/>
  <c r="D175" i="135"/>
  <c r="C175" i="135"/>
  <c r="B175" i="135"/>
  <c r="P174" i="135"/>
  <c r="O174" i="135"/>
  <c r="G174" i="135"/>
  <c r="F174" i="135"/>
  <c r="R174" i="135" s="1"/>
  <c r="P173" i="135"/>
  <c r="O173" i="135"/>
  <c r="G173" i="135"/>
  <c r="F173" i="135"/>
  <c r="P172" i="135"/>
  <c r="O172" i="135"/>
  <c r="G172" i="135"/>
  <c r="S172" i="135" s="1"/>
  <c r="F172" i="135"/>
  <c r="P171" i="135"/>
  <c r="O171" i="135"/>
  <c r="G171" i="135"/>
  <c r="F171" i="135"/>
  <c r="P170" i="135"/>
  <c r="O170" i="135"/>
  <c r="G170" i="135"/>
  <c r="F170" i="135"/>
  <c r="P169" i="135"/>
  <c r="O169" i="135"/>
  <c r="G169" i="135"/>
  <c r="F169" i="135"/>
  <c r="P168" i="135"/>
  <c r="O168" i="135"/>
  <c r="G168" i="135"/>
  <c r="F168" i="135"/>
  <c r="P167" i="135"/>
  <c r="O167" i="135"/>
  <c r="G167" i="135"/>
  <c r="F167" i="135"/>
  <c r="P166" i="135"/>
  <c r="O166" i="135"/>
  <c r="G166" i="135"/>
  <c r="F166" i="135"/>
  <c r="P165" i="135"/>
  <c r="O165" i="135"/>
  <c r="G165" i="135"/>
  <c r="F165" i="135"/>
  <c r="P164" i="135"/>
  <c r="O164" i="135"/>
  <c r="Q164" i="135" s="1"/>
  <c r="G164" i="135"/>
  <c r="F164" i="135"/>
  <c r="P163" i="135"/>
  <c r="O163" i="135"/>
  <c r="G163" i="135"/>
  <c r="F163" i="135"/>
  <c r="P162" i="135"/>
  <c r="O162" i="135"/>
  <c r="G162" i="135"/>
  <c r="F162" i="135"/>
  <c r="P161" i="135"/>
  <c r="O161" i="135"/>
  <c r="G161" i="135"/>
  <c r="F161" i="135"/>
  <c r="P160" i="135"/>
  <c r="O160" i="135"/>
  <c r="G160" i="135"/>
  <c r="F160" i="135"/>
  <c r="P159" i="135"/>
  <c r="Q159" i="135" s="1"/>
  <c r="O159" i="135"/>
  <c r="G159" i="135"/>
  <c r="F159" i="135"/>
  <c r="P158" i="135"/>
  <c r="O158" i="135"/>
  <c r="G158" i="135"/>
  <c r="F158" i="135"/>
  <c r="P157" i="135"/>
  <c r="O157" i="135"/>
  <c r="G157" i="135"/>
  <c r="F157" i="135"/>
  <c r="P156" i="135"/>
  <c r="O156" i="135"/>
  <c r="G156" i="135"/>
  <c r="F156" i="135"/>
  <c r="P155" i="135"/>
  <c r="O155" i="135"/>
  <c r="G155" i="135"/>
  <c r="F155" i="135"/>
  <c r="P154" i="135"/>
  <c r="O154" i="135"/>
  <c r="G154" i="135"/>
  <c r="F154" i="135"/>
  <c r="P153" i="135"/>
  <c r="O153" i="135"/>
  <c r="G153" i="135"/>
  <c r="H153" i="135" s="1"/>
  <c r="F153" i="135"/>
  <c r="P152" i="135"/>
  <c r="O152" i="135"/>
  <c r="G152" i="135"/>
  <c r="F152" i="135"/>
  <c r="P151" i="135"/>
  <c r="O151" i="135"/>
  <c r="G151" i="135"/>
  <c r="F151" i="135"/>
  <c r="P150" i="135"/>
  <c r="O150" i="135"/>
  <c r="G150" i="135"/>
  <c r="F150" i="135"/>
  <c r="P149" i="135"/>
  <c r="O149" i="135"/>
  <c r="G149" i="135"/>
  <c r="F149" i="135"/>
  <c r="P148" i="135"/>
  <c r="O148" i="135"/>
  <c r="G148" i="135"/>
  <c r="F148" i="135"/>
  <c r="P147" i="135"/>
  <c r="O147" i="135"/>
  <c r="G147" i="135"/>
  <c r="F147" i="135"/>
  <c r="P146" i="135"/>
  <c r="O146" i="135"/>
  <c r="G146" i="135"/>
  <c r="F146" i="135"/>
  <c r="P145" i="135"/>
  <c r="O145" i="135"/>
  <c r="G145" i="135"/>
  <c r="F145" i="135"/>
  <c r="P144" i="135"/>
  <c r="O144" i="135"/>
  <c r="G144" i="135"/>
  <c r="F144" i="135"/>
  <c r="P143" i="135"/>
  <c r="O143" i="135"/>
  <c r="G143" i="135"/>
  <c r="H143" i="135" s="1"/>
  <c r="F143" i="135"/>
  <c r="P142" i="135"/>
  <c r="O142" i="135"/>
  <c r="G142" i="135"/>
  <c r="F142" i="135"/>
  <c r="P141" i="135"/>
  <c r="O141" i="135"/>
  <c r="G141" i="135"/>
  <c r="F141" i="135"/>
  <c r="P140" i="135"/>
  <c r="Q140" i="135" s="1"/>
  <c r="O140" i="135"/>
  <c r="G140" i="135"/>
  <c r="F140" i="135"/>
  <c r="P139" i="135"/>
  <c r="O139" i="135"/>
  <c r="G139" i="135"/>
  <c r="F139" i="135"/>
  <c r="P138" i="135"/>
  <c r="O138" i="135"/>
  <c r="G138" i="135"/>
  <c r="F138" i="135"/>
  <c r="P137" i="135"/>
  <c r="O137" i="135"/>
  <c r="G137" i="135"/>
  <c r="F137" i="135"/>
  <c r="P136" i="135"/>
  <c r="O136" i="135"/>
  <c r="G136" i="135"/>
  <c r="F136" i="135"/>
  <c r="P135" i="135"/>
  <c r="O135" i="135"/>
  <c r="G135" i="135"/>
  <c r="F135" i="135"/>
  <c r="P134" i="135"/>
  <c r="O134" i="135"/>
  <c r="G134" i="135"/>
  <c r="F134" i="135"/>
  <c r="P133" i="135"/>
  <c r="O133" i="135"/>
  <c r="Q133" i="135" s="1"/>
  <c r="G133" i="135"/>
  <c r="S133" i="135" s="1"/>
  <c r="F133" i="135"/>
  <c r="P132" i="135"/>
  <c r="O132" i="135"/>
  <c r="G132" i="135"/>
  <c r="F132" i="135"/>
  <c r="P131" i="135"/>
  <c r="O131" i="135"/>
  <c r="G131" i="135"/>
  <c r="F131" i="135"/>
  <c r="P130" i="135"/>
  <c r="O130" i="135"/>
  <c r="G130" i="135"/>
  <c r="F130" i="135"/>
  <c r="P129" i="135"/>
  <c r="O129" i="135"/>
  <c r="G129" i="135"/>
  <c r="F129" i="135"/>
  <c r="P128" i="135"/>
  <c r="O128" i="135"/>
  <c r="G128" i="135"/>
  <c r="F128" i="135"/>
  <c r="P127" i="135"/>
  <c r="O127" i="135"/>
  <c r="G127" i="135"/>
  <c r="F127" i="135"/>
  <c r="P126" i="135"/>
  <c r="O126" i="135"/>
  <c r="G126" i="135"/>
  <c r="F126" i="135"/>
  <c r="P125" i="135"/>
  <c r="O125" i="135"/>
  <c r="G125" i="135"/>
  <c r="F125" i="135"/>
  <c r="P124" i="135"/>
  <c r="O124" i="135"/>
  <c r="G124" i="135"/>
  <c r="F124" i="135"/>
  <c r="P123" i="135"/>
  <c r="O123" i="135"/>
  <c r="G123" i="135"/>
  <c r="F123" i="135"/>
  <c r="P122" i="135"/>
  <c r="S122" i="135" s="1"/>
  <c r="O122" i="135"/>
  <c r="G122" i="135"/>
  <c r="F122" i="135"/>
  <c r="P121" i="135"/>
  <c r="O121" i="135"/>
  <c r="G121" i="135"/>
  <c r="F121" i="135"/>
  <c r="P120" i="135"/>
  <c r="O120" i="135"/>
  <c r="G120" i="135"/>
  <c r="F120" i="135"/>
  <c r="P119" i="135"/>
  <c r="O119" i="135"/>
  <c r="G119" i="135"/>
  <c r="F119" i="135"/>
  <c r="P118" i="135"/>
  <c r="O118" i="135"/>
  <c r="G118" i="135"/>
  <c r="F118" i="135"/>
  <c r="P117" i="135"/>
  <c r="O117" i="135"/>
  <c r="G117" i="135"/>
  <c r="F117" i="135"/>
  <c r="P116" i="135"/>
  <c r="O116" i="135"/>
  <c r="G116" i="135"/>
  <c r="F116" i="135"/>
  <c r="P115" i="135"/>
  <c r="O115" i="135"/>
  <c r="R115" i="135" s="1"/>
  <c r="G115" i="135"/>
  <c r="F115" i="135"/>
  <c r="P114" i="135"/>
  <c r="O114" i="135"/>
  <c r="G114" i="135"/>
  <c r="F114" i="135"/>
  <c r="P113" i="135"/>
  <c r="O113" i="135"/>
  <c r="G113" i="135"/>
  <c r="F113" i="135"/>
  <c r="P112" i="135"/>
  <c r="O112" i="135"/>
  <c r="G112" i="135"/>
  <c r="F112" i="135"/>
  <c r="P111" i="135"/>
  <c r="O111" i="135"/>
  <c r="G111" i="135"/>
  <c r="F111" i="135"/>
  <c r="P110" i="135"/>
  <c r="O110" i="135"/>
  <c r="G110" i="135"/>
  <c r="F110" i="135"/>
  <c r="P109" i="135"/>
  <c r="O109" i="135"/>
  <c r="G109" i="135"/>
  <c r="F109" i="135"/>
  <c r="P108" i="135"/>
  <c r="O108" i="135"/>
  <c r="G108" i="135"/>
  <c r="F108" i="135"/>
  <c r="P107" i="135"/>
  <c r="O107" i="135"/>
  <c r="G107" i="135"/>
  <c r="F107" i="135"/>
  <c r="P106" i="135"/>
  <c r="O106" i="135"/>
  <c r="R106" i="135" s="1"/>
  <c r="G106" i="135"/>
  <c r="F106" i="135"/>
  <c r="P105" i="135"/>
  <c r="O105" i="135"/>
  <c r="G105" i="135"/>
  <c r="H105" i="135" s="1"/>
  <c r="F105" i="135"/>
  <c r="P104" i="135"/>
  <c r="O104" i="135"/>
  <c r="G104" i="135"/>
  <c r="F104" i="135"/>
  <c r="P103" i="135"/>
  <c r="O103" i="135"/>
  <c r="G103" i="135"/>
  <c r="F103" i="135"/>
  <c r="P102" i="135"/>
  <c r="Q102" i="135" s="1"/>
  <c r="O102" i="135"/>
  <c r="G102" i="135"/>
  <c r="F102" i="135"/>
  <c r="P101" i="135"/>
  <c r="O101" i="135"/>
  <c r="G101" i="135"/>
  <c r="F101" i="135"/>
  <c r="P100" i="135"/>
  <c r="O100" i="135"/>
  <c r="G100" i="135"/>
  <c r="F100" i="135"/>
  <c r="P99" i="135"/>
  <c r="O99" i="135"/>
  <c r="G99" i="135"/>
  <c r="F99" i="135"/>
  <c r="P98" i="135"/>
  <c r="O98" i="135"/>
  <c r="G98" i="135"/>
  <c r="F98" i="135"/>
  <c r="P97" i="135"/>
  <c r="O97" i="135"/>
  <c r="G97" i="135"/>
  <c r="F97" i="135"/>
  <c r="P96" i="135"/>
  <c r="O96" i="135"/>
  <c r="G96" i="135"/>
  <c r="F96" i="135"/>
  <c r="P95" i="135"/>
  <c r="O95" i="135"/>
  <c r="G95" i="135"/>
  <c r="F95" i="135"/>
  <c r="P94" i="135"/>
  <c r="O94" i="135"/>
  <c r="R94" i="135" s="1"/>
  <c r="G94" i="135"/>
  <c r="F94" i="135"/>
  <c r="P93" i="135"/>
  <c r="O93" i="135"/>
  <c r="G93" i="135"/>
  <c r="F93" i="135"/>
  <c r="P92" i="135"/>
  <c r="O92" i="135"/>
  <c r="G92" i="135"/>
  <c r="F92" i="135"/>
  <c r="P91" i="135"/>
  <c r="O91" i="135"/>
  <c r="Q91" i="135" s="1"/>
  <c r="G91" i="135"/>
  <c r="F91" i="135"/>
  <c r="P90" i="135"/>
  <c r="O90" i="135"/>
  <c r="G90" i="135"/>
  <c r="F90" i="135"/>
  <c r="P89" i="135"/>
  <c r="O89" i="135"/>
  <c r="G89" i="135"/>
  <c r="F89" i="135"/>
  <c r="P88" i="135"/>
  <c r="O88" i="135"/>
  <c r="H88" i="135"/>
  <c r="G88" i="135"/>
  <c r="F88" i="135"/>
  <c r="P87" i="135"/>
  <c r="O87" i="135"/>
  <c r="G87" i="135"/>
  <c r="F87" i="135"/>
  <c r="H87" i="135" s="1"/>
  <c r="P86" i="135"/>
  <c r="O86" i="135"/>
  <c r="G86" i="135"/>
  <c r="F86" i="135"/>
  <c r="P85" i="135"/>
  <c r="O85" i="135"/>
  <c r="G85" i="135"/>
  <c r="F85" i="135"/>
  <c r="P84" i="135"/>
  <c r="O84" i="135"/>
  <c r="G84" i="135"/>
  <c r="F84" i="135"/>
  <c r="P83" i="135"/>
  <c r="O83" i="135"/>
  <c r="G83" i="135"/>
  <c r="F83" i="135"/>
  <c r="P82" i="135"/>
  <c r="O82" i="135"/>
  <c r="R82" i="135" s="1"/>
  <c r="G82" i="135"/>
  <c r="F82" i="135"/>
  <c r="H82" i="135" s="1"/>
  <c r="P81" i="135"/>
  <c r="O81" i="135"/>
  <c r="G81" i="135"/>
  <c r="F81" i="135"/>
  <c r="P80" i="135"/>
  <c r="O80" i="135"/>
  <c r="G80" i="135"/>
  <c r="F80" i="135"/>
  <c r="P79" i="135"/>
  <c r="S79" i="135" s="1"/>
  <c r="O79" i="135"/>
  <c r="G79" i="135"/>
  <c r="F79" i="135"/>
  <c r="H79" i="135" s="1"/>
  <c r="P78" i="135"/>
  <c r="O78" i="135"/>
  <c r="G78" i="135"/>
  <c r="F78" i="135"/>
  <c r="H78" i="135" s="1"/>
  <c r="P77" i="135"/>
  <c r="O77" i="135"/>
  <c r="Q77" i="135" s="1"/>
  <c r="G77" i="135"/>
  <c r="F77" i="135"/>
  <c r="P76" i="135"/>
  <c r="O76" i="135"/>
  <c r="G76" i="135"/>
  <c r="F76" i="135"/>
  <c r="P75" i="135"/>
  <c r="O75" i="135"/>
  <c r="Q75" i="135" s="1"/>
  <c r="G75" i="135"/>
  <c r="F75" i="135"/>
  <c r="P74" i="135"/>
  <c r="O74" i="135"/>
  <c r="G74" i="135"/>
  <c r="F74" i="135"/>
  <c r="P73" i="135"/>
  <c r="O73" i="135"/>
  <c r="G73" i="135"/>
  <c r="F73" i="135"/>
  <c r="P72" i="135"/>
  <c r="O72" i="135"/>
  <c r="R72" i="135" s="1"/>
  <c r="G72" i="135"/>
  <c r="F72" i="135"/>
  <c r="P71" i="135"/>
  <c r="O71" i="135"/>
  <c r="Q71" i="135" s="1"/>
  <c r="G71" i="135"/>
  <c r="F71" i="135"/>
  <c r="P70" i="135"/>
  <c r="O70" i="135"/>
  <c r="G70" i="135"/>
  <c r="F70" i="135"/>
  <c r="H70" i="135" s="1"/>
  <c r="P69" i="135"/>
  <c r="O69" i="135"/>
  <c r="G69" i="135"/>
  <c r="F69" i="135"/>
  <c r="P68" i="135"/>
  <c r="O68" i="135"/>
  <c r="G68" i="135"/>
  <c r="F68" i="135"/>
  <c r="P67" i="135"/>
  <c r="O67" i="135"/>
  <c r="G67" i="135"/>
  <c r="F67" i="135"/>
  <c r="R67" i="135" s="1"/>
  <c r="P66" i="135"/>
  <c r="O66" i="135"/>
  <c r="G66" i="135"/>
  <c r="F66" i="135"/>
  <c r="P65" i="135"/>
  <c r="O65" i="135"/>
  <c r="G65" i="135"/>
  <c r="F65" i="135"/>
  <c r="P64" i="135"/>
  <c r="O64" i="135"/>
  <c r="G64" i="135"/>
  <c r="F64" i="135"/>
  <c r="P63" i="135"/>
  <c r="O63" i="135"/>
  <c r="G63" i="135"/>
  <c r="F63" i="135"/>
  <c r="H63" i="135" s="1"/>
  <c r="P62" i="135"/>
  <c r="O62" i="135"/>
  <c r="G62" i="135"/>
  <c r="F62" i="135"/>
  <c r="P61" i="135"/>
  <c r="O61" i="135"/>
  <c r="G61" i="135"/>
  <c r="F61" i="135"/>
  <c r="P60" i="135"/>
  <c r="O60" i="135"/>
  <c r="G60" i="135"/>
  <c r="F60" i="135"/>
  <c r="P59" i="135"/>
  <c r="O59" i="135"/>
  <c r="Q59" i="135" s="1"/>
  <c r="G59" i="135"/>
  <c r="F59" i="135"/>
  <c r="P58" i="135"/>
  <c r="O58" i="135"/>
  <c r="G58" i="135"/>
  <c r="F58" i="135"/>
  <c r="P57" i="135"/>
  <c r="O57" i="135"/>
  <c r="G57" i="135"/>
  <c r="F57" i="135"/>
  <c r="P56" i="135"/>
  <c r="O56" i="135"/>
  <c r="G56" i="135"/>
  <c r="F56" i="135"/>
  <c r="P55" i="135"/>
  <c r="O55" i="135"/>
  <c r="G55" i="135"/>
  <c r="F55" i="135"/>
  <c r="P54" i="135"/>
  <c r="Q54" i="135" s="1"/>
  <c r="O54" i="135"/>
  <c r="G54" i="135"/>
  <c r="F54" i="135"/>
  <c r="P53" i="135"/>
  <c r="O53" i="135"/>
  <c r="G53" i="135"/>
  <c r="F53" i="135"/>
  <c r="P52" i="135"/>
  <c r="O52" i="135"/>
  <c r="G52" i="135"/>
  <c r="F52" i="135"/>
  <c r="P51" i="135"/>
  <c r="O51" i="135"/>
  <c r="G51" i="135"/>
  <c r="F51" i="135"/>
  <c r="P50" i="135"/>
  <c r="O50" i="135"/>
  <c r="G50" i="135"/>
  <c r="F50" i="135"/>
  <c r="P49" i="135"/>
  <c r="O49" i="135"/>
  <c r="G49" i="135"/>
  <c r="F49" i="135"/>
  <c r="P48" i="135"/>
  <c r="O48" i="135"/>
  <c r="G48" i="135"/>
  <c r="F48" i="135"/>
  <c r="P47" i="135"/>
  <c r="O47" i="135"/>
  <c r="G47" i="135"/>
  <c r="F47" i="135"/>
  <c r="P46" i="135"/>
  <c r="O46" i="135"/>
  <c r="G46" i="135"/>
  <c r="F46" i="135"/>
  <c r="P45" i="135"/>
  <c r="O45" i="135"/>
  <c r="G45" i="135"/>
  <c r="F45" i="135"/>
  <c r="P44" i="135"/>
  <c r="O44" i="135"/>
  <c r="G44" i="135"/>
  <c r="F44" i="135"/>
  <c r="P43" i="135"/>
  <c r="O43" i="135"/>
  <c r="G43" i="135"/>
  <c r="F43" i="135"/>
  <c r="P42" i="135"/>
  <c r="O42" i="135"/>
  <c r="G42" i="135"/>
  <c r="F42" i="135"/>
  <c r="P41" i="135"/>
  <c r="O41" i="135"/>
  <c r="G41" i="135"/>
  <c r="F41" i="135"/>
  <c r="P40" i="135"/>
  <c r="O40" i="135"/>
  <c r="G40" i="135"/>
  <c r="F40" i="135"/>
  <c r="P39" i="135"/>
  <c r="O39" i="135"/>
  <c r="G39" i="135"/>
  <c r="F39" i="135"/>
  <c r="P38" i="135"/>
  <c r="O38" i="135"/>
  <c r="G38" i="135"/>
  <c r="F38" i="135"/>
  <c r="P37" i="135"/>
  <c r="O37" i="135"/>
  <c r="G37" i="135"/>
  <c r="F37" i="135"/>
  <c r="P36" i="135"/>
  <c r="O36" i="135"/>
  <c r="G36" i="135"/>
  <c r="F36" i="135"/>
  <c r="P35" i="135"/>
  <c r="O35" i="135"/>
  <c r="G35" i="135"/>
  <c r="F35" i="135"/>
  <c r="P34" i="135"/>
  <c r="O34" i="135"/>
  <c r="G34" i="135"/>
  <c r="F34" i="135"/>
  <c r="H34" i="135" s="1"/>
  <c r="P33" i="135"/>
  <c r="O33" i="135"/>
  <c r="G33" i="135"/>
  <c r="F33" i="135"/>
  <c r="N30" i="135"/>
  <c r="M30" i="135"/>
  <c r="L30" i="135"/>
  <c r="K30" i="135"/>
  <c r="J30" i="135"/>
  <c r="I30" i="135"/>
  <c r="E30" i="135"/>
  <c r="D30" i="135"/>
  <c r="C30" i="135"/>
  <c r="C176" i="135" s="1"/>
  <c r="B30" i="135"/>
  <c r="B176" i="135" s="1"/>
  <c r="P29" i="135"/>
  <c r="O29" i="135"/>
  <c r="G29" i="135"/>
  <c r="F29" i="135"/>
  <c r="P28" i="135"/>
  <c r="O28" i="135"/>
  <c r="G28" i="135"/>
  <c r="F28" i="135"/>
  <c r="P27" i="135"/>
  <c r="O27" i="135"/>
  <c r="Q27" i="135" s="1"/>
  <c r="G27" i="135"/>
  <c r="F27" i="135"/>
  <c r="P26" i="135"/>
  <c r="O26" i="135"/>
  <c r="G26" i="135"/>
  <c r="F26" i="135"/>
  <c r="P25" i="135"/>
  <c r="O25" i="135"/>
  <c r="G25" i="135"/>
  <c r="F25" i="135"/>
  <c r="P24" i="135"/>
  <c r="O24" i="135"/>
  <c r="G24" i="135"/>
  <c r="F24" i="135"/>
  <c r="P23" i="135"/>
  <c r="O23" i="135"/>
  <c r="G23" i="135"/>
  <c r="F23" i="135"/>
  <c r="P22" i="135"/>
  <c r="O22" i="135"/>
  <c r="R22" i="135" s="1"/>
  <c r="G22" i="135"/>
  <c r="F22" i="135"/>
  <c r="P21" i="135"/>
  <c r="O21" i="135"/>
  <c r="G21" i="135"/>
  <c r="F21" i="135"/>
  <c r="P20" i="135"/>
  <c r="O20" i="135"/>
  <c r="G20" i="135"/>
  <c r="F20" i="135"/>
  <c r="P19" i="135"/>
  <c r="Q19" i="135" s="1"/>
  <c r="O19" i="135"/>
  <c r="G19" i="135"/>
  <c r="F19" i="135"/>
  <c r="P18" i="135"/>
  <c r="O18" i="135"/>
  <c r="G18" i="135"/>
  <c r="F18" i="135"/>
  <c r="P17" i="135"/>
  <c r="Q17" i="135" s="1"/>
  <c r="O17" i="135"/>
  <c r="G17" i="135"/>
  <c r="F17" i="135"/>
  <c r="P16" i="135"/>
  <c r="O16" i="135"/>
  <c r="G16" i="135"/>
  <c r="F16" i="135"/>
  <c r="P15" i="135"/>
  <c r="O15" i="135"/>
  <c r="G15" i="135"/>
  <c r="F15" i="135"/>
  <c r="P14" i="135"/>
  <c r="S14" i="135" s="1"/>
  <c r="O14" i="135"/>
  <c r="G14" i="135"/>
  <c r="F14" i="135"/>
  <c r="H14" i="135" s="1"/>
  <c r="P13" i="135"/>
  <c r="O13" i="135"/>
  <c r="G13" i="135"/>
  <c r="F13" i="135"/>
  <c r="P12" i="135"/>
  <c r="O12" i="135"/>
  <c r="G12" i="135"/>
  <c r="F12" i="135"/>
  <c r="H12" i="135" s="1"/>
  <c r="P11" i="135"/>
  <c r="O11" i="135"/>
  <c r="G11" i="135"/>
  <c r="F11" i="135"/>
  <c r="O115" i="134"/>
  <c r="P115" i="134"/>
  <c r="O116" i="134"/>
  <c r="P116" i="134"/>
  <c r="O117" i="134"/>
  <c r="Q117" i="134" s="1"/>
  <c r="P117" i="134"/>
  <c r="O118" i="134"/>
  <c r="P118" i="134"/>
  <c r="O119" i="134"/>
  <c r="P119" i="134"/>
  <c r="O120" i="134"/>
  <c r="P120" i="134"/>
  <c r="O121" i="134"/>
  <c r="P121" i="134"/>
  <c r="O122" i="134"/>
  <c r="P122" i="134"/>
  <c r="O123" i="134"/>
  <c r="P123" i="134"/>
  <c r="O124" i="134"/>
  <c r="P124" i="134"/>
  <c r="O125" i="134"/>
  <c r="R125" i="134" s="1"/>
  <c r="P125" i="134"/>
  <c r="O126" i="134"/>
  <c r="R126" i="134" s="1"/>
  <c r="P126" i="134"/>
  <c r="O127" i="134"/>
  <c r="P127" i="134"/>
  <c r="O128" i="134"/>
  <c r="P128" i="134"/>
  <c r="O129" i="134"/>
  <c r="P129" i="134"/>
  <c r="O130" i="134"/>
  <c r="R130" i="134" s="1"/>
  <c r="P130" i="134"/>
  <c r="Q130" i="134" s="1"/>
  <c r="O131" i="134"/>
  <c r="P131" i="134"/>
  <c r="O132" i="134"/>
  <c r="P132" i="134"/>
  <c r="O133" i="134"/>
  <c r="P133" i="134"/>
  <c r="O134" i="134"/>
  <c r="P134" i="134"/>
  <c r="Q134" i="134" s="1"/>
  <c r="O135" i="134"/>
  <c r="P135" i="134"/>
  <c r="O136" i="134"/>
  <c r="P136" i="134"/>
  <c r="O137" i="134"/>
  <c r="P137" i="134"/>
  <c r="F115" i="134"/>
  <c r="R115" i="134" s="1"/>
  <c r="G115" i="134"/>
  <c r="F116" i="134"/>
  <c r="G116" i="134"/>
  <c r="F117" i="134"/>
  <c r="G117" i="134"/>
  <c r="F118" i="134"/>
  <c r="G118" i="134"/>
  <c r="F119" i="134"/>
  <c r="R119" i="134" s="1"/>
  <c r="G119" i="134"/>
  <c r="F120" i="134"/>
  <c r="G120" i="134"/>
  <c r="F121" i="134"/>
  <c r="G121" i="134"/>
  <c r="F122" i="134"/>
  <c r="G122" i="134"/>
  <c r="F123" i="134"/>
  <c r="G123" i="134"/>
  <c r="F124" i="134"/>
  <c r="G124" i="134"/>
  <c r="H124" i="134" s="1"/>
  <c r="F125" i="134"/>
  <c r="G125" i="134"/>
  <c r="F126" i="134"/>
  <c r="G126" i="134"/>
  <c r="F127" i="134"/>
  <c r="G127" i="134"/>
  <c r="F128" i="134"/>
  <c r="G128" i="134"/>
  <c r="F129" i="134"/>
  <c r="H129" i="134" s="1"/>
  <c r="G129" i="134"/>
  <c r="F130" i="134"/>
  <c r="G130" i="134"/>
  <c r="H130" i="134" s="1"/>
  <c r="F131" i="134"/>
  <c r="G131" i="134"/>
  <c r="F132" i="134"/>
  <c r="G132" i="134"/>
  <c r="F133" i="134"/>
  <c r="H133" i="134" s="1"/>
  <c r="G133" i="134"/>
  <c r="F134" i="134"/>
  <c r="G134" i="134"/>
  <c r="F135" i="134"/>
  <c r="G135" i="134"/>
  <c r="F136" i="134"/>
  <c r="G136" i="134"/>
  <c r="F137" i="134"/>
  <c r="G137" i="134"/>
  <c r="O38" i="134"/>
  <c r="P38" i="134"/>
  <c r="F38" i="134"/>
  <c r="G38" i="134"/>
  <c r="N138" i="134"/>
  <c r="M138" i="134"/>
  <c r="L138" i="134"/>
  <c r="K138" i="134"/>
  <c r="J138" i="134"/>
  <c r="I138" i="134"/>
  <c r="E138" i="134"/>
  <c r="D138" i="134"/>
  <c r="C138" i="134"/>
  <c r="B138" i="134"/>
  <c r="P114" i="134"/>
  <c r="O114" i="134"/>
  <c r="G114" i="134"/>
  <c r="F114" i="134"/>
  <c r="P113" i="134"/>
  <c r="O113" i="134"/>
  <c r="G113" i="134"/>
  <c r="F113" i="134"/>
  <c r="P112" i="134"/>
  <c r="O112" i="134"/>
  <c r="G112" i="134"/>
  <c r="F112" i="134"/>
  <c r="P111" i="134"/>
  <c r="O111" i="134"/>
  <c r="G111" i="134"/>
  <c r="F111" i="134"/>
  <c r="P110" i="134"/>
  <c r="O110" i="134"/>
  <c r="G110" i="134"/>
  <c r="F110" i="134"/>
  <c r="P109" i="134"/>
  <c r="O109" i="134"/>
  <c r="G109" i="134"/>
  <c r="F109" i="134"/>
  <c r="P108" i="134"/>
  <c r="O108" i="134"/>
  <c r="G108" i="134"/>
  <c r="F108" i="134"/>
  <c r="P107" i="134"/>
  <c r="O107" i="134"/>
  <c r="G107" i="134"/>
  <c r="F107" i="134"/>
  <c r="P106" i="134"/>
  <c r="O106" i="134"/>
  <c r="G106" i="134"/>
  <c r="F106" i="134"/>
  <c r="P105" i="134"/>
  <c r="O105" i="134"/>
  <c r="G105" i="134"/>
  <c r="F105" i="134"/>
  <c r="P104" i="134"/>
  <c r="O104" i="134"/>
  <c r="G104" i="134"/>
  <c r="F104" i="134"/>
  <c r="P103" i="134"/>
  <c r="O103" i="134"/>
  <c r="G103" i="134"/>
  <c r="F103" i="134"/>
  <c r="P102" i="134"/>
  <c r="O102" i="134"/>
  <c r="G102" i="134"/>
  <c r="F102" i="134"/>
  <c r="P101" i="134"/>
  <c r="O101" i="134"/>
  <c r="G101" i="134"/>
  <c r="F101" i="134"/>
  <c r="P100" i="134"/>
  <c r="O100" i="134"/>
  <c r="G100" i="134"/>
  <c r="F100" i="134"/>
  <c r="P99" i="134"/>
  <c r="O99" i="134"/>
  <c r="G99" i="134"/>
  <c r="F99" i="134"/>
  <c r="P98" i="134"/>
  <c r="O98" i="134"/>
  <c r="G98" i="134"/>
  <c r="F98" i="134"/>
  <c r="P97" i="134"/>
  <c r="O97" i="134"/>
  <c r="G97" i="134"/>
  <c r="F97" i="134"/>
  <c r="P96" i="134"/>
  <c r="O96" i="134"/>
  <c r="G96" i="134"/>
  <c r="F96" i="134"/>
  <c r="P95" i="134"/>
  <c r="O95" i="134"/>
  <c r="G95" i="134"/>
  <c r="F95" i="134"/>
  <c r="P94" i="134"/>
  <c r="O94" i="134"/>
  <c r="G94" i="134"/>
  <c r="F94" i="134"/>
  <c r="P93" i="134"/>
  <c r="O93" i="134"/>
  <c r="G93" i="134"/>
  <c r="F93" i="134"/>
  <c r="P92" i="134"/>
  <c r="O92" i="134"/>
  <c r="G92" i="134"/>
  <c r="F92" i="134"/>
  <c r="P91" i="134"/>
  <c r="O91" i="134"/>
  <c r="G91" i="134"/>
  <c r="F91" i="134"/>
  <c r="P90" i="134"/>
  <c r="O90" i="134"/>
  <c r="G90" i="134"/>
  <c r="F90" i="134"/>
  <c r="P89" i="134"/>
  <c r="O89" i="134"/>
  <c r="G89" i="134"/>
  <c r="F89" i="134"/>
  <c r="P88" i="134"/>
  <c r="O88" i="134"/>
  <c r="G88" i="134"/>
  <c r="F88" i="134"/>
  <c r="P87" i="134"/>
  <c r="O87" i="134"/>
  <c r="G87" i="134"/>
  <c r="F87" i="134"/>
  <c r="P86" i="134"/>
  <c r="O86" i="134"/>
  <c r="G86" i="134"/>
  <c r="F86" i="134"/>
  <c r="P85" i="134"/>
  <c r="O85" i="134"/>
  <c r="G85" i="134"/>
  <c r="F85" i="134"/>
  <c r="P84" i="134"/>
  <c r="O84" i="134"/>
  <c r="G84" i="134"/>
  <c r="F84" i="134"/>
  <c r="P83" i="134"/>
  <c r="O83" i="134"/>
  <c r="G83" i="134"/>
  <c r="F83" i="134"/>
  <c r="P82" i="134"/>
  <c r="O82" i="134"/>
  <c r="G82" i="134"/>
  <c r="F82" i="134"/>
  <c r="P81" i="134"/>
  <c r="O81" i="134"/>
  <c r="G81" i="134"/>
  <c r="F81" i="134"/>
  <c r="P80" i="134"/>
  <c r="O80" i="134"/>
  <c r="G80" i="134"/>
  <c r="F80" i="134"/>
  <c r="P79" i="134"/>
  <c r="O79" i="134"/>
  <c r="G79" i="134"/>
  <c r="F79" i="134"/>
  <c r="P78" i="134"/>
  <c r="O78" i="134"/>
  <c r="G78" i="134"/>
  <c r="F78" i="134"/>
  <c r="P77" i="134"/>
  <c r="O77" i="134"/>
  <c r="G77" i="134"/>
  <c r="F77" i="134"/>
  <c r="P76" i="134"/>
  <c r="O76" i="134"/>
  <c r="G76" i="134"/>
  <c r="F76" i="134"/>
  <c r="P75" i="134"/>
  <c r="O75" i="134"/>
  <c r="G75" i="134"/>
  <c r="F75" i="134"/>
  <c r="P74" i="134"/>
  <c r="O74" i="134"/>
  <c r="G74" i="134"/>
  <c r="F74" i="134"/>
  <c r="P73" i="134"/>
  <c r="O73" i="134"/>
  <c r="G73" i="134"/>
  <c r="F73" i="134"/>
  <c r="P72" i="134"/>
  <c r="O72" i="134"/>
  <c r="G72" i="134"/>
  <c r="F72" i="134"/>
  <c r="P71" i="134"/>
  <c r="O71" i="134"/>
  <c r="G71" i="134"/>
  <c r="F71" i="134"/>
  <c r="P70" i="134"/>
  <c r="O70" i="134"/>
  <c r="G70" i="134"/>
  <c r="F70" i="134"/>
  <c r="P69" i="134"/>
  <c r="O69" i="134"/>
  <c r="G69" i="134"/>
  <c r="F69" i="134"/>
  <c r="P68" i="134"/>
  <c r="O68" i="134"/>
  <c r="G68" i="134"/>
  <c r="F68" i="134"/>
  <c r="P67" i="134"/>
  <c r="O67" i="134"/>
  <c r="G67" i="134"/>
  <c r="F67" i="134"/>
  <c r="P66" i="134"/>
  <c r="O66" i="134"/>
  <c r="G66" i="134"/>
  <c r="F66" i="134"/>
  <c r="P65" i="134"/>
  <c r="O65" i="134"/>
  <c r="G65" i="134"/>
  <c r="F65" i="134"/>
  <c r="P64" i="134"/>
  <c r="O64" i="134"/>
  <c r="G64" i="134"/>
  <c r="F64" i="134"/>
  <c r="P63" i="134"/>
  <c r="O63" i="134"/>
  <c r="G63" i="134"/>
  <c r="F63" i="134"/>
  <c r="P62" i="134"/>
  <c r="O62" i="134"/>
  <c r="G62" i="134"/>
  <c r="F62" i="134"/>
  <c r="P61" i="134"/>
  <c r="O61" i="134"/>
  <c r="G61" i="134"/>
  <c r="F61" i="134"/>
  <c r="P60" i="134"/>
  <c r="O60" i="134"/>
  <c r="G60" i="134"/>
  <c r="F60" i="134"/>
  <c r="P59" i="134"/>
  <c r="O59" i="134"/>
  <c r="G59" i="134"/>
  <c r="F59" i="134"/>
  <c r="P58" i="134"/>
  <c r="O58" i="134"/>
  <c r="G58" i="134"/>
  <c r="F58" i="134"/>
  <c r="P57" i="134"/>
  <c r="O57" i="134"/>
  <c r="G57" i="134"/>
  <c r="F57" i="134"/>
  <c r="P56" i="134"/>
  <c r="O56" i="134"/>
  <c r="G56" i="134"/>
  <c r="F56" i="134"/>
  <c r="P55" i="134"/>
  <c r="O55" i="134"/>
  <c r="G55" i="134"/>
  <c r="F55" i="134"/>
  <c r="P54" i="134"/>
  <c r="O54" i="134"/>
  <c r="G54" i="134"/>
  <c r="F54" i="134"/>
  <c r="P53" i="134"/>
  <c r="O53" i="134"/>
  <c r="G53" i="134"/>
  <c r="F53" i="134"/>
  <c r="P52" i="134"/>
  <c r="O52" i="134"/>
  <c r="G52" i="134"/>
  <c r="F52" i="134"/>
  <c r="P51" i="134"/>
  <c r="O51" i="134"/>
  <c r="G51" i="134"/>
  <c r="F51" i="134"/>
  <c r="P50" i="134"/>
  <c r="O50" i="134"/>
  <c r="G50" i="134"/>
  <c r="F50" i="134"/>
  <c r="P49" i="134"/>
  <c r="O49" i="134"/>
  <c r="G49" i="134"/>
  <c r="F49" i="134"/>
  <c r="P48" i="134"/>
  <c r="O48" i="134"/>
  <c r="G48" i="134"/>
  <c r="F48" i="134"/>
  <c r="P47" i="134"/>
  <c r="O47" i="134"/>
  <c r="G47" i="134"/>
  <c r="F47" i="134"/>
  <c r="P46" i="134"/>
  <c r="O46" i="134"/>
  <c r="G46" i="134"/>
  <c r="F46" i="134"/>
  <c r="P45" i="134"/>
  <c r="O45" i="134"/>
  <c r="G45" i="134"/>
  <c r="F45" i="134"/>
  <c r="P44" i="134"/>
  <c r="O44" i="134"/>
  <c r="G44" i="134"/>
  <c r="F44" i="134"/>
  <c r="P43" i="134"/>
  <c r="O43" i="134"/>
  <c r="G43" i="134"/>
  <c r="F43" i="134"/>
  <c r="N40" i="134"/>
  <c r="M40" i="134"/>
  <c r="L40" i="134"/>
  <c r="K40" i="134"/>
  <c r="J40" i="134"/>
  <c r="I40" i="134"/>
  <c r="E40" i="134"/>
  <c r="D40" i="134"/>
  <c r="C40" i="134"/>
  <c r="B40" i="134"/>
  <c r="P39" i="134"/>
  <c r="O39" i="134"/>
  <c r="G39" i="134"/>
  <c r="F39" i="134"/>
  <c r="P37" i="134"/>
  <c r="O37" i="134"/>
  <c r="G37" i="134"/>
  <c r="F37" i="134"/>
  <c r="P36" i="134"/>
  <c r="O36" i="134"/>
  <c r="G36" i="134"/>
  <c r="F36" i="134"/>
  <c r="P35" i="134"/>
  <c r="O35" i="134"/>
  <c r="G35" i="134"/>
  <c r="F35" i="134"/>
  <c r="P34" i="134"/>
  <c r="O34" i="134"/>
  <c r="G34" i="134"/>
  <c r="F34" i="134"/>
  <c r="P33" i="134"/>
  <c r="O33" i="134"/>
  <c r="G33" i="134"/>
  <c r="F33" i="134"/>
  <c r="P32" i="134"/>
  <c r="O32" i="134"/>
  <c r="G32" i="134"/>
  <c r="F32" i="134"/>
  <c r="P31" i="134"/>
  <c r="O31" i="134"/>
  <c r="G31" i="134"/>
  <c r="F31" i="134"/>
  <c r="P30" i="134"/>
  <c r="O30" i="134"/>
  <c r="G30" i="134"/>
  <c r="F30" i="134"/>
  <c r="P29" i="134"/>
  <c r="O29" i="134"/>
  <c r="G29" i="134"/>
  <c r="F29" i="134"/>
  <c r="P28" i="134"/>
  <c r="O28" i="134"/>
  <c r="G28" i="134"/>
  <c r="F28" i="134"/>
  <c r="P27" i="134"/>
  <c r="O27" i="134"/>
  <c r="G27" i="134"/>
  <c r="F27" i="134"/>
  <c r="P26" i="134"/>
  <c r="O26" i="134"/>
  <c r="G26" i="134"/>
  <c r="F26" i="134"/>
  <c r="P25" i="134"/>
  <c r="O25" i="134"/>
  <c r="G25" i="134"/>
  <c r="F25" i="134"/>
  <c r="P24" i="134"/>
  <c r="O24" i="134"/>
  <c r="G24" i="134"/>
  <c r="F24" i="134"/>
  <c r="P23" i="134"/>
  <c r="O23" i="134"/>
  <c r="G23" i="134"/>
  <c r="F23" i="134"/>
  <c r="P22" i="134"/>
  <c r="O22" i="134"/>
  <c r="G22" i="134"/>
  <c r="F22" i="134"/>
  <c r="P21" i="134"/>
  <c r="O21" i="134"/>
  <c r="G21" i="134"/>
  <c r="F21" i="134"/>
  <c r="P20" i="134"/>
  <c r="O20" i="134"/>
  <c r="G20" i="134"/>
  <c r="F20" i="134"/>
  <c r="P19" i="134"/>
  <c r="O19" i="134"/>
  <c r="G19" i="134"/>
  <c r="F19" i="134"/>
  <c r="P18" i="134"/>
  <c r="O18" i="134"/>
  <c r="G18" i="134"/>
  <c r="F18" i="134"/>
  <c r="P17" i="134"/>
  <c r="O17" i="134"/>
  <c r="G17" i="134"/>
  <c r="F17" i="134"/>
  <c r="P16" i="134"/>
  <c r="O16" i="134"/>
  <c r="G16" i="134"/>
  <c r="F16" i="134"/>
  <c r="P15" i="134"/>
  <c r="O15" i="134"/>
  <c r="G15" i="134"/>
  <c r="F15" i="134"/>
  <c r="P14" i="134"/>
  <c r="O14" i="134"/>
  <c r="G14" i="134"/>
  <c r="F14" i="134"/>
  <c r="P13" i="134"/>
  <c r="O13" i="134"/>
  <c r="G13" i="134"/>
  <c r="F13" i="134"/>
  <c r="P12" i="134"/>
  <c r="O12" i="134"/>
  <c r="G12" i="134"/>
  <c r="F12" i="134"/>
  <c r="P11" i="134"/>
  <c r="O11" i="134"/>
  <c r="G11" i="134"/>
  <c r="F11" i="134"/>
  <c r="Q19" i="133"/>
  <c r="R19" i="133"/>
  <c r="Q39" i="133"/>
  <c r="S39" i="133" s="1"/>
  <c r="R39" i="133"/>
  <c r="U39" i="133" s="1"/>
  <c r="F39" i="133"/>
  <c r="G39" i="133"/>
  <c r="P21" i="133"/>
  <c r="O21" i="133"/>
  <c r="N21" i="133"/>
  <c r="M21" i="133"/>
  <c r="L21" i="133"/>
  <c r="K21" i="133"/>
  <c r="J21" i="133"/>
  <c r="I21" i="133"/>
  <c r="E21" i="133"/>
  <c r="D21" i="133"/>
  <c r="C21" i="133"/>
  <c r="F19" i="133"/>
  <c r="H19" i="133" s="1"/>
  <c r="G19" i="133"/>
  <c r="U19" i="133" s="1"/>
  <c r="P41" i="133"/>
  <c r="O41" i="133"/>
  <c r="N41" i="133"/>
  <c r="M41" i="133"/>
  <c r="L41" i="133"/>
  <c r="K41" i="133"/>
  <c r="J41" i="133"/>
  <c r="I41" i="133"/>
  <c r="E41" i="133"/>
  <c r="D41" i="133"/>
  <c r="D42" i="133" s="1"/>
  <c r="C41" i="133"/>
  <c r="B41" i="133"/>
  <c r="R40" i="133"/>
  <c r="Q40" i="133"/>
  <c r="G40" i="133"/>
  <c r="F40" i="133"/>
  <c r="R38" i="133"/>
  <c r="Q38" i="133"/>
  <c r="G38" i="133"/>
  <c r="F38" i="133"/>
  <c r="R37" i="133"/>
  <c r="Q37" i="133"/>
  <c r="S37" i="133" s="1"/>
  <c r="G37" i="133"/>
  <c r="F37" i="133"/>
  <c r="R36" i="133"/>
  <c r="Q36" i="133"/>
  <c r="G36" i="133"/>
  <c r="F36" i="133"/>
  <c r="R35" i="133"/>
  <c r="Q35" i="133"/>
  <c r="G35" i="133"/>
  <c r="F35" i="133"/>
  <c r="R34" i="133"/>
  <c r="Q34" i="133"/>
  <c r="G34" i="133"/>
  <c r="F34" i="133"/>
  <c r="R33" i="133"/>
  <c r="Q33" i="133"/>
  <c r="G33" i="133"/>
  <c r="F33" i="133"/>
  <c r="R32" i="133"/>
  <c r="Q32" i="133"/>
  <c r="G32" i="133"/>
  <c r="F32" i="133"/>
  <c r="R31" i="133"/>
  <c r="Q31" i="133"/>
  <c r="G31" i="133"/>
  <c r="F31" i="133"/>
  <c r="R30" i="133"/>
  <c r="Q30" i="133"/>
  <c r="G30" i="133"/>
  <c r="F30" i="133"/>
  <c r="R29" i="133"/>
  <c r="Q29" i="133"/>
  <c r="G29" i="133"/>
  <c r="F29" i="133"/>
  <c r="R28" i="133"/>
  <c r="U28" i="133" s="1"/>
  <c r="Q28" i="133"/>
  <c r="G28" i="133"/>
  <c r="F28" i="133"/>
  <c r="R27" i="133"/>
  <c r="Q27" i="133"/>
  <c r="T27" i="133" s="1"/>
  <c r="G27" i="133"/>
  <c r="F27" i="133"/>
  <c r="R26" i="133"/>
  <c r="Q26" i="133"/>
  <c r="G26" i="133"/>
  <c r="F26" i="133"/>
  <c r="R25" i="133"/>
  <c r="Q25" i="133"/>
  <c r="T25" i="133" s="1"/>
  <c r="G25" i="133"/>
  <c r="F25" i="133"/>
  <c r="R24" i="133"/>
  <c r="Q24" i="133"/>
  <c r="G24" i="133"/>
  <c r="F24" i="133"/>
  <c r="B21" i="133"/>
  <c r="R20" i="133"/>
  <c r="Q20" i="133"/>
  <c r="G20" i="133"/>
  <c r="F20" i="133"/>
  <c r="H20" i="133" s="1"/>
  <c r="R18" i="133"/>
  <c r="Q18" i="133"/>
  <c r="G18" i="133"/>
  <c r="F18" i="133"/>
  <c r="R17" i="133"/>
  <c r="Q17" i="133"/>
  <c r="G17" i="133"/>
  <c r="F17" i="133"/>
  <c r="H17" i="133" s="1"/>
  <c r="R16" i="133"/>
  <c r="Q16" i="133"/>
  <c r="G16" i="133"/>
  <c r="F16" i="133"/>
  <c r="R15" i="133"/>
  <c r="Q15" i="133"/>
  <c r="G15" i="133"/>
  <c r="F15" i="133"/>
  <c r="R14" i="133"/>
  <c r="Q14" i="133"/>
  <c r="G14" i="133"/>
  <c r="F14" i="133"/>
  <c r="R13" i="133"/>
  <c r="Q13" i="133"/>
  <c r="G13" i="133"/>
  <c r="F13" i="133"/>
  <c r="R12" i="133"/>
  <c r="Q12" i="133"/>
  <c r="G12" i="133"/>
  <c r="F12" i="133"/>
  <c r="R11" i="133"/>
  <c r="Q11" i="133"/>
  <c r="G11" i="133"/>
  <c r="F11" i="133"/>
  <c r="O46" i="132"/>
  <c r="P46" i="132"/>
  <c r="O47" i="132"/>
  <c r="P47" i="132"/>
  <c r="O48" i="132"/>
  <c r="P48" i="132"/>
  <c r="F46" i="132"/>
  <c r="G46" i="132"/>
  <c r="F47" i="132"/>
  <c r="G47" i="132"/>
  <c r="F48" i="132"/>
  <c r="G48" i="132"/>
  <c r="D50" i="132"/>
  <c r="E50" i="132"/>
  <c r="O20" i="132"/>
  <c r="P20" i="132"/>
  <c r="F20" i="132"/>
  <c r="G20" i="132"/>
  <c r="N50" i="132"/>
  <c r="M50" i="132"/>
  <c r="L50" i="132"/>
  <c r="K50" i="132"/>
  <c r="J50" i="132"/>
  <c r="I50" i="132"/>
  <c r="C50" i="132"/>
  <c r="B50" i="132"/>
  <c r="P49" i="132"/>
  <c r="O49" i="132"/>
  <c r="G49" i="132"/>
  <c r="F49" i="132"/>
  <c r="P45" i="132"/>
  <c r="O45" i="132"/>
  <c r="G45" i="132"/>
  <c r="F45" i="132"/>
  <c r="P44" i="132"/>
  <c r="O44" i="132"/>
  <c r="G44" i="132"/>
  <c r="F44" i="132"/>
  <c r="P43" i="132"/>
  <c r="O43" i="132"/>
  <c r="G43" i="132"/>
  <c r="F43" i="132"/>
  <c r="P42" i="132"/>
  <c r="O42" i="132"/>
  <c r="G42" i="132"/>
  <c r="F42" i="132"/>
  <c r="P41" i="132"/>
  <c r="O41" i="132"/>
  <c r="G41" i="132"/>
  <c r="F41" i="132"/>
  <c r="P40" i="132"/>
  <c r="O40" i="132"/>
  <c r="G40" i="132"/>
  <c r="F40" i="132"/>
  <c r="P39" i="132"/>
  <c r="O39" i="132"/>
  <c r="G39" i="132"/>
  <c r="F39" i="132"/>
  <c r="P38" i="132"/>
  <c r="O38" i="132"/>
  <c r="G38" i="132"/>
  <c r="F38" i="132"/>
  <c r="P37" i="132"/>
  <c r="O37" i="132"/>
  <c r="G37" i="132"/>
  <c r="F37" i="132"/>
  <c r="P36" i="132"/>
  <c r="O36" i="132"/>
  <c r="G36" i="132"/>
  <c r="F36" i="132"/>
  <c r="P35" i="132"/>
  <c r="O35" i="132"/>
  <c r="G35" i="132"/>
  <c r="F35" i="132"/>
  <c r="P34" i="132"/>
  <c r="O34" i="132"/>
  <c r="G34" i="132"/>
  <c r="F34" i="132"/>
  <c r="P33" i="132"/>
  <c r="O33" i="132"/>
  <c r="G33" i="132"/>
  <c r="F33" i="132"/>
  <c r="P32" i="132"/>
  <c r="O32" i="132"/>
  <c r="G32" i="132"/>
  <c r="F32" i="132"/>
  <c r="P31" i="132"/>
  <c r="O31" i="132"/>
  <c r="G31" i="132"/>
  <c r="F31" i="132"/>
  <c r="P30" i="132"/>
  <c r="O30" i="132"/>
  <c r="G30" i="132"/>
  <c r="F30" i="132"/>
  <c r="P29" i="132"/>
  <c r="O29" i="132"/>
  <c r="G29" i="132"/>
  <c r="F29" i="132"/>
  <c r="P28" i="132"/>
  <c r="O28" i="132"/>
  <c r="G28" i="132"/>
  <c r="F28" i="132"/>
  <c r="P27" i="132"/>
  <c r="O27" i="132"/>
  <c r="G27" i="132"/>
  <c r="F27" i="132"/>
  <c r="P26" i="132"/>
  <c r="O26" i="132"/>
  <c r="G26" i="132"/>
  <c r="F26" i="132"/>
  <c r="P25" i="132"/>
  <c r="O25" i="132"/>
  <c r="G25" i="132"/>
  <c r="F25" i="132"/>
  <c r="N22" i="132"/>
  <c r="M22" i="132"/>
  <c r="L22" i="132"/>
  <c r="K22" i="132"/>
  <c r="J22" i="132"/>
  <c r="J51" i="132" s="1"/>
  <c r="I22" i="132"/>
  <c r="I51" i="132" s="1"/>
  <c r="E22" i="132"/>
  <c r="D22" i="132"/>
  <c r="C22" i="132"/>
  <c r="B22" i="132"/>
  <c r="P21" i="132"/>
  <c r="O21" i="132"/>
  <c r="G21" i="132"/>
  <c r="F21" i="132"/>
  <c r="P19" i="132"/>
  <c r="O19" i="132"/>
  <c r="G19" i="132"/>
  <c r="F19" i="132"/>
  <c r="P18" i="132"/>
  <c r="O18" i="132"/>
  <c r="G18" i="132"/>
  <c r="F18" i="132"/>
  <c r="P17" i="132"/>
  <c r="O17" i="132"/>
  <c r="G17" i="132"/>
  <c r="F17" i="132"/>
  <c r="P16" i="132"/>
  <c r="O16" i="132"/>
  <c r="G16" i="132"/>
  <c r="F16" i="132"/>
  <c r="P15" i="132"/>
  <c r="O15" i="132"/>
  <c r="G15" i="132"/>
  <c r="F15" i="132"/>
  <c r="P14" i="132"/>
  <c r="O14" i="132"/>
  <c r="G14" i="132"/>
  <c r="F14" i="132"/>
  <c r="P13" i="132"/>
  <c r="O13" i="132"/>
  <c r="G13" i="132"/>
  <c r="F13" i="132"/>
  <c r="P12" i="132"/>
  <c r="O12" i="132"/>
  <c r="G12" i="132"/>
  <c r="F12" i="132"/>
  <c r="P11" i="132"/>
  <c r="O11" i="132"/>
  <c r="G11" i="132"/>
  <c r="F11" i="132"/>
  <c r="O172" i="70"/>
  <c r="P172" i="70"/>
  <c r="O173" i="70"/>
  <c r="P173" i="70"/>
  <c r="F172" i="70"/>
  <c r="G172" i="70"/>
  <c r="F173" i="70"/>
  <c r="G173" i="70"/>
  <c r="N175" i="70"/>
  <c r="M175" i="70"/>
  <c r="L175" i="70"/>
  <c r="K175" i="70"/>
  <c r="J175" i="70"/>
  <c r="I175" i="70"/>
  <c r="E175" i="70"/>
  <c r="D175" i="70"/>
  <c r="C175" i="70"/>
  <c r="B175" i="70"/>
  <c r="P174" i="70"/>
  <c r="O174" i="70"/>
  <c r="G174" i="70"/>
  <c r="F174" i="70"/>
  <c r="P171" i="70"/>
  <c r="O171" i="70"/>
  <c r="G171" i="70"/>
  <c r="F171" i="70"/>
  <c r="P170" i="70"/>
  <c r="O170" i="70"/>
  <c r="G170" i="70"/>
  <c r="F170" i="70"/>
  <c r="P169" i="70"/>
  <c r="O169" i="70"/>
  <c r="G169" i="70"/>
  <c r="F169" i="70"/>
  <c r="P168" i="70"/>
  <c r="O168" i="70"/>
  <c r="G168" i="70"/>
  <c r="F168" i="70"/>
  <c r="P167" i="70"/>
  <c r="O167" i="70"/>
  <c r="G167" i="70"/>
  <c r="F167" i="70"/>
  <c r="P166" i="70"/>
  <c r="O166" i="70"/>
  <c r="G166" i="70"/>
  <c r="F166" i="70"/>
  <c r="P165" i="70"/>
  <c r="O165" i="70"/>
  <c r="G165" i="70"/>
  <c r="F165" i="70"/>
  <c r="P164" i="70"/>
  <c r="O164" i="70"/>
  <c r="G164" i="70"/>
  <c r="F164" i="70"/>
  <c r="P163" i="70"/>
  <c r="O163" i="70"/>
  <c r="G163" i="70"/>
  <c r="F163" i="70"/>
  <c r="P162" i="70"/>
  <c r="O162" i="70"/>
  <c r="G162" i="70"/>
  <c r="F162" i="70"/>
  <c r="P161" i="70"/>
  <c r="O161" i="70"/>
  <c r="G161" i="70"/>
  <c r="F161" i="70"/>
  <c r="P160" i="70"/>
  <c r="O160" i="70"/>
  <c r="G160" i="70"/>
  <c r="F160" i="70"/>
  <c r="P159" i="70"/>
  <c r="O159" i="70"/>
  <c r="G159" i="70"/>
  <c r="F159" i="70"/>
  <c r="P158" i="70"/>
  <c r="O158" i="70"/>
  <c r="G158" i="70"/>
  <c r="F158" i="70"/>
  <c r="P157" i="70"/>
  <c r="O157" i="70"/>
  <c r="G157" i="70"/>
  <c r="F157" i="70"/>
  <c r="P156" i="70"/>
  <c r="O156" i="70"/>
  <c r="G156" i="70"/>
  <c r="F156" i="70"/>
  <c r="P155" i="70"/>
  <c r="O155" i="70"/>
  <c r="G155" i="70"/>
  <c r="F155" i="70"/>
  <c r="P154" i="70"/>
  <c r="O154" i="70"/>
  <c r="G154" i="70"/>
  <c r="F154" i="70"/>
  <c r="P153" i="70"/>
  <c r="O153" i="70"/>
  <c r="G153" i="70"/>
  <c r="F153" i="70"/>
  <c r="P152" i="70"/>
  <c r="O152" i="70"/>
  <c r="G152" i="70"/>
  <c r="F152" i="70"/>
  <c r="P151" i="70"/>
  <c r="O151" i="70"/>
  <c r="G151" i="70"/>
  <c r="F151" i="70"/>
  <c r="P150" i="70"/>
  <c r="O150" i="70"/>
  <c r="G150" i="70"/>
  <c r="F150" i="70"/>
  <c r="P149" i="70"/>
  <c r="O149" i="70"/>
  <c r="G149" i="70"/>
  <c r="F149" i="70"/>
  <c r="P148" i="70"/>
  <c r="O148" i="70"/>
  <c r="G148" i="70"/>
  <c r="F148" i="70"/>
  <c r="P147" i="70"/>
  <c r="O147" i="70"/>
  <c r="G147" i="70"/>
  <c r="F147" i="70"/>
  <c r="P146" i="70"/>
  <c r="O146" i="70"/>
  <c r="G146" i="70"/>
  <c r="F146" i="70"/>
  <c r="P145" i="70"/>
  <c r="O145" i="70"/>
  <c r="G145" i="70"/>
  <c r="F145" i="70"/>
  <c r="P144" i="70"/>
  <c r="O144" i="70"/>
  <c r="G144" i="70"/>
  <c r="F144" i="70"/>
  <c r="P143" i="70"/>
  <c r="O143" i="70"/>
  <c r="G143" i="70"/>
  <c r="F143" i="70"/>
  <c r="P142" i="70"/>
  <c r="O142" i="70"/>
  <c r="G142" i="70"/>
  <c r="F142" i="70"/>
  <c r="P141" i="70"/>
  <c r="O141" i="70"/>
  <c r="G141" i="70"/>
  <c r="F141" i="70"/>
  <c r="P140" i="70"/>
  <c r="O140" i="70"/>
  <c r="G140" i="70"/>
  <c r="F140" i="70"/>
  <c r="P139" i="70"/>
  <c r="O139" i="70"/>
  <c r="G139" i="70"/>
  <c r="F139" i="70"/>
  <c r="P138" i="70"/>
  <c r="O138" i="70"/>
  <c r="G138" i="70"/>
  <c r="F138" i="70"/>
  <c r="P137" i="70"/>
  <c r="O137" i="70"/>
  <c r="G137" i="70"/>
  <c r="F137" i="70"/>
  <c r="P136" i="70"/>
  <c r="O136" i="70"/>
  <c r="G136" i="70"/>
  <c r="F136" i="70"/>
  <c r="P135" i="70"/>
  <c r="O135" i="70"/>
  <c r="G135" i="70"/>
  <c r="F135" i="70"/>
  <c r="P134" i="70"/>
  <c r="O134" i="70"/>
  <c r="G134" i="70"/>
  <c r="F134" i="70"/>
  <c r="P133" i="70"/>
  <c r="O133" i="70"/>
  <c r="G133" i="70"/>
  <c r="F133" i="70"/>
  <c r="P132" i="70"/>
  <c r="O132" i="70"/>
  <c r="G132" i="70"/>
  <c r="F132" i="70"/>
  <c r="P131" i="70"/>
  <c r="O131" i="70"/>
  <c r="G131" i="70"/>
  <c r="F131" i="70"/>
  <c r="P130" i="70"/>
  <c r="O130" i="70"/>
  <c r="G130" i="70"/>
  <c r="F130" i="70"/>
  <c r="P129" i="70"/>
  <c r="O129" i="70"/>
  <c r="G129" i="70"/>
  <c r="F129" i="70"/>
  <c r="P128" i="70"/>
  <c r="O128" i="70"/>
  <c r="G128" i="70"/>
  <c r="F128" i="70"/>
  <c r="P127" i="70"/>
  <c r="O127" i="70"/>
  <c r="G127" i="70"/>
  <c r="F127" i="70"/>
  <c r="P126" i="70"/>
  <c r="O126" i="70"/>
  <c r="G126" i="70"/>
  <c r="F126" i="70"/>
  <c r="P125" i="70"/>
  <c r="O125" i="70"/>
  <c r="G125" i="70"/>
  <c r="F125" i="70"/>
  <c r="P124" i="70"/>
  <c r="O124" i="70"/>
  <c r="G124" i="70"/>
  <c r="F124" i="70"/>
  <c r="P123" i="70"/>
  <c r="O123" i="70"/>
  <c r="G123" i="70"/>
  <c r="F123" i="70"/>
  <c r="P122" i="70"/>
  <c r="O122" i="70"/>
  <c r="G122" i="70"/>
  <c r="F122" i="70"/>
  <c r="P121" i="70"/>
  <c r="O121" i="70"/>
  <c r="G121" i="70"/>
  <c r="F121" i="70"/>
  <c r="P120" i="70"/>
  <c r="O120" i="70"/>
  <c r="G120" i="70"/>
  <c r="F120" i="70"/>
  <c r="P119" i="70"/>
  <c r="O119" i="70"/>
  <c r="G119" i="70"/>
  <c r="F119" i="70"/>
  <c r="P118" i="70"/>
  <c r="O118" i="70"/>
  <c r="G118" i="70"/>
  <c r="F118" i="70"/>
  <c r="P117" i="70"/>
  <c r="O117" i="70"/>
  <c r="G117" i="70"/>
  <c r="F117" i="70"/>
  <c r="P116" i="70"/>
  <c r="O116" i="70"/>
  <c r="G116" i="70"/>
  <c r="F116" i="70"/>
  <c r="P115" i="70"/>
  <c r="O115" i="70"/>
  <c r="G115" i="70"/>
  <c r="F115" i="70"/>
  <c r="P114" i="70"/>
  <c r="O114" i="70"/>
  <c r="G114" i="70"/>
  <c r="F114" i="70"/>
  <c r="P113" i="70"/>
  <c r="O113" i="70"/>
  <c r="G113" i="70"/>
  <c r="F113" i="70"/>
  <c r="P112" i="70"/>
  <c r="O112" i="70"/>
  <c r="G112" i="70"/>
  <c r="F112" i="70"/>
  <c r="P111" i="70"/>
  <c r="O111" i="70"/>
  <c r="G111" i="70"/>
  <c r="F111" i="70"/>
  <c r="P110" i="70"/>
  <c r="O110" i="70"/>
  <c r="G110" i="70"/>
  <c r="F110" i="70"/>
  <c r="P109" i="70"/>
  <c r="O109" i="70"/>
  <c r="G109" i="70"/>
  <c r="F109" i="70"/>
  <c r="P108" i="70"/>
  <c r="O108" i="70"/>
  <c r="G108" i="70"/>
  <c r="F108" i="70"/>
  <c r="P107" i="70"/>
  <c r="O107" i="70"/>
  <c r="G107" i="70"/>
  <c r="F107" i="70"/>
  <c r="P106" i="70"/>
  <c r="O106" i="70"/>
  <c r="G106" i="70"/>
  <c r="F106" i="70"/>
  <c r="P105" i="70"/>
  <c r="O105" i="70"/>
  <c r="G105" i="70"/>
  <c r="F105" i="70"/>
  <c r="P104" i="70"/>
  <c r="O104" i="70"/>
  <c r="G104" i="70"/>
  <c r="F104" i="70"/>
  <c r="P103" i="70"/>
  <c r="O103" i="70"/>
  <c r="G103" i="70"/>
  <c r="F103" i="70"/>
  <c r="P102" i="70"/>
  <c r="O102" i="70"/>
  <c r="G102" i="70"/>
  <c r="F102" i="70"/>
  <c r="P101" i="70"/>
  <c r="O101" i="70"/>
  <c r="G101" i="70"/>
  <c r="F101" i="70"/>
  <c r="P100" i="70"/>
  <c r="O100" i="70"/>
  <c r="G100" i="70"/>
  <c r="F100" i="70"/>
  <c r="P99" i="70"/>
  <c r="O99" i="70"/>
  <c r="G99" i="70"/>
  <c r="F99" i="70"/>
  <c r="P98" i="70"/>
  <c r="O98" i="70"/>
  <c r="G98" i="70"/>
  <c r="F98" i="70"/>
  <c r="P97" i="70"/>
  <c r="O97" i="70"/>
  <c r="G97" i="70"/>
  <c r="F97" i="70"/>
  <c r="P96" i="70"/>
  <c r="O96" i="70"/>
  <c r="G96" i="70"/>
  <c r="F96" i="70"/>
  <c r="P95" i="70"/>
  <c r="O95" i="70"/>
  <c r="G95" i="70"/>
  <c r="F95" i="70"/>
  <c r="P94" i="70"/>
  <c r="O94" i="70"/>
  <c r="G94" i="70"/>
  <c r="F94" i="70"/>
  <c r="P93" i="70"/>
  <c r="O93" i="70"/>
  <c r="G93" i="70"/>
  <c r="F93" i="70"/>
  <c r="P92" i="70"/>
  <c r="O92" i="70"/>
  <c r="G92" i="70"/>
  <c r="F92" i="70"/>
  <c r="P91" i="70"/>
  <c r="O91" i="70"/>
  <c r="G91" i="70"/>
  <c r="F91" i="70"/>
  <c r="P90" i="70"/>
  <c r="O90" i="70"/>
  <c r="G90" i="70"/>
  <c r="F90" i="70"/>
  <c r="P89" i="70"/>
  <c r="O89" i="70"/>
  <c r="G89" i="70"/>
  <c r="F89" i="70"/>
  <c r="P88" i="70"/>
  <c r="O88" i="70"/>
  <c r="G88" i="70"/>
  <c r="F88" i="70"/>
  <c r="P87" i="70"/>
  <c r="O87" i="70"/>
  <c r="G87" i="70"/>
  <c r="F87" i="70"/>
  <c r="P86" i="70"/>
  <c r="O86" i="70"/>
  <c r="G86" i="70"/>
  <c r="F86" i="70"/>
  <c r="P85" i="70"/>
  <c r="O85" i="70"/>
  <c r="G85" i="70"/>
  <c r="F85" i="70"/>
  <c r="P84" i="70"/>
  <c r="O84" i="70"/>
  <c r="G84" i="70"/>
  <c r="F84" i="70"/>
  <c r="P83" i="70"/>
  <c r="O83" i="70"/>
  <c r="G83" i="70"/>
  <c r="F83" i="70"/>
  <c r="P82" i="70"/>
  <c r="O82" i="70"/>
  <c r="G82" i="70"/>
  <c r="F82" i="70"/>
  <c r="P81" i="70"/>
  <c r="O81" i="70"/>
  <c r="G81" i="70"/>
  <c r="F81" i="70"/>
  <c r="P80" i="70"/>
  <c r="O80" i="70"/>
  <c r="G80" i="70"/>
  <c r="F80" i="70"/>
  <c r="P79" i="70"/>
  <c r="O79" i="70"/>
  <c r="G79" i="70"/>
  <c r="F79" i="70"/>
  <c r="P78" i="70"/>
  <c r="O78" i="70"/>
  <c r="G78" i="70"/>
  <c r="F78" i="70"/>
  <c r="P77" i="70"/>
  <c r="O77" i="70"/>
  <c r="G77" i="70"/>
  <c r="F77" i="70"/>
  <c r="P76" i="70"/>
  <c r="O76" i="70"/>
  <c r="G76" i="70"/>
  <c r="F76" i="70"/>
  <c r="P75" i="70"/>
  <c r="O75" i="70"/>
  <c r="G75" i="70"/>
  <c r="F75" i="70"/>
  <c r="P74" i="70"/>
  <c r="O74" i="70"/>
  <c r="G74" i="70"/>
  <c r="F74" i="70"/>
  <c r="P73" i="70"/>
  <c r="O73" i="70"/>
  <c r="G73" i="70"/>
  <c r="F73" i="70"/>
  <c r="P72" i="70"/>
  <c r="O72" i="70"/>
  <c r="G72" i="70"/>
  <c r="F72" i="70"/>
  <c r="P71" i="70"/>
  <c r="O71" i="70"/>
  <c r="G71" i="70"/>
  <c r="F71" i="70"/>
  <c r="P70" i="70"/>
  <c r="O70" i="70"/>
  <c r="G70" i="70"/>
  <c r="F70" i="70"/>
  <c r="P69" i="70"/>
  <c r="O69" i="70"/>
  <c r="G69" i="70"/>
  <c r="F69" i="70"/>
  <c r="P68" i="70"/>
  <c r="O68" i="70"/>
  <c r="G68" i="70"/>
  <c r="F68" i="70"/>
  <c r="P67" i="70"/>
  <c r="O67" i="70"/>
  <c r="G67" i="70"/>
  <c r="F67" i="70"/>
  <c r="P66" i="70"/>
  <c r="O66" i="70"/>
  <c r="G66" i="70"/>
  <c r="F66" i="70"/>
  <c r="P65" i="70"/>
  <c r="O65" i="70"/>
  <c r="G65" i="70"/>
  <c r="F65" i="70"/>
  <c r="P64" i="70"/>
  <c r="O64" i="70"/>
  <c r="G64" i="70"/>
  <c r="F64" i="70"/>
  <c r="P63" i="70"/>
  <c r="O63" i="70"/>
  <c r="G63" i="70"/>
  <c r="F63" i="70"/>
  <c r="P62" i="70"/>
  <c r="O62" i="70"/>
  <c r="G62" i="70"/>
  <c r="F62" i="70"/>
  <c r="P61" i="70"/>
  <c r="O61" i="70"/>
  <c r="G61" i="70"/>
  <c r="F61" i="70"/>
  <c r="P60" i="70"/>
  <c r="O60" i="70"/>
  <c r="G60" i="70"/>
  <c r="F60" i="70"/>
  <c r="P59" i="70"/>
  <c r="O59" i="70"/>
  <c r="G59" i="70"/>
  <c r="F59" i="70"/>
  <c r="P58" i="70"/>
  <c r="O58" i="70"/>
  <c r="G58" i="70"/>
  <c r="F58" i="70"/>
  <c r="P57" i="70"/>
  <c r="O57" i="70"/>
  <c r="G57" i="70"/>
  <c r="F57" i="70"/>
  <c r="P56" i="70"/>
  <c r="O56" i="70"/>
  <c r="G56" i="70"/>
  <c r="F56" i="70"/>
  <c r="P55" i="70"/>
  <c r="O55" i="70"/>
  <c r="G55" i="70"/>
  <c r="F55" i="70"/>
  <c r="P54" i="70"/>
  <c r="O54" i="70"/>
  <c r="G54" i="70"/>
  <c r="F54" i="70"/>
  <c r="P53" i="70"/>
  <c r="O53" i="70"/>
  <c r="G53" i="70"/>
  <c r="F53" i="70"/>
  <c r="P52" i="70"/>
  <c r="O52" i="70"/>
  <c r="G52" i="70"/>
  <c r="F52" i="70"/>
  <c r="P51" i="70"/>
  <c r="O51" i="70"/>
  <c r="G51" i="70"/>
  <c r="F51" i="70"/>
  <c r="P50" i="70"/>
  <c r="O50" i="70"/>
  <c r="G50" i="70"/>
  <c r="F50" i="70"/>
  <c r="P49" i="70"/>
  <c r="O49" i="70"/>
  <c r="G49" i="70"/>
  <c r="F49" i="70"/>
  <c r="P48" i="70"/>
  <c r="O48" i="70"/>
  <c r="G48" i="70"/>
  <c r="F48" i="70"/>
  <c r="P47" i="70"/>
  <c r="O47" i="70"/>
  <c r="G47" i="70"/>
  <c r="F47" i="70"/>
  <c r="P46" i="70"/>
  <c r="O46" i="70"/>
  <c r="G46" i="70"/>
  <c r="F46" i="70"/>
  <c r="P45" i="70"/>
  <c r="O45" i="70"/>
  <c r="G45" i="70"/>
  <c r="F45" i="70"/>
  <c r="P44" i="70"/>
  <c r="O44" i="70"/>
  <c r="G44" i="70"/>
  <c r="F44" i="70"/>
  <c r="P43" i="70"/>
  <c r="O43" i="70"/>
  <c r="G43" i="70"/>
  <c r="F43" i="70"/>
  <c r="P42" i="70"/>
  <c r="O42" i="70"/>
  <c r="G42" i="70"/>
  <c r="F42" i="70"/>
  <c r="P41" i="70"/>
  <c r="O41" i="70"/>
  <c r="G41" i="70"/>
  <c r="F41" i="70"/>
  <c r="P40" i="70"/>
  <c r="O40" i="70"/>
  <c r="G40" i="70"/>
  <c r="F40" i="70"/>
  <c r="P39" i="70"/>
  <c r="O39" i="70"/>
  <c r="G39" i="70"/>
  <c r="F39" i="70"/>
  <c r="P38" i="70"/>
  <c r="O38" i="70"/>
  <c r="G38" i="70"/>
  <c r="F38" i="70"/>
  <c r="P37" i="70"/>
  <c r="O37" i="70"/>
  <c r="G37" i="70"/>
  <c r="F37" i="70"/>
  <c r="P36" i="70"/>
  <c r="O36" i="70"/>
  <c r="G36" i="70"/>
  <c r="F36" i="70"/>
  <c r="P35" i="70"/>
  <c r="O35" i="70"/>
  <c r="G35" i="70"/>
  <c r="F35" i="70"/>
  <c r="P34" i="70"/>
  <c r="O34" i="70"/>
  <c r="G34" i="70"/>
  <c r="F34" i="70"/>
  <c r="P33" i="70"/>
  <c r="O33" i="70"/>
  <c r="G33" i="70"/>
  <c r="F33" i="70"/>
  <c r="N115" i="69"/>
  <c r="M115" i="69"/>
  <c r="L115" i="69"/>
  <c r="K115" i="69"/>
  <c r="J115" i="69"/>
  <c r="I115" i="69"/>
  <c r="E115" i="69"/>
  <c r="D115" i="69"/>
  <c r="C115" i="69"/>
  <c r="B115" i="69"/>
  <c r="O42" i="69"/>
  <c r="P42" i="69"/>
  <c r="O43" i="69"/>
  <c r="P43" i="69"/>
  <c r="O44" i="69"/>
  <c r="P44" i="69"/>
  <c r="O45" i="69"/>
  <c r="Q45" i="69" s="1"/>
  <c r="P45" i="69"/>
  <c r="O46" i="69"/>
  <c r="P46" i="69"/>
  <c r="O47" i="69"/>
  <c r="P47" i="69"/>
  <c r="O48" i="69"/>
  <c r="P48" i="69"/>
  <c r="O49" i="69"/>
  <c r="P49" i="69"/>
  <c r="O50" i="69"/>
  <c r="P50" i="69"/>
  <c r="O51" i="69"/>
  <c r="P51" i="69"/>
  <c r="O52" i="69"/>
  <c r="P52" i="69"/>
  <c r="O53" i="69"/>
  <c r="P53" i="69"/>
  <c r="O54" i="69"/>
  <c r="P54" i="69"/>
  <c r="O55" i="69"/>
  <c r="P55" i="69"/>
  <c r="O56" i="69"/>
  <c r="P56" i="69"/>
  <c r="O57" i="69"/>
  <c r="P57" i="69"/>
  <c r="O58" i="69"/>
  <c r="P58" i="69"/>
  <c r="O59" i="69"/>
  <c r="P59" i="69"/>
  <c r="O60" i="69"/>
  <c r="P60" i="69"/>
  <c r="O61" i="69"/>
  <c r="P61" i="69"/>
  <c r="O62" i="69"/>
  <c r="P62" i="69"/>
  <c r="O63" i="69"/>
  <c r="P63" i="69"/>
  <c r="O64" i="69"/>
  <c r="P64" i="69"/>
  <c r="O65" i="69"/>
  <c r="P65" i="69"/>
  <c r="O66" i="69"/>
  <c r="P66" i="69"/>
  <c r="Q66" i="69" s="1"/>
  <c r="O67" i="69"/>
  <c r="P67" i="69"/>
  <c r="O68" i="69"/>
  <c r="P68" i="69"/>
  <c r="O69" i="69"/>
  <c r="Q69" i="69" s="1"/>
  <c r="P69" i="69"/>
  <c r="O70" i="69"/>
  <c r="P70" i="69"/>
  <c r="O71" i="69"/>
  <c r="P71" i="69"/>
  <c r="O72" i="69"/>
  <c r="P72" i="69"/>
  <c r="O73" i="69"/>
  <c r="Q73" i="69" s="1"/>
  <c r="P73" i="69"/>
  <c r="O74" i="69"/>
  <c r="P74" i="69"/>
  <c r="O75" i="69"/>
  <c r="P75" i="69"/>
  <c r="O76" i="69"/>
  <c r="P76" i="69"/>
  <c r="O77" i="69"/>
  <c r="P77" i="69"/>
  <c r="O78" i="69"/>
  <c r="P78" i="69"/>
  <c r="O79" i="69"/>
  <c r="P79" i="69"/>
  <c r="O80" i="69"/>
  <c r="P80" i="69"/>
  <c r="O81" i="69"/>
  <c r="Q81" i="69" s="1"/>
  <c r="P81" i="69"/>
  <c r="O82" i="69"/>
  <c r="P82" i="69"/>
  <c r="O83" i="69"/>
  <c r="P83" i="69"/>
  <c r="O84" i="69"/>
  <c r="P84" i="69"/>
  <c r="O85" i="69"/>
  <c r="P85" i="69"/>
  <c r="O86" i="69"/>
  <c r="P86" i="69"/>
  <c r="O87" i="69"/>
  <c r="P87" i="69"/>
  <c r="O88" i="69"/>
  <c r="P88" i="69"/>
  <c r="O89" i="69"/>
  <c r="P89" i="69"/>
  <c r="O90" i="69"/>
  <c r="P90" i="69"/>
  <c r="O91" i="69"/>
  <c r="P91" i="69"/>
  <c r="O92" i="69"/>
  <c r="P92" i="69"/>
  <c r="O93" i="69"/>
  <c r="P93" i="69"/>
  <c r="O94" i="69"/>
  <c r="P94" i="69"/>
  <c r="O95" i="69"/>
  <c r="P95" i="69"/>
  <c r="O96" i="69"/>
  <c r="P96" i="69"/>
  <c r="O97" i="69"/>
  <c r="P97" i="69"/>
  <c r="O98" i="69"/>
  <c r="P98" i="69"/>
  <c r="O99" i="69"/>
  <c r="P99" i="69"/>
  <c r="F42" i="69"/>
  <c r="G42" i="69"/>
  <c r="F43" i="69"/>
  <c r="G43" i="69"/>
  <c r="F44" i="69"/>
  <c r="G44" i="69"/>
  <c r="F45" i="69"/>
  <c r="G45" i="69"/>
  <c r="F46" i="69"/>
  <c r="G46" i="69"/>
  <c r="F47" i="69"/>
  <c r="G47" i="69"/>
  <c r="F48" i="69"/>
  <c r="G48" i="69"/>
  <c r="F49" i="69"/>
  <c r="G49" i="69"/>
  <c r="F50" i="69"/>
  <c r="G50" i="69"/>
  <c r="S50" i="69" s="1"/>
  <c r="F51" i="69"/>
  <c r="H51" i="69" s="1"/>
  <c r="G51" i="69"/>
  <c r="F52" i="69"/>
  <c r="G52" i="69"/>
  <c r="F53" i="69"/>
  <c r="G53" i="69"/>
  <c r="F54" i="69"/>
  <c r="G54" i="69"/>
  <c r="S54" i="69" s="1"/>
  <c r="F55" i="69"/>
  <c r="H55" i="69" s="1"/>
  <c r="G55" i="69"/>
  <c r="F56" i="69"/>
  <c r="G56" i="69"/>
  <c r="F57" i="69"/>
  <c r="G57" i="69"/>
  <c r="F58" i="69"/>
  <c r="G58" i="69"/>
  <c r="F59" i="69"/>
  <c r="G59" i="69"/>
  <c r="F60" i="69"/>
  <c r="G60" i="69"/>
  <c r="F61" i="69"/>
  <c r="G61" i="69"/>
  <c r="F62" i="69"/>
  <c r="G62" i="69"/>
  <c r="F63" i="69"/>
  <c r="H63" i="69" s="1"/>
  <c r="G63" i="69"/>
  <c r="F64" i="69"/>
  <c r="G64" i="69"/>
  <c r="F65" i="69"/>
  <c r="G65" i="69"/>
  <c r="F66" i="69"/>
  <c r="R66" i="69" s="1"/>
  <c r="G66" i="69"/>
  <c r="F67" i="69"/>
  <c r="G67" i="69"/>
  <c r="F68" i="69"/>
  <c r="G68" i="69"/>
  <c r="F69" i="69"/>
  <c r="G69" i="69"/>
  <c r="F70" i="69"/>
  <c r="G70" i="69"/>
  <c r="S70" i="69" s="1"/>
  <c r="F71" i="69"/>
  <c r="G71" i="69"/>
  <c r="F72" i="69"/>
  <c r="G72" i="69"/>
  <c r="H72" i="69" s="1"/>
  <c r="F73" i="69"/>
  <c r="G73" i="69"/>
  <c r="F74" i="69"/>
  <c r="G74" i="69"/>
  <c r="F75" i="69"/>
  <c r="G75" i="69"/>
  <c r="F76" i="69"/>
  <c r="G76" i="69"/>
  <c r="F77" i="69"/>
  <c r="G77" i="69"/>
  <c r="H77" i="69" s="1"/>
  <c r="F78" i="69"/>
  <c r="G78" i="69"/>
  <c r="F79" i="69"/>
  <c r="G79" i="69"/>
  <c r="F80" i="69"/>
  <c r="G80" i="69"/>
  <c r="F81" i="69"/>
  <c r="G81" i="69"/>
  <c r="F82" i="69"/>
  <c r="G82" i="69"/>
  <c r="F83" i="69"/>
  <c r="G83" i="69"/>
  <c r="F84" i="69"/>
  <c r="G84" i="69"/>
  <c r="F85" i="69"/>
  <c r="G85" i="69"/>
  <c r="S85" i="69" s="1"/>
  <c r="F86" i="69"/>
  <c r="G86" i="69"/>
  <c r="F87" i="69"/>
  <c r="H87" i="69" s="1"/>
  <c r="G87" i="69"/>
  <c r="F88" i="69"/>
  <c r="G88" i="69"/>
  <c r="F89" i="69"/>
  <c r="G89" i="69"/>
  <c r="F90" i="69"/>
  <c r="G90" i="69"/>
  <c r="F91" i="69"/>
  <c r="G91" i="69"/>
  <c r="F92" i="69"/>
  <c r="G92" i="69"/>
  <c r="F93" i="69"/>
  <c r="G93" i="69"/>
  <c r="F94" i="69"/>
  <c r="G94" i="69"/>
  <c r="S94" i="69" s="1"/>
  <c r="F95" i="69"/>
  <c r="G95" i="69"/>
  <c r="F96" i="69"/>
  <c r="G96" i="69"/>
  <c r="F97" i="69"/>
  <c r="G97" i="69"/>
  <c r="F98" i="69"/>
  <c r="G98" i="69"/>
  <c r="F99" i="69"/>
  <c r="G99" i="69"/>
  <c r="P114" i="69"/>
  <c r="O114" i="69"/>
  <c r="G114" i="69"/>
  <c r="F114" i="69"/>
  <c r="P113" i="69"/>
  <c r="O113" i="69"/>
  <c r="G113" i="69"/>
  <c r="F113" i="69"/>
  <c r="P112" i="69"/>
  <c r="O112" i="69"/>
  <c r="G112" i="69"/>
  <c r="F112" i="69"/>
  <c r="P111" i="69"/>
  <c r="O111" i="69"/>
  <c r="G111" i="69"/>
  <c r="F111" i="69"/>
  <c r="P110" i="69"/>
  <c r="O110" i="69"/>
  <c r="G110" i="69"/>
  <c r="F110" i="69"/>
  <c r="P109" i="69"/>
  <c r="O109" i="69"/>
  <c r="G109" i="69"/>
  <c r="F109" i="69"/>
  <c r="P108" i="69"/>
  <c r="O108" i="69"/>
  <c r="G108" i="69"/>
  <c r="F108" i="69"/>
  <c r="P107" i="69"/>
  <c r="O107" i="69"/>
  <c r="G107" i="69"/>
  <c r="F107" i="69"/>
  <c r="P106" i="69"/>
  <c r="O106" i="69"/>
  <c r="G106" i="69"/>
  <c r="F106" i="69"/>
  <c r="P105" i="69"/>
  <c r="O105" i="69"/>
  <c r="G105" i="69"/>
  <c r="F105" i="69"/>
  <c r="P104" i="69"/>
  <c r="O104" i="69"/>
  <c r="G104" i="69"/>
  <c r="F104" i="69"/>
  <c r="P103" i="69"/>
  <c r="O103" i="69"/>
  <c r="G103" i="69"/>
  <c r="F103" i="69"/>
  <c r="P102" i="69"/>
  <c r="O102" i="69"/>
  <c r="G102" i="69"/>
  <c r="F102" i="69"/>
  <c r="P101" i="69"/>
  <c r="O101" i="69"/>
  <c r="G101" i="69"/>
  <c r="F101" i="69"/>
  <c r="P100" i="69"/>
  <c r="O100" i="69"/>
  <c r="G100" i="69"/>
  <c r="F100" i="69"/>
  <c r="F31" i="68"/>
  <c r="G31" i="68"/>
  <c r="F32" i="68"/>
  <c r="G32" i="68"/>
  <c r="F33" i="68"/>
  <c r="H33" i="68" s="1"/>
  <c r="G33" i="68"/>
  <c r="F34" i="68"/>
  <c r="G34" i="68"/>
  <c r="H34" i="68"/>
  <c r="F35" i="68"/>
  <c r="G35" i="68"/>
  <c r="F36" i="68"/>
  <c r="G36" i="68"/>
  <c r="F37" i="68"/>
  <c r="G37" i="68"/>
  <c r="F38" i="68"/>
  <c r="G38" i="68"/>
  <c r="Q31" i="68"/>
  <c r="R31" i="68"/>
  <c r="Q32" i="68"/>
  <c r="R32" i="68"/>
  <c r="Q33" i="68"/>
  <c r="R33" i="68"/>
  <c r="Q34" i="68"/>
  <c r="R34" i="68"/>
  <c r="U34" i="68" s="1"/>
  <c r="Q35" i="68"/>
  <c r="R35" i="68"/>
  <c r="Q36" i="68"/>
  <c r="R36" i="68"/>
  <c r="Q37" i="68"/>
  <c r="R37" i="68"/>
  <c r="Q38" i="68"/>
  <c r="R38" i="68"/>
  <c r="P39" i="68"/>
  <c r="O39" i="68"/>
  <c r="N39" i="68"/>
  <c r="M39" i="68"/>
  <c r="L39" i="68"/>
  <c r="K39" i="68"/>
  <c r="J39" i="68"/>
  <c r="I39" i="68"/>
  <c r="E39" i="68"/>
  <c r="D39" i="68"/>
  <c r="C39" i="68"/>
  <c r="B39" i="68"/>
  <c r="R30" i="68"/>
  <c r="Q30" i="68"/>
  <c r="G30" i="68"/>
  <c r="F30" i="68"/>
  <c r="R29" i="68"/>
  <c r="Q29" i="68"/>
  <c r="G29" i="68"/>
  <c r="F29" i="68"/>
  <c r="R28" i="68"/>
  <c r="Q28" i="68"/>
  <c r="G28" i="68"/>
  <c r="F28" i="68"/>
  <c r="R27" i="68"/>
  <c r="Q27" i="68"/>
  <c r="G27" i="68"/>
  <c r="F27" i="68"/>
  <c r="R26" i="68"/>
  <c r="Q26" i="68"/>
  <c r="G26" i="68"/>
  <c r="F26" i="68"/>
  <c r="R25" i="68"/>
  <c r="Q25" i="68"/>
  <c r="G25" i="68"/>
  <c r="F25" i="68"/>
  <c r="R24" i="68"/>
  <c r="Q24" i="68"/>
  <c r="G24" i="68"/>
  <c r="F24" i="68"/>
  <c r="R23" i="68"/>
  <c r="Q23" i="68"/>
  <c r="G23" i="68"/>
  <c r="F23" i="68"/>
  <c r="O33" i="67"/>
  <c r="P33" i="67"/>
  <c r="O34" i="67"/>
  <c r="P34" i="67"/>
  <c r="O35" i="67"/>
  <c r="P35" i="67"/>
  <c r="O36" i="67"/>
  <c r="P36" i="67"/>
  <c r="O37" i="67"/>
  <c r="P37" i="67"/>
  <c r="O38" i="67"/>
  <c r="P38" i="67"/>
  <c r="O39" i="67"/>
  <c r="P39" i="67"/>
  <c r="O40" i="67"/>
  <c r="P40" i="67"/>
  <c r="O41" i="67"/>
  <c r="P41" i="67"/>
  <c r="Q41" i="67" s="1"/>
  <c r="O42" i="67"/>
  <c r="P42" i="67"/>
  <c r="Q42" i="67" s="1"/>
  <c r="O43" i="67"/>
  <c r="P43" i="67"/>
  <c r="O44" i="67"/>
  <c r="P44" i="67"/>
  <c r="Q44" i="67" s="1"/>
  <c r="O45" i="67"/>
  <c r="P45" i="67"/>
  <c r="F33" i="67"/>
  <c r="G33" i="67"/>
  <c r="F34" i="67"/>
  <c r="R34" i="67" s="1"/>
  <c r="G34" i="67"/>
  <c r="S34" i="67" s="1"/>
  <c r="H34" i="67"/>
  <c r="F35" i="67"/>
  <c r="G35" i="67"/>
  <c r="F36" i="67"/>
  <c r="G36" i="67"/>
  <c r="F37" i="67"/>
  <c r="G37" i="67"/>
  <c r="F38" i="67"/>
  <c r="G38" i="67"/>
  <c r="S38" i="67" s="1"/>
  <c r="F39" i="67"/>
  <c r="G39" i="67"/>
  <c r="S39" i="67" s="1"/>
  <c r="F40" i="67"/>
  <c r="G40" i="67"/>
  <c r="F41" i="67"/>
  <c r="G41" i="67"/>
  <c r="F42" i="67"/>
  <c r="G42" i="67"/>
  <c r="S42" i="67" s="1"/>
  <c r="F43" i="67"/>
  <c r="G43" i="67"/>
  <c r="S43" i="67" s="1"/>
  <c r="F44" i="67"/>
  <c r="R44" i="67" s="1"/>
  <c r="G44" i="67"/>
  <c r="F45" i="67"/>
  <c r="G45" i="67"/>
  <c r="N46" i="67"/>
  <c r="M46" i="67"/>
  <c r="L46" i="67"/>
  <c r="K46" i="67"/>
  <c r="J46" i="67"/>
  <c r="I46" i="67"/>
  <c r="E46" i="67"/>
  <c r="D46" i="67"/>
  <c r="C46" i="67"/>
  <c r="B46" i="67"/>
  <c r="P32" i="67"/>
  <c r="O32" i="67"/>
  <c r="G32" i="67"/>
  <c r="F32" i="67"/>
  <c r="P31" i="67"/>
  <c r="O31" i="67"/>
  <c r="G31" i="67"/>
  <c r="F31" i="67"/>
  <c r="P30" i="67"/>
  <c r="O30" i="67"/>
  <c r="G30" i="67"/>
  <c r="F30" i="67"/>
  <c r="P29" i="67"/>
  <c r="O29" i="67"/>
  <c r="G29" i="67"/>
  <c r="F29" i="67"/>
  <c r="P28" i="67"/>
  <c r="O28" i="67"/>
  <c r="G28" i="67"/>
  <c r="F28" i="67"/>
  <c r="P27" i="67"/>
  <c r="O27" i="67"/>
  <c r="G27" i="67"/>
  <c r="F27" i="67"/>
  <c r="P26" i="67"/>
  <c r="O26" i="67"/>
  <c r="G26" i="67"/>
  <c r="F26" i="67"/>
  <c r="P25" i="67"/>
  <c r="O25" i="67"/>
  <c r="G25" i="67"/>
  <c r="F25" i="67"/>
  <c r="P24" i="67"/>
  <c r="O24" i="67"/>
  <c r="G24" i="67"/>
  <c r="F24" i="67"/>
  <c r="N9" i="61"/>
  <c r="N9" i="53"/>
  <c r="N50" i="130"/>
  <c r="M50" i="130"/>
  <c r="L50" i="130"/>
  <c r="K50" i="130"/>
  <c r="J50" i="130"/>
  <c r="I50" i="130"/>
  <c r="H50" i="130"/>
  <c r="G50" i="130"/>
  <c r="F50" i="130"/>
  <c r="E50" i="130"/>
  <c r="D50" i="130"/>
  <c r="C50" i="130"/>
  <c r="N32" i="66"/>
  <c r="M32" i="66"/>
  <c r="L32" i="66"/>
  <c r="K32" i="66"/>
  <c r="J32" i="66"/>
  <c r="J220" i="66" s="1"/>
  <c r="I32" i="66"/>
  <c r="E32" i="66"/>
  <c r="D32" i="66"/>
  <c r="C32" i="66"/>
  <c r="B32" i="66"/>
  <c r="N219" i="66"/>
  <c r="N220" i="66" s="1"/>
  <c r="M219" i="66"/>
  <c r="M220" i="66" s="1"/>
  <c r="L219" i="66"/>
  <c r="L220" i="66" s="1"/>
  <c r="K219" i="66"/>
  <c r="J219" i="66"/>
  <c r="I219" i="66"/>
  <c r="I220" i="66" s="1"/>
  <c r="E219" i="66"/>
  <c r="D219" i="66"/>
  <c r="C219" i="66"/>
  <c r="B219" i="66"/>
  <c r="B220" i="66" s="1"/>
  <c r="F209" i="66"/>
  <c r="G209" i="66"/>
  <c r="O209" i="66"/>
  <c r="P209" i="66"/>
  <c r="Q209" i="66" s="1"/>
  <c r="F210" i="66"/>
  <c r="G210" i="66"/>
  <c r="O210" i="66"/>
  <c r="P210" i="66"/>
  <c r="Q210" i="66" s="1"/>
  <c r="F211" i="66"/>
  <c r="R211" i="66" s="1"/>
  <c r="G211" i="66"/>
  <c r="O211" i="66"/>
  <c r="P211" i="66"/>
  <c r="F212" i="66"/>
  <c r="G212" i="66"/>
  <c r="O212" i="66"/>
  <c r="P212" i="66"/>
  <c r="F213" i="66"/>
  <c r="R213" i="66" s="1"/>
  <c r="G213" i="66"/>
  <c r="S213" i="66" s="1"/>
  <c r="O213" i="66"/>
  <c r="P213" i="66"/>
  <c r="Q213" i="66" s="1"/>
  <c r="F214" i="66"/>
  <c r="G214" i="66"/>
  <c r="O214" i="66"/>
  <c r="P214" i="66"/>
  <c r="F215" i="66"/>
  <c r="G215" i="66"/>
  <c r="O215" i="66"/>
  <c r="P215" i="66"/>
  <c r="Q215" i="66" s="1"/>
  <c r="F216" i="66"/>
  <c r="G216" i="66"/>
  <c r="O216" i="66"/>
  <c r="P216" i="66"/>
  <c r="Q216" i="66" s="1"/>
  <c r="F217" i="66"/>
  <c r="G217" i="66"/>
  <c r="O217" i="66"/>
  <c r="P217" i="66"/>
  <c r="F218" i="66"/>
  <c r="G218" i="66"/>
  <c r="O218" i="66"/>
  <c r="P218" i="66"/>
  <c r="D33" i="107"/>
  <c r="D32" i="107"/>
  <c r="D31" i="107"/>
  <c r="D30" i="107"/>
  <c r="D29" i="107"/>
  <c r="D28" i="107"/>
  <c r="D27" i="107"/>
  <c r="D26" i="107"/>
  <c r="D25" i="107"/>
  <c r="D24" i="107"/>
  <c r="D23" i="107"/>
  <c r="D22" i="107"/>
  <c r="D21" i="107"/>
  <c r="D20" i="107"/>
  <c r="D19" i="107"/>
  <c r="D18" i="107"/>
  <c r="D17" i="107"/>
  <c r="D16" i="107"/>
  <c r="D15" i="107"/>
  <c r="D14" i="107"/>
  <c r="D13" i="107"/>
  <c r="D12" i="107"/>
  <c r="D11" i="107"/>
  <c r="D10" i="107"/>
  <c r="D9" i="107"/>
  <c r="D8" i="107"/>
  <c r="D7" i="107"/>
  <c r="I153" i="104"/>
  <c r="B153" i="104"/>
  <c r="N153" i="104"/>
  <c r="M153" i="104"/>
  <c r="L153" i="104"/>
  <c r="K153" i="104"/>
  <c r="J153" i="104"/>
  <c r="E153" i="104"/>
  <c r="D153" i="104"/>
  <c r="C153" i="104"/>
  <c r="R147" i="104"/>
  <c r="S149" i="104"/>
  <c r="N42" i="104"/>
  <c r="M42" i="104"/>
  <c r="L42" i="104"/>
  <c r="K42" i="104"/>
  <c r="J42" i="104"/>
  <c r="I42" i="104"/>
  <c r="E42" i="104"/>
  <c r="D42" i="104"/>
  <c r="C42" i="104"/>
  <c r="B42" i="104"/>
  <c r="B154" i="104" s="1"/>
  <c r="F41" i="104"/>
  <c r="G41" i="104"/>
  <c r="O41" i="104"/>
  <c r="P41" i="104"/>
  <c r="F38" i="66"/>
  <c r="G38" i="66"/>
  <c r="O38" i="66"/>
  <c r="P38" i="66"/>
  <c r="F39" i="66"/>
  <c r="G39" i="66"/>
  <c r="O39" i="66"/>
  <c r="Q39" i="66" s="1"/>
  <c r="P39" i="66"/>
  <c r="F40" i="66"/>
  <c r="G40" i="66"/>
  <c r="O40" i="66"/>
  <c r="P40" i="66"/>
  <c r="F41" i="66"/>
  <c r="H41" i="66" s="1"/>
  <c r="G41" i="66"/>
  <c r="O41" i="66"/>
  <c r="P41" i="66"/>
  <c r="F42" i="66"/>
  <c r="G42" i="66"/>
  <c r="O42" i="66"/>
  <c r="P42" i="66"/>
  <c r="F43" i="66"/>
  <c r="H43" i="66" s="1"/>
  <c r="G43" i="66"/>
  <c r="O43" i="66"/>
  <c r="Q43" i="66" s="1"/>
  <c r="P43" i="66"/>
  <c r="F44" i="66"/>
  <c r="G44" i="66"/>
  <c r="O44" i="66"/>
  <c r="P44" i="66"/>
  <c r="F45" i="66"/>
  <c r="G45" i="66"/>
  <c r="O45" i="66"/>
  <c r="R45" i="66" s="1"/>
  <c r="P45" i="66"/>
  <c r="F46" i="66"/>
  <c r="G46" i="66"/>
  <c r="O46" i="66"/>
  <c r="P46" i="66"/>
  <c r="Q46" i="66" s="1"/>
  <c r="F47" i="66"/>
  <c r="G47" i="66"/>
  <c r="O47" i="66"/>
  <c r="P47" i="66"/>
  <c r="F48" i="66"/>
  <c r="G48" i="66"/>
  <c r="O48" i="66"/>
  <c r="P48" i="66"/>
  <c r="F49" i="66"/>
  <c r="G49" i="66"/>
  <c r="O49" i="66"/>
  <c r="P49" i="66"/>
  <c r="F50" i="66"/>
  <c r="G50" i="66"/>
  <c r="H50" i="66" s="1"/>
  <c r="O50" i="66"/>
  <c r="R50" i="66" s="1"/>
  <c r="P50" i="66"/>
  <c r="F51" i="66"/>
  <c r="H51" i="66" s="1"/>
  <c r="G51" i="66"/>
  <c r="O51" i="66"/>
  <c r="P51" i="66"/>
  <c r="F52" i="66"/>
  <c r="G52" i="66"/>
  <c r="O52" i="66"/>
  <c r="P52" i="66"/>
  <c r="Q52" i="66" s="1"/>
  <c r="F53" i="66"/>
  <c r="R53" i="66" s="1"/>
  <c r="G53" i="66"/>
  <c r="O53" i="66"/>
  <c r="Q53" i="66" s="1"/>
  <c r="P53" i="66"/>
  <c r="F54" i="66"/>
  <c r="G54" i="66"/>
  <c r="O54" i="66"/>
  <c r="R54" i="66" s="1"/>
  <c r="P54" i="66"/>
  <c r="F55" i="66"/>
  <c r="G55" i="66"/>
  <c r="O55" i="66"/>
  <c r="R55" i="66" s="1"/>
  <c r="P55" i="66"/>
  <c r="F56" i="66"/>
  <c r="G56" i="66"/>
  <c r="O56" i="66"/>
  <c r="R56" i="66" s="1"/>
  <c r="P56" i="66"/>
  <c r="F57" i="66"/>
  <c r="G57" i="66"/>
  <c r="O57" i="66"/>
  <c r="R57" i="66" s="1"/>
  <c r="P57" i="66"/>
  <c r="F58" i="66"/>
  <c r="G58" i="66"/>
  <c r="O58" i="66"/>
  <c r="P58" i="66"/>
  <c r="F59" i="66"/>
  <c r="G59" i="66"/>
  <c r="O59" i="66"/>
  <c r="R59" i="66" s="1"/>
  <c r="P59" i="66"/>
  <c r="F60" i="66"/>
  <c r="G60" i="66"/>
  <c r="O60" i="66"/>
  <c r="P60" i="66"/>
  <c r="Q60" i="66" s="1"/>
  <c r="F61" i="66"/>
  <c r="G61" i="66"/>
  <c r="O61" i="66"/>
  <c r="P61" i="66"/>
  <c r="F62" i="66"/>
  <c r="G62" i="66"/>
  <c r="O62" i="66"/>
  <c r="P62" i="66"/>
  <c r="S62" i="66" s="1"/>
  <c r="F63" i="66"/>
  <c r="G63" i="66"/>
  <c r="O63" i="66"/>
  <c r="P63" i="66"/>
  <c r="F64" i="66"/>
  <c r="G64" i="66"/>
  <c r="O64" i="66"/>
  <c r="P64" i="66"/>
  <c r="Q64" i="66" s="1"/>
  <c r="F65" i="66"/>
  <c r="H65" i="66" s="1"/>
  <c r="G65" i="66"/>
  <c r="O65" i="66"/>
  <c r="P65" i="66"/>
  <c r="F66" i="66"/>
  <c r="G66" i="66"/>
  <c r="O66" i="66"/>
  <c r="P66" i="66"/>
  <c r="Q66" i="66" s="1"/>
  <c r="T66" i="66" s="1"/>
  <c r="F67" i="66"/>
  <c r="G67" i="66"/>
  <c r="O67" i="66"/>
  <c r="P67" i="66"/>
  <c r="F68" i="66"/>
  <c r="G68" i="66"/>
  <c r="O68" i="66"/>
  <c r="P68" i="66"/>
  <c r="F69" i="66"/>
  <c r="G69" i="66"/>
  <c r="O69" i="66"/>
  <c r="P69" i="66"/>
  <c r="F70" i="66"/>
  <c r="G70" i="66"/>
  <c r="O70" i="66"/>
  <c r="P70" i="66"/>
  <c r="F71" i="66"/>
  <c r="G71" i="66"/>
  <c r="O71" i="66"/>
  <c r="Q71" i="66" s="1"/>
  <c r="P71" i="66"/>
  <c r="F72" i="66"/>
  <c r="G72" i="66"/>
  <c r="O72" i="66"/>
  <c r="P72" i="66"/>
  <c r="Q72" i="66" s="1"/>
  <c r="F73" i="66"/>
  <c r="G73" i="66"/>
  <c r="O73" i="66"/>
  <c r="Q73" i="66" s="1"/>
  <c r="P73" i="66"/>
  <c r="F74" i="66"/>
  <c r="G74" i="66"/>
  <c r="O74" i="66"/>
  <c r="R74" i="66" s="1"/>
  <c r="P74" i="66"/>
  <c r="Q74" i="66" s="1"/>
  <c r="F75" i="66"/>
  <c r="R75" i="66" s="1"/>
  <c r="G75" i="66"/>
  <c r="O75" i="66"/>
  <c r="P75" i="66"/>
  <c r="F76" i="66"/>
  <c r="G76" i="66"/>
  <c r="O76" i="66"/>
  <c r="R76" i="66" s="1"/>
  <c r="P76" i="66"/>
  <c r="S76" i="66" s="1"/>
  <c r="F77" i="66"/>
  <c r="R77" i="66" s="1"/>
  <c r="G77" i="66"/>
  <c r="O77" i="66"/>
  <c r="P77" i="66"/>
  <c r="F78" i="66"/>
  <c r="G78" i="66"/>
  <c r="O78" i="66"/>
  <c r="P78" i="66"/>
  <c r="S78" i="66" s="1"/>
  <c r="F79" i="66"/>
  <c r="G79" i="66"/>
  <c r="O79" i="66"/>
  <c r="P79" i="66"/>
  <c r="F80" i="66"/>
  <c r="G80" i="66"/>
  <c r="O80" i="66"/>
  <c r="P80" i="66"/>
  <c r="Q80" i="66" s="1"/>
  <c r="T80" i="66" s="1"/>
  <c r="F81" i="66"/>
  <c r="G81" i="66"/>
  <c r="O81" i="66"/>
  <c r="Q81" i="66" s="1"/>
  <c r="P81" i="66"/>
  <c r="F82" i="66"/>
  <c r="G82" i="66"/>
  <c r="O82" i="66"/>
  <c r="P82" i="66"/>
  <c r="F83" i="66"/>
  <c r="G83" i="66"/>
  <c r="O83" i="66"/>
  <c r="P83" i="66"/>
  <c r="F84" i="66"/>
  <c r="G84" i="66"/>
  <c r="O84" i="66"/>
  <c r="P84" i="66"/>
  <c r="F85" i="66"/>
  <c r="G85" i="66"/>
  <c r="O85" i="66"/>
  <c r="Q85" i="66" s="1"/>
  <c r="P85" i="66"/>
  <c r="F86" i="66"/>
  <c r="G86" i="66"/>
  <c r="O86" i="66"/>
  <c r="P86" i="66"/>
  <c r="F87" i="66"/>
  <c r="G87" i="66"/>
  <c r="O87" i="66"/>
  <c r="P87" i="66"/>
  <c r="F88" i="66"/>
  <c r="G88" i="66"/>
  <c r="O88" i="66"/>
  <c r="P88" i="66"/>
  <c r="S88" i="66" s="1"/>
  <c r="F89" i="66"/>
  <c r="G89" i="66"/>
  <c r="O89" i="66"/>
  <c r="P89" i="66"/>
  <c r="F90" i="66"/>
  <c r="G90" i="66"/>
  <c r="O90" i="66"/>
  <c r="P90" i="66"/>
  <c r="S90" i="66" s="1"/>
  <c r="F91" i="66"/>
  <c r="G91" i="66"/>
  <c r="O91" i="66"/>
  <c r="P91" i="66"/>
  <c r="F92" i="66"/>
  <c r="G92" i="66"/>
  <c r="O92" i="66"/>
  <c r="P92" i="66"/>
  <c r="S92" i="66" s="1"/>
  <c r="F93" i="66"/>
  <c r="G93" i="66"/>
  <c r="O93" i="66"/>
  <c r="Q93" i="66" s="1"/>
  <c r="P93" i="66"/>
  <c r="F94" i="66"/>
  <c r="G94" i="66"/>
  <c r="O94" i="66"/>
  <c r="P94" i="66"/>
  <c r="Q94" i="66" s="1"/>
  <c r="F95" i="66"/>
  <c r="G95" i="66"/>
  <c r="O95" i="66"/>
  <c r="Q95" i="66" s="1"/>
  <c r="P95" i="66"/>
  <c r="F96" i="66"/>
  <c r="G96" i="66"/>
  <c r="O96" i="66"/>
  <c r="P96" i="66"/>
  <c r="S96" i="66" s="1"/>
  <c r="F97" i="66"/>
  <c r="G97" i="66"/>
  <c r="O97" i="66"/>
  <c r="Q97" i="66" s="1"/>
  <c r="P97" i="66"/>
  <c r="F98" i="66"/>
  <c r="G98" i="66"/>
  <c r="O98" i="66"/>
  <c r="R98" i="66" s="1"/>
  <c r="P98" i="66"/>
  <c r="F99" i="66"/>
  <c r="H99" i="66" s="1"/>
  <c r="G99" i="66"/>
  <c r="O99" i="66"/>
  <c r="P99" i="66"/>
  <c r="F100" i="66"/>
  <c r="G100" i="66"/>
  <c r="H100" i="66" s="1"/>
  <c r="O100" i="66"/>
  <c r="R100" i="66" s="1"/>
  <c r="P100" i="66"/>
  <c r="F101" i="66"/>
  <c r="G101" i="66"/>
  <c r="O101" i="66"/>
  <c r="Q101" i="66" s="1"/>
  <c r="P101" i="66"/>
  <c r="F102" i="66"/>
  <c r="G102" i="66"/>
  <c r="O102" i="66"/>
  <c r="P102" i="66"/>
  <c r="Q102" i="66" s="1"/>
  <c r="F103" i="66"/>
  <c r="G103" i="66"/>
  <c r="O103" i="66"/>
  <c r="P103" i="66"/>
  <c r="F104" i="66"/>
  <c r="G104" i="66"/>
  <c r="O104" i="66"/>
  <c r="P104" i="66"/>
  <c r="F105" i="66"/>
  <c r="G105" i="66"/>
  <c r="O105" i="66"/>
  <c r="P105" i="66"/>
  <c r="F106" i="66"/>
  <c r="G106" i="66"/>
  <c r="O106" i="66"/>
  <c r="P106" i="66"/>
  <c r="F107" i="66"/>
  <c r="G107" i="66"/>
  <c r="O107" i="66"/>
  <c r="P107" i="66"/>
  <c r="F108" i="66"/>
  <c r="G108" i="66"/>
  <c r="O108" i="66"/>
  <c r="P108" i="66"/>
  <c r="F109" i="66"/>
  <c r="R109" i="66" s="1"/>
  <c r="G109" i="66"/>
  <c r="O109" i="66"/>
  <c r="Q109" i="66" s="1"/>
  <c r="P109" i="66"/>
  <c r="F110" i="66"/>
  <c r="G110" i="66"/>
  <c r="O110" i="66"/>
  <c r="P110" i="66"/>
  <c r="F111" i="66"/>
  <c r="R111" i="66" s="1"/>
  <c r="G111" i="66"/>
  <c r="O111" i="66"/>
  <c r="Q111" i="66" s="1"/>
  <c r="P111" i="66"/>
  <c r="F112" i="66"/>
  <c r="G112" i="66"/>
  <c r="O112" i="66"/>
  <c r="P112" i="66"/>
  <c r="F113" i="66"/>
  <c r="G113" i="66"/>
  <c r="O113" i="66"/>
  <c r="P113" i="66"/>
  <c r="F114" i="66"/>
  <c r="G114" i="66"/>
  <c r="O114" i="66"/>
  <c r="P114" i="66"/>
  <c r="S114" i="66" s="1"/>
  <c r="F115" i="66"/>
  <c r="R115" i="66" s="1"/>
  <c r="G115" i="66"/>
  <c r="O115" i="66"/>
  <c r="Q115" i="66" s="1"/>
  <c r="P115" i="66"/>
  <c r="F116" i="66"/>
  <c r="G116" i="66"/>
  <c r="O116" i="66"/>
  <c r="P116" i="66"/>
  <c r="F117" i="66"/>
  <c r="R117" i="66" s="1"/>
  <c r="G117" i="66"/>
  <c r="O117" i="66"/>
  <c r="P117" i="66"/>
  <c r="F118" i="66"/>
  <c r="G118" i="66"/>
  <c r="O118" i="66"/>
  <c r="P118" i="66"/>
  <c r="Q118" i="66" s="1"/>
  <c r="F119" i="66"/>
  <c r="R119" i="66" s="1"/>
  <c r="G119" i="66"/>
  <c r="O119" i="66"/>
  <c r="P119" i="66"/>
  <c r="F120" i="66"/>
  <c r="G120" i="66"/>
  <c r="O120" i="66"/>
  <c r="R120" i="66" s="1"/>
  <c r="P120" i="66"/>
  <c r="F121" i="66"/>
  <c r="G121" i="66"/>
  <c r="O121" i="66"/>
  <c r="Q121" i="66" s="1"/>
  <c r="P121" i="66"/>
  <c r="F122" i="66"/>
  <c r="G122" i="66"/>
  <c r="O122" i="66"/>
  <c r="R122" i="66" s="1"/>
  <c r="P122" i="66"/>
  <c r="S122" i="66" s="1"/>
  <c r="F123" i="66"/>
  <c r="H123" i="66" s="1"/>
  <c r="G123" i="66"/>
  <c r="O123" i="66"/>
  <c r="P123" i="66"/>
  <c r="F124" i="66"/>
  <c r="G124" i="66"/>
  <c r="O124" i="66"/>
  <c r="P124" i="66"/>
  <c r="Q124" i="66" s="1"/>
  <c r="T124" i="66" s="1"/>
  <c r="F125" i="66"/>
  <c r="G125" i="66"/>
  <c r="O125" i="66"/>
  <c r="Q125" i="66" s="1"/>
  <c r="P125" i="66"/>
  <c r="F126" i="66"/>
  <c r="G126" i="66"/>
  <c r="O126" i="66"/>
  <c r="P126" i="66"/>
  <c r="F127" i="66"/>
  <c r="G127" i="66"/>
  <c r="O127" i="66"/>
  <c r="P127" i="66"/>
  <c r="F128" i="66"/>
  <c r="G128" i="66"/>
  <c r="O128" i="66"/>
  <c r="P128" i="66"/>
  <c r="S128" i="66" s="1"/>
  <c r="F129" i="66"/>
  <c r="G129" i="66"/>
  <c r="O129" i="66"/>
  <c r="P129" i="66"/>
  <c r="F130" i="66"/>
  <c r="G130" i="66"/>
  <c r="O130" i="66"/>
  <c r="P130" i="66"/>
  <c r="S130" i="66" s="1"/>
  <c r="F131" i="66"/>
  <c r="G131" i="66"/>
  <c r="O131" i="66"/>
  <c r="P131" i="66"/>
  <c r="F132" i="66"/>
  <c r="G132" i="66"/>
  <c r="O132" i="66"/>
  <c r="P132" i="66"/>
  <c r="F133" i="66"/>
  <c r="G133" i="66"/>
  <c r="O133" i="66"/>
  <c r="Q133" i="66" s="1"/>
  <c r="P133" i="66"/>
  <c r="F134" i="66"/>
  <c r="G134" i="66"/>
  <c r="O134" i="66"/>
  <c r="P134" i="66"/>
  <c r="S134" i="66" s="1"/>
  <c r="F135" i="66"/>
  <c r="G135" i="66"/>
  <c r="O135" i="66"/>
  <c r="P135" i="66"/>
  <c r="F136" i="66"/>
  <c r="G136" i="66"/>
  <c r="O136" i="66"/>
  <c r="P136" i="66"/>
  <c r="Q136" i="66" s="1"/>
  <c r="F137" i="66"/>
  <c r="G137" i="66"/>
  <c r="O137" i="66"/>
  <c r="P137" i="66"/>
  <c r="F138" i="66"/>
  <c r="G138" i="66"/>
  <c r="O138" i="66"/>
  <c r="P138" i="66"/>
  <c r="S138" i="66" s="1"/>
  <c r="F139" i="66"/>
  <c r="G139" i="66"/>
  <c r="O139" i="66"/>
  <c r="Q139" i="66" s="1"/>
  <c r="P139" i="66"/>
  <c r="F140" i="66"/>
  <c r="G140" i="66"/>
  <c r="O140" i="66"/>
  <c r="P140" i="66"/>
  <c r="S140" i="66" s="1"/>
  <c r="F141" i="66"/>
  <c r="G141" i="66"/>
  <c r="O141" i="66"/>
  <c r="P141" i="66"/>
  <c r="F142" i="66"/>
  <c r="G142" i="66"/>
  <c r="O142" i="66"/>
  <c r="P142" i="66"/>
  <c r="F143" i="66"/>
  <c r="G143" i="66"/>
  <c r="O143" i="66"/>
  <c r="Q143" i="66" s="1"/>
  <c r="P143" i="66"/>
  <c r="F144" i="66"/>
  <c r="G144" i="66"/>
  <c r="O144" i="66"/>
  <c r="P144" i="66"/>
  <c r="F145" i="66"/>
  <c r="G145" i="66"/>
  <c r="O145" i="66"/>
  <c r="Q145" i="66" s="1"/>
  <c r="P145" i="66"/>
  <c r="F146" i="66"/>
  <c r="G146" i="66"/>
  <c r="O146" i="66"/>
  <c r="R146" i="66" s="1"/>
  <c r="P146" i="66"/>
  <c r="F147" i="66"/>
  <c r="G147" i="66"/>
  <c r="O147" i="66"/>
  <c r="P147" i="66"/>
  <c r="F148" i="66"/>
  <c r="G148" i="66"/>
  <c r="O148" i="66"/>
  <c r="P148" i="66"/>
  <c r="F149" i="66"/>
  <c r="G149" i="66"/>
  <c r="O149" i="66"/>
  <c r="P149" i="66"/>
  <c r="F150" i="66"/>
  <c r="G150" i="66"/>
  <c r="O150" i="66"/>
  <c r="P150" i="66"/>
  <c r="Q150" i="66" s="1"/>
  <c r="F151" i="66"/>
  <c r="G151" i="66"/>
  <c r="O151" i="66"/>
  <c r="Q151" i="66" s="1"/>
  <c r="P151" i="66"/>
  <c r="F152" i="66"/>
  <c r="G152" i="66"/>
  <c r="H152" i="66" s="1"/>
  <c r="O152" i="66"/>
  <c r="P152" i="66"/>
  <c r="Q152" i="66" s="1"/>
  <c r="F153" i="66"/>
  <c r="H153" i="66" s="1"/>
  <c r="G153" i="66"/>
  <c r="O153" i="66"/>
  <c r="Q153" i="66" s="1"/>
  <c r="P153" i="66"/>
  <c r="F154" i="66"/>
  <c r="G154" i="66"/>
  <c r="H154" i="66" s="1"/>
  <c r="O154" i="66"/>
  <c r="P154" i="66"/>
  <c r="F155" i="66"/>
  <c r="G155" i="66"/>
  <c r="O155" i="66"/>
  <c r="P155" i="66"/>
  <c r="F156" i="66"/>
  <c r="G156" i="66"/>
  <c r="O156" i="66"/>
  <c r="P156" i="66"/>
  <c r="Q156" i="66" s="1"/>
  <c r="F157" i="66"/>
  <c r="G157" i="66"/>
  <c r="O157" i="66"/>
  <c r="P157" i="66"/>
  <c r="S157" i="66" s="1"/>
  <c r="F158" i="66"/>
  <c r="G158" i="66"/>
  <c r="O158" i="66"/>
  <c r="P158" i="66"/>
  <c r="F159" i="66"/>
  <c r="G159" i="66"/>
  <c r="O159" i="66"/>
  <c r="Q159" i="66" s="1"/>
  <c r="P159" i="66"/>
  <c r="F160" i="66"/>
  <c r="G160" i="66"/>
  <c r="O160" i="66"/>
  <c r="P160" i="66"/>
  <c r="F161" i="66"/>
  <c r="G161" i="66"/>
  <c r="O161" i="66"/>
  <c r="Q161" i="66" s="1"/>
  <c r="P161" i="66"/>
  <c r="F162" i="66"/>
  <c r="G162" i="66"/>
  <c r="O162" i="66"/>
  <c r="P162" i="66"/>
  <c r="F163" i="66"/>
  <c r="G163" i="66"/>
  <c r="O163" i="66"/>
  <c r="Q163" i="66" s="1"/>
  <c r="P163" i="66"/>
  <c r="F164" i="66"/>
  <c r="G164" i="66"/>
  <c r="O164" i="66"/>
  <c r="P164" i="66"/>
  <c r="S164" i="66" s="1"/>
  <c r="F165" i="66"/>
  <c r="G165" i="66"/>
  <c r="O165" i="66"/>
  <c r="Q165" i="66" s="1"/>
  <c r="P165" i="66"/>
  <c r="F166" i="66"/>
  <c r="G166" i="66"/>
  <c r="O166" i="66"/>
  <c r="P166" i="66"/>
  <c r="S166" i="66" s="1"/>
  <c r="F167" i="66"/>
  <c r="G167" i="66"/>
  <c r="O167" i="66"/>
  <c r="Q167" i="66" s="1"/>
  <c r="P167" i="66"/>
  <c r="F168" i="66"/>
  <c r="G168" i="66"/>
  <c r="O168" i="66"/>
  <c r="R168" i="66" s="1"/>
  <c r="P168" i="66"/>
  <c r="Q168" i="66" s="1"/>
  <c r="F169" i="66"/>
  <c r="G169" i="66"/>
  <c r="O169" i="66"/>
  <c r="Q169" i="66" s="1"/>
  <c r="P169" i="66"/>
  <c r="F170" i="66"/>
  <c r="G170" i="66"/>
  <c r="O170" i="66"/>
  <c r="P170" i="66"/>
  <c r="F171" i="66"/>
  <c r="G171" i="66"/>
  <c r="O171" i="66"/>
  <c r="Q171" i="66" s="1"/>
  <c r="P171" i="66"/>
  <c r="F172" i="66"/>
  <c r="G172" i="66"/>
  <c r="O172" i="66"/>
  <c r="P172" i="66"/>
  <c r="F173" i="66"/>
  <c r="G173" i="66"/>
  <c r="O173" i="66"/>
  <c r="Q173" i="66" s="1"/>
  <c r="P173" i="66"/>
  <c r="F174" i="66"/>
  <c r="G174" i="66"/>
  <c r="H174" i="66" s="1"/>
  <c r="O174" i="66"/>
  <c r="P174" i="66"/>
  <c r="F175" i="66"/>
  <c r="G175" i="66"/>
  <c r="O175" i="66"/>
  <c r="Q175" i="66" s="1"/>
  <c r="P175" i="66"/>
  <c r="F176" i="66"/>
  <c r="G176" i="66"/>
  <c r="O176" i="66"/>
  <c r="R176" i="66" s="1"/>
  <c r="P176" i="66"/>
  <c r="F177" i="66"/>
  <c r="G177" i="66"/>
  <c r="O177" i="66"/>
  <c r="R177" i="66" s="1"/>
  <c r="P177" i="66"/>
  <c r="F178" i="66"/>
  <c r="G178" i="66"/>
  <c r="O178" i="66"/>
  <c r="R178" i="66" s="1"/>
  <c r="P178" i="66"/>
  <c r="F179" i="66"/>
  <c r="H179" i="66" s="1"/>
  <c r="G179" i="66"/>
  <c r="O179" i="66"/>
  <c r="P179" i="66"/>
  <c r="F180" i="66"/>
  <c r="G180" i="66"/>
  <c r="O180" i="66"/>
  <c r="R180" i="66" s="1"/>
  <c r="P180" i="66"/>
  <c r="F181" i="66"/>
  <c r="G181" i="66"/>
  <c r="O181" i="66"/>
  <c r="P181" i="66"/>
  <c r="F182" i="66"/>
  <c r="G182" i="66"/>
  <c r="O182" i="66"/>
  <c r="P182" i="66"/>
  <c r="S182" i="66" s="1"/>
  <c r="F183" i="66"/>
  <c r="G183" i="66"/>
  <c r="O183" i="66"/>
  <c r="R183" i="66" s="1"/>
  <c r="P183" i="66"/>
  <c r="F184" i="66"/>
  <c r="G184" i="66"/>
  <c r="O184" i="66"/>
  <c r="P184" i="66"/>
  <c r="F185" i="66"/>
  <c r="G185" i="66"/>
  <c r="O185" i="66"/>
  <c r="Q185" i="66" s="1"/>
  <c r="P185" i="66"/>
  <c r="F186" i="66"/>
  <c r="G186" i="66"/>
  <c r="H186" i="66" s="1"/>
  <c r="O186" i="66"/>
  <c r="P186" i="66"/>
  <c r="F187" i="66"/>
  <c r="G187" i="66"/>
  <c r="O187" i="66"/>
  <c r="R187" i="66" s="1"/>
  <c r="P187" i="66"/>
  <c r="F188" i="66"/>
  <c r="G188" i="66"/>
  <c r="O188" i="66"/>
  <c r="R188" i="66" s="1"/>
  <c r="P188" i="66"/>
  <c r="F189" i="66"/>
  <c r="G189" i="66"/>
  <c r="O189" i="66"/>
  <c r="P189" i="66"/>
  <c r="F190" i="66"/>
  <c r="G190" i="66"/>
  <c r="O190" i="66"/>
  <c r="R190" i="66" s="1"/>
  <c r="P190" i="66"/>
  <c r="F191" i="66"/>
  <c r="G191" i="66"/>
  <c r="O191" i="66"/>
  <c r="R191" i="66" s="1"/>
  <c r="P191" i="66"/>
  <c r="F192" i="66"/>
  <c r="G192" i="66"/>
  <c r="O192" i="66"/>
  <c r="P192" i="66"/>
  <c r="S192" i="66" s="1"/>
  <c r="F193" i="66"/>
  <c r="G193" i="66"/>
  <c r="O193" i="66"/>
  <c r="R193" i="66" s="1"/>
  <c r="P193" i="66"/>
  <c r="F194" i="66"/>
  <c r="G194" i="66"/>
  <c r="O194" i="66"/>
  <c r="R194" i="66" s="1"/>
  <c r="P194" i="66"/>
  <c r="F195" i="66"/>
  <c r="H195" i="66" s="1"/>
  <c r="G195" i="66"/>
  <c r="O195" i="66"/>
  <c r="R195" i="66" s="1"/>
  <c r="P195" i="66"/>
  <c r="F196" i="66"/>
  <c r="G196" i="66"/>
  <c r="O196" i="66"/>
  <c r="R196" i="66" s="1"/>
  <c r="P196" i="66"/>
  <c r="F197" i="66"/>
  <c r="G197" i="66"/>
  <c r="O197" i="66"/>
  <c r="R197" i="66" s="1"/>
  <c r="P197" i="66"/>
  <c r="F198" i="66"/>
  <c r="G198" i="66"/>
  <c r="O198" i="66"/>
  <c r="P198" i="66"/>
  <c r="S198" i="66" s="1"/>
  <c r="F199" i="66"/>
  <c r="H199" i="66" s="1"/>
  <c r="G199" i="66"/>
  <c r="O199" i="66"/>
  <c r="Q199" i="66" s="1"/>
  <c r="P199" i="66"/>
  <c r="F200" i="66"/>
  <c r="G200" i="66"/>
  <c r="O200" i="66"/>
  <c r="P200" i="66"/>
  <c r="F201" i="66"/>
  <c r="G201" i="66"/>
  <c r="O201" i="66"/>
  <c r="Q201" i="66" s="1"/>
  <c r="P201" i="66"/>
  <c r="F202" i="66"/>
  <c r="G202" i="66"/>
  <c r="O202" i="66"/>
  <c r="R202" i="66" s="1"/>
  <c r="P202" i="66"/>
  <c r="S202" i="66" s="1"/>
  <c r="F203" i="66"/>
  <c r="G203" i="66"/>
  <c r="O203" i="66"/>
  <c r="Q203" i="66" s="1"/>
  <c r="P203" i="66"/>
  <c r="F204" i="66"/>
  <c r="G204" i="66"/>
  <c r="O204" i="66"/>
  <c r="R204" i="66" s="1"/>
  <c r="P204" i="66"/>
  <c r="F205" i="66"/>
  <c r="G205" i="66"/>
  <c r="O205" i="66"/>
  <c r="R205" i="66" s="1"/>
  <c r="P205" i="66"/>
  <c r="F206" i="66"/>
  <c r="G206" i="66"/>
  <c r="O206" i="66"/>
  <c r="P206" i="66"/>
  <c r="S206" i="66" s="1"/>
  <c r="F207" i="66"/>
  <c r="G207" i="66"/>
  <c r="O207" i="66"/>
  <c r="Q207" i="66" s="1"/>
  <c r="P207" i="66"/>
  <c r="F208" i="66"/>
  <c r="G208" i="66"/>
  <c r="O208" i="66"/>
  <c r="P208" i="66"/>
  <c r="S208" i="66" s="1"/>
  <c r="P37" i="66"/>
  <c r="S37" i="66" s="1"/>
  <c r="O37" i="66"/>
  <c r="G37" i="66"/>
  <c r="F37" i="66"/>
  <c r="P36" i="66"/>
  <c r="O36" i="66"/>
  <c r="G36" i="66"/>
  <c r="S36" i="66" s="1"/>
  <c r="F36" i="66"/>
  <c r="H36" i="66" s="1"/>
  <c r="T36" i="66" s="1"/>
  <c r="P35" i="66"/>
  <c r="O35" i="66"/>
  <c r="G35" i="66"/>
  <c r="F35" i="66"/>
  <c r="S52" i="104"/>
  <c r="S54" i="104"/>
  <c r="R86" i="104"/>
  <c r="S106" i="104"/>
  <c r="R108" i="104"/>
  <c r="R112" i="104"/>
  <c r="R122" i="104"/>
  <c r="S123" i="104"/>
  <c r="R144" i="104"/>
  <c r="P45" i="104"/>
  <c r="O45" i="104"/>
  <c r="G45" i="104"/>
  <c r="F45" i="104"/>
  <c r="N49" i="63"/>
  <c r="M49" i="63"/>
  <c r="L49" i="63"/>
  <c r="K49" i="63"/>
  <c r="J49" i="63"/>
  <c r="I49" i="63"/>
  <c r="E49" i="63"/>
  <c r="D49" i="63"/>
  <c r="S28" i="63"/>
  <c r="S44" i="63"/>
  <c r="R45" i="63"/>
  <c r="P24" i="63"/>
  <c r="O24" i="63"/>
  <c r="R30" i="63"/>
  <c r="G24" i="63"/>
  <c r="F24" i="63"/>
  <c r="H24" i="63" s="1"/>
  <c r="P43" i="64"/>
  <c r="O43" i="64"/>
  <c r="N43" i="64"/>
  <c r="M43" i="64"/>
  <c r="L43" i="64"/>
  <c r="K43" i="64"/>
  <c r="J43" i="64"/>
  <c r="I43" i="64"/>
  <c r="E43" i="64"/>
  <c r="D43" i="64"/>
  <c r="T36" i="64"/>
  <c r="T24" i="64"/>
  <c r="R23" i="64"/>
  <c r="Q23" i="64"/>
  <c r="G23" i="64"/>
  <c r="F23" i="64"/>
  <c r="N21" i="63"/>
  <c r="M21" i="63"/>
  <c r="L21" i="63"/>
  <c r="K21" i="63"/>
  <c r="K50" i="63" s="1"/>
  <c r="J21" i="63"/>
  <c r="J50" i="63" s="1"/>
  <c r="I21" i="63"/>
  <c r="I50" i="63" s="1"/>
  <c r="E21" i="63"/>
  <c r="D21" i="63"/>
  <c r="C21" i="63"/>
  <c r="C50" i="63" s="1"/>
  <c r="B21" i="63"/>
  <c r="B50" i="63" s="1"/>
  <c r="O15" i="130"/>
  <c r="Q15" i="130" s="1"/>
  <c r="P15" i="130"/>
  <c r="O20" i="130"/>
  <c r="P20" i="130"/>
  <c r="O25" i="130"/>
  <c r="Q25" i="130" s="1"/>
  <c r="P25" i="130"/>
  <c r="O30" i="130"/>
  <c r="P30" i="130"/>
  <c r="O39" i="130"/>
  <c r="P39" i="130"/>
  <c r="O48" i="130"/>
  <c r="P48" i="130"/>
  <c r="P49" i="130"/>
  <c r="O49" i="130"/>
  <c r="P47" i="130"/>
  <c r="O47" i="130"/>
  <c r="P46" i="130"/>
  <c r="O46" i="130"/>
  <c r="P44" i="130"/>
  <c r="O44" i="130"/>
  <c r="P43" i="130"/>
  <c r="O43" i="130"/>
  <c r="P42" i="130"/>
  <c r="O42" i="130"/>
  <c r="Q42" i="130" s="1"/>
  <c r="P40" i="130"/>
  <c r="O40" i="130"/>
  <c r="Q40" i="130" s="1"/>
  <c r="P38" i="130"/>
  <c r="O38" i="130"/>
  <c r="P37" i="130"/>
  <c r="O37" i="130"/>
  <c r="P35" i="130"/>
  <c r="O35" i="130"/>
  <c r="P34" i="130"/>
  <c r="O34" i="130"/>
  <c r="Q34" i="130" s="1"/>
  <c r="P33" i="130"/>
  <c r="O33" i="130"/>
  <c r="P31" i="130"/>
  <c r="O31" i="130"/>
  <c r="P29" i="130"/>
  <c r="O29" i="130"/>
  <c r="P28" i="130"/>
  <c r="O28" i="130"/>
  <c r="Q28" i="130" s="1"/>
  <c r="P26" i="130"/>
  <c r="O26" i="130"/>
  <c r="P24" i="130"/>
  <c r="O24" i="130"/>
  <c r="Q24" i="130" s="1"/>
  <c r="P23" i="130"/>
  <c r="O23" i="130"/>
  <c r="P21" i="130"/>
  <c r="O21" i="130"/>
  <c r="Q21" i="130" s="1"/>
  <c r="P19" i="130"/>
  <c r="O19" i="130"/>
  <c r="P18" i="130"/>
  <c r="O18" i="130"/>
  <c r="Q18" i="130" s="1"/>
  <c r="P16" i="130"/>
  <c r="O16" i="130"/>
  <c r="P14" i="130"/>
  <c r="O14" i="130"/>
  <c r="Q14" i="130" s="1"/>
  <c r="P13" i="130"/>
  <c r="O13" i="130"/>
  <c r="P11" i="130"/>
  <c r="O11" i="130"/>
  <c r="Q11" i="130" s="1"/>
  <c r="P10" i="130"/>
  <c r="O10" i="130"/>
  <c r="P43" i="129"/>
  <c r="O43" i="129"/>
  <c r="Q43" i="129" s="1"/>
  <c r="P42" i="129"/>
  <c r="Q42" i="129" s="1"/>
  <c r="O42" i="129"/>
  <c r="P41" i="129"/>
  <c r="O41" i="129"/>
  <c r="P39" i="129"/>
  <c r="O39" i="129"/>
  <c r="P38" i="129"/>
  <c r="O38" i="129"/>
  <c r="P37" i="129"/>
  <c r="O37" i="129"/>
  <c r="P35" i="129"/>
  <c r="O35" i="129"/>
  <c r="Q35" i="129"/>
  <c r="P34" i="129"/>
  <c r="O34" i="129"/>
  <c r="P33" i="129"/>
  <c r="O33" i="129"/>
  <c r="P31" i="129"/>
  <c r="O31" i="129"/>
  <c r="P30" i="129"/>
  <c r="O30" i="129"/>
  <c r="P29" i="129"/>
  <c r="Q29" i="129" s="1"/>
  <c r="O29" i="129"/>
  <c r="P27" i="129"/>
  <c r="O27" i="129"/>
  <c r="Q27" i="129" s="1"/>
  <c r="P26" i="129"/>
  <c r="O26" i="129"/>
  <c r="P25" i="129"/>
  <c r="O25" i="129"/>
  <c r="Q25" i="129" s="1"/>
  <c r="P23" i="129"/>
  <c r="O23" i="129"/>
  <c r="P22" i="129"/>
  <c r="O22" i="129"/>
  <c r="Q22" i="129" s="1"/>
  <c r="P21" i="129"/>
  <c r="O21" i="129"/>
  <c r="P19" i="129"/>
  <c r="O19" i="129"/>
  <c r="P18" i="129"/>
  <c r="O18" i="129"/>
  <c r="P17" i="129"/>
  <c r="O17" i="129"/>
  <c r="Q17" i="129" s="1"/>
  <c r="P15" i="129"/>
  <c r="O15" i="129"/>
  <c r="Q15" i="129" s="1"/>
  <c r="P14" i="129"/>
  <c r="O14" i="129"/>
  <c r="Q14" i="129" s="1"/>
  <c r="P13" i="129"/>
  <c r="O13" i="129"/>
  <c r="P11" i="129"/>
  <c r="P44" i="129" s="1"/>
  <c r="O11" i="129"/>
  <c r="P10" i="129"/>
  <c r="O10" i="129"/>
  <c r="N44" i="129"/>
  <c r="M44" i="129"/>
  <c r="L44" i="129"/>
  <c r="K44" i="129"/>
  <c r="J44" i="129"/>
  <c r="I44" i="129"/>
  <c r="H44" i="129"/>
  <c r="G44" i="129"/>
  <c r="F44" i="129"/>
  <c r="E44" i="129"/>
  <c r="D44" i="129"/>
  <c r="C44" i="129"/>
  <c r="T39" i="102"/>
  <c r="U39" i="102"/>
  <c r="V39" i="102"/>
  <c r="M10" i="53"/>
  <c r="L10" i="53"/>
  <c r="K10" i="53"/>
  <c r="J10" i="53"/>
  <c r="I10" i="53"/>
  <c r="H10" i="53"/>
  <c r="G10" i="53"/>
  <c r="F10" i="53"/>
  <c r="E10" i="53"/>
  <c r="D10" i="53"/>
  <c r="C10" i="53"/>
  <c r="B10" i="53"/>
  <c r="Q10" i="55"/>
  <c r="O117" i="55"/>
  <c r="O113" i="55"/>
  <c r="O112" i="55"/>
  <c r="O111" i="55"/>
  <c r="O109" i="55"/>
  <c r="O108" i="55"/>
  <c r="O107" i="55"/>
  <c r="O105" i="55"/>
  <c r="O104" i="55"/>
  <c r="O103" i="55"/>
  <c r="O101" i="55"/>
  <c r="O100" i="55"/>
  <c r="O98" i="55"/>
  <c r="O97" i="55"/>
  <c r="O96" i="55"/>
  <c r="O95" i="55"/>
  <c r="O93" i="55"/>
  <c r="O92" i="55"/>
  <c r="O89" i="55"/>
  <c r="O90" i="55" s="1"/>
  <c r="O88" i="55"/>
  <c r="O86" i="55"/>
  <c r="O85" i="55"/>
  <c r="O83" i="55"/>
  <c r="O82" i="55"/>
  <c r="O80" i="55"/>
  <c r="O79" i="55"/>
  <c r="O77" i="55"/>
  <c r="O76" i="55"/>
  <c r="O75" i="55"/>
  <c r="O72" i="55"/>
  <c r="O71" i="55"/>
  <c r="O73" i="55" s="1"/>
  <c r="O69" i="55"/>
  <c r="O68" i="55"/>
  <c r="O67" i="55"/>
  <c r="O65" i="55"/>
  <c r="O64" i="55"/>
  <c r="O63" i="55"/>
  <c r="O61" i="55"/>
  <c r="O60" i="55"/>
  <c r="O59" i="55"/>
  <c r="O57" i="55"/>
  <c r="O56" i="55"/>
  <c r="O55" i="55"/>
  <c r="O52" i="55"/>
  <c r="O51" i="55"/>
  <c r="O53" i="55" s="1"/>
  <c r="O49" i="55"/>
  <c r="O48" i="55"/>
  <c r="O45" i="55"/>
  <c r="O44" i="55"/>
  <c r="O42" i="55"/>
  <c r="O41" i="55"/>
  <c r="O40" i="55"/>
  <c r="O38" i="55"/>
  <c r="O37" i="55"/>
  <c r="O36" i="55"/>
  <c r="O34" i="55"/>
  <c r="O33" i="55"/>
  <c r="O31" i="55"/>
  <c r="O30" i="55"/>
  <c r="O28" i="55"/>
  <c r="O27" i="55"/>
  <c r="O24" i="55"/>
  <c r="O23" i="55"/>
  <c r="O21" i="55"/>
  <c r="O20" i="55"/>
  <c r="O18" i="55"/>
  <c r="O17" i="55"/>
  <c r="O14" i="55"/>
  <c r="O13" i="55"/>
  <c r="O15" i="55" s="1"/>
  <c r="O11" i="55"/>
  <c r="O10" i="55"/>
  <c r="U117" i="103"/>
  <c r="W117" i="103"/>
  <c r="V117" i="103"/>
  <c r="P10" i="55"/>
  <c r="P11" i="55"/>
  <c r="P13" i="55"/>
  <c r="P14" i="55"/>
  <c r="P17" i="55"/>
  <c r="P18" i="55"/>
  <c r="P20" i="55"/>
  <c r="P21" i="55"/>
  <c r="P23" i="55"/>
  <c r="P25" i="55" s="1"/>
  <c r="P24" i="55"/>
  <c r="P27" i="55"/>
  <c r="P28" i="55"/>
  <c r="P30" i="55"/>
  <c r="P31" i="55"/>
  <c r="P33" i="55"/>
  <c r="P34" i="55"/>
  <c r="P36" i="55"/>
  <c r="P37" i="55"/>
  <c r="P38" i="55"/>
  <c r="P40" i="55"/>
  <c r="P41" i="55"/>
  <c r="P42" i="55"/>
  <c r="P44" i="55"/>
  <c r="P45" i="55"/>
  <c r="P46" i="55" s="1"/>
  <c r="P48" i="55"/>
  <c r="P49" i="55"/>
  <c r="P51" i="55"/>
  <c r="P52" i="55"/>
  <c r="P55" i="55"/>
  <c r="P56" i="55"/>
  <c r="P57" i="55"/>
  <c r="P59" i="55"/>
  <c r="P60" i="55"/>
  <c r="P61" i="55"/>
  <c r="P63" i="55"/>
  <c r="P64" i="55"/>
  <c r="P65" i="55"/>
  <c r="P67" i="55"/>
  <c r="P68" i="55"/>
  <c r="P69" i="55"/>
  <c r="P71" i="55"/>
  <c r="P73" i="55" s="1"/>
  <c r="P72" i="55"/>
  <c r="P75" i="55"/>
  <c r="P76" i="55"/>
  <c r="P77" i="55"/>
  <c r="P79" i="55"/>
  <c r="P80" i="55"/>
  <c r="P82" i="55"/>
  <c r="P83" i="55"/>
  <c r="P85" i="55"/>
  <c r="P86" i="55"/>
  <c r="P88" i="55"/>
  <c r="P90" i="55" s="1"/>
  <c r="P89" i="55"/>
  <c r="P92" i="55"/>
  <c r="P93" i="55"/>
  <c r="P95" i="55"/>
  <c r="P96" i="55"/>
  <c r="P97" i="55"/>
  <c r="P98" i="55"/>
  <c r="P100" i="55"/>
  <c r="P101" i="55"/>
  <c r="P103" i="55"/>
  <c r="P104" i="55"/>
  <c r="P105" i="55"/>
  <c r="P107" i="55"/>
  <c r="P108" i="55"/>
  <c r="P109" i="55"/>
  <c r="P111" i="55"/>
  <c r="P112" i="55"/>
  <c r="P113" i="55"/>
  <c r="T31" i="102"/>
  <c r="U31" i="102"/>
  <c r="V31" i="102"/>
  <c r="T32" i="102"/>
  <c r="U32" i="102"/>
  <c r="V32" i="102"/>
  <c r="T33" i="102"/>
  <c r="U33" i="102"/>
  <c r="V33" i="102"/>
  <c r="T34" i="102"/>
  <c r="U34" i="102"/>
  <c r="V34" i="102"/>
  <c r="T35" i="102"/>
  <c r="U35" i="102"/>
  <c r="V35" i="102"/>
  <c r="T36" i="102"/>
  <c r="U36" i="102"/>
  <c r="V36" i="102"/>
  <c r="T37" i="102"/>
  <c r="U37" i="102"/>
  <c r="V37" i="102"/>
  <c r="T38" i="102"/>
  <c r="U38" i="102"/>
  <c r="V38" i="102"/>
  <c r="P22" i="56"/>
  <c r="O22" i="56"/>
  <c r="N22" i="56"/>
  <c r="P21" i="56"/>
  <c r="O21" i="56"/>
  <c r="N21" i="56"/>
  <c r="P20" i="56"/>
  <c r="O20" i="56"/>
  <c r="N20" i="56"/>
  <c r="P19" i="56"/>
  <c r="O19" i="56"/>
  <c r="N19" i="56"/>
  <c r="P18" i="56"/>
  <c r="O18" i="56"/>
  <c r="N18" i="56"/>
  <c r="P17" i="56"/>
  <c r="O17" i="56"/>
  <c r="N17" i="56"/>
  <c r="M23" i="56"/>
  <c r="L23" i="56"/>
  <c r="K23" i="56"/>
  <c r="K24" i="56" s="1"/>
  <c r="J23" i="56"/>
  <c r="J24" i="56" s="1"/>
  <c r="I23" i="56"/>
  <c r="H23" i="56"/>
  <c r="G23" i="56"/>
  <c r="G24" i="56" s="1"/>
  <c r="F23" i="56"/>
  <c r="F24" i="56" s="1"/>
  <c r="E23" i="56"/>
  <c r="E24" i="56" s="1"/>
  <c r="D23" i="56"/>
  <c r="D24" i="56" s="1"/>
  <c r="C23" i="56"/>
  <c r="B23" i="56"/>
  <c r="B24" i="56" s="1"/>
  <c r="N30" i="70"/>
  <c r="M30" i="70"/>
  <c r="L30" i="70"/>
  <c r="K30" i="70"/>
  <c r="J30" i="70"/>
  <c r="I30" i="70"/>
  <c r="E30" i="70"/>
  <c r="D30" i="70"/>
  <c r="C30" i="70"/>
  <c r="B30" i="70"/>
  <c r="B176" i="70" s="1"/>
  <c r="C39" i="69"/>
  <c r="C116" i="69" s="1"/>
  <c r="B20" i="68"/>
  <c r="B21" i="67"/>
  <c r="B20" i="64"/>
  <c r="B44" i="64" s="1"/>
  <c r="K36" i="62"/>
  <c r="B36" i="62"/>
  <c r="M27" i="61"/>
  <c r="B27" i="61"/>
  <c r="D14" i="108"/>
  <c r="T179" i="70" s="1"/>
  <c r="C14" i="108"/>
  <c r="S179" i="70" s="1"/>
  <c r="B14" i="108"/>
  <c r="R179" i="70" s="1"/>
  <c r="M54" i="53"/>
  <c r="L54" i="53"/>
  <c r="K54" i="53"/>
  <c r="J54" i="53"/>
  <c r="I54" i="53"/>
  <c r="H54" i="53"/>
  <c r="G54" i="53"/>
  <c r="G60" i="53" s="1"/>
  <c r="F54" i="53"/>
  <c r="E54" i="53"/>
  <c r="D54" i="53"/>
  <c r="C54" i="53"/>
  <c r="B17" i="53"/>
  <c r="B54" i="53"/>
  <c r="M59" i="53"/>
  <c r="L59" i="53"/>
  <c r="K59" i="53"/>
  <c r="J59" i="53"/>
  <c r="I59" i="53"/>
  <c r="H59" i="53"/>
  <c r="G59" i="53"/>
  <c r="F59" i="53"/>
  <c r="E59" i="53"/>
  <c r="D59" i="53"/>
  <c r="C59" i="53"/>
  <c r="B59" i="53"/>
  <c r="M48" i="53"/>
  <c r="L48" i="53"/>
  <c r="K48" i="53"/>
  <c r="J48" i="53"/>
  <c r="I48" i="53"/>
  <c r="O48" i="53" s="1"/>
  <c r="H48" i="53"/>
  <c r="N48" i="53" s="1"/>
  <c r="G48" i="53"/>
  <c r="F48" i="53"/>
  <c r="E48" i="53"/>
  <c r="D48" i="53"/>
  <c r="C48" i="53"/>
  <c r="B48" i="53"/>
  <c r="M43" i="53"/>
  <c r="L43" i="53"/>
  <c r="K43" i="53"/>
  <c r="J43" i="53"/>
  <c r="I43" i="53"/>
  <c r="H43" i="53"/>
  <c r="G43" i="53"/>
  <c r="F43" i="53"/>
  <c r="E43" i="53"/>
  <c r="D43" i="53"/>
  <c r="C43" i="53"/>
  <c r="B43" i="53"/>
  <c r="M35" i="53"/>
  <c r="L35" i="53"/>
  <c r="K35" i="53"/>
  <c r="J35" i="53"/>
  <c r="I35" i="53"/>
  <c r="H35" i="53"/>
  <c r="N35" i="53" s="1"/>
  <c r="G35" i="53"/>
  <c r="F35" i="53"/>
  <c r="E35" i="53"/>
  <c r="D35" i="53"/>
  <c r="C35" i="53"/>
  <c r="B35" i="53"/>
  <c r="M31" i="53"/>
  <c r="L31" i="53"/>
  <c r="K31" i="53"/>
  <c r="J31" i="53"/>
  <c r="I31" i="53"/>
  <c r="H31" i="53"/>
  <c r="G31" i="53"/>
  <c r="F31" i="53"/>
  <c r="E31" i="53"/>
  <c r="D31" i="53"/>
  <c r="C31" i="53"/>
  <c r="B31" i="53"/>
  <c r="M27" i="53"/>
  <c r="L27" i="53"/>
  <c r="K27" i="53"/>
  <c r="J27" i="53"/>
  <c r="I27" i="53"/>
  <c r="I36" i="53" s="1"/>
  <c r="H27" i="53"/>
  <c r="H36" i="53" s="1"/>
  <c r="G27" i="53"/>
  <c r="F27" i="53"/>
  <c r="E27" i="53"/>
  <c r="D27" i="53"/>
  <c r="C27" i="53"/>
  <c r="B27" i="53"/>
  <c r="M23" i="53"/>
  <c r="L23" i="53"/>
  <c r="O23" i="53" s="1"/>
  <c r="K23" i="53"/>
  <c r="J23" i="53"/>
  <c r="I23" i="53"/>
  <c r="H23" i="53"/>
  <c r="G23" i="53"/>
  <c r="F23" i="53"/>
  <c r="E23" i="53"/>
  <c r="D23" i="53"/>
  <c r="C23" i="53"/>
  <c r="B23" i="53"/>
  <c r="M14" i="56"/>
  <c r="L14" i="56"/>
  <c r="D21" i="109"/>
  <c r="T179" i="135" s="1"/>
  <c r="B21" i="109"/>
  <c r="R179" i="135" s="1"/>
  <c r="C21" i="109"/>
  <c r="S179" i="135" s="1"/>
  <c r="C13" i="110"/>
  <c r="S128" i="139" s="1"/>
  <c r="D13" i="110"/>
  <c r="T128" i="139" s="1"/>
  <c r="B13" i="110"/>
  <c r="R128" i="139" s="1"/>
  <c r="N39" i="69"/>
  <c r="M39" i="69"/>
  <c r="L39" i="69"/>
  <c r="K39" i="69"/>
  <c r="K116" i="69" s="1"/>
  <c r="J39" i="69"/>
  <c r="I39" i="69"/>
  <c r="E39" i="69"/>
  <c r="D39" i="69"/>
  <c r="B39" i="69"/>
  <c r="B116" i="69" s="1"/>
  <c r="E21" i="67"/>
  <c r="C34" i="107"/>
  <c r="S223" i="66" s="1"/>
  <c r="B34" i="107"/>
  <c r="R223" i="66" s="1"/>
  <c r="F9" i="63"/>
  <c r="G9" i="63"/>
  <c r="L36" i="62"/>
  <c r="Q100" i="55"/>
  <c r="Q101" i="55"/>
  <c r="Q103" i="55"/>
  <c r="Q104" i="55"/>
  <c r="Q105" i="55"/>
  <c r="Q107" i="55"/>
  <c r="Q108" i="55"/>
  <c r="Q109" i="55"/>
  <c r="Q111" i="55"/>
  <c r="Q112" i="55"/>
  <c r="Q113" i="55"/>
  <c r="N13" i="56"/>
  <c r="O13" i="56"/>
  <c r="P13" i="56"/>
  <c r="F9" i="104"/>
  <c r="G9" i="104"/>
  <c r="O9" i="104"/>
  <c r="P9" i="104"/>
  <c r="Q9" i="104" s="1"/>
  <c r="F10" i="104"/>
  <c r="G10" i="104"/>
  <c r="O10" i="104"/>
  <c r="Q10" i="104" s="1"/>
  <c r="P10" i="104"/>
  <c r="F11" i="104"/>
  <c r="G11" i="104"/>
  <c r="O11" i="104"/>
  <c r="P11" i="104"/>
  <c r="F12" i="104"/>
  <c r="G12" i="104"/>
  <c r="O12" i="104"/>
  <c r="P12" i="104"/>
  <c r="F13" i="104"/>
  <c r="G13" i="104"/>
  <c r="O13" i="104"/>
  <c r="P13" i="104"/>
  <c r="Q13" i="104" s="1"/>
  <c r="F14" i="104"/>
  <c r="G14" i="104"/>
  <c r="S14" i="104" s="1"/>
  <c r="O14" i="104"/>
  <c r="P14" i="104"/>
  <c r="F15" i="104"/>
  <c r="G15" i="104"/>
  <c r="O15" i="104"/>
  <c r="P15" i="104"/>
  <c r="Q15" i="104" s="1"/>
  <c r="F16" i="104"/>
  <c r="G16" i="104"/>
  <c r="O16" i="104"/>
  <c r="P16" i="104"/>
  <c r="F17" i="104"/>
  <c r="G17" i="104"/>
  <c r="O17" i="104"/>
  <c r="P17" i="104"/>
  <c r="Q17" i="104" s="1"/>
  <c r="F18" i="104"/>
  <c r="G18" i="104"/>
  <c r="O18" i="104"/>
  <c r="P18" i="104"/>
  <c r="F19" i="104"/>
  <c r="G19" i="104"/>
  <c r="O19" i="104"/>
  <c r="P19" i="104"/>
  <c r="F20" i="104"/>
  <c r="G20" i="104"/>
  <c r="O20" i="104"/>
  <c r="P20" i="104"/>
  <c r="F21" i="104"/>
  <c r="G21" i="104"/>
  <c r="O21" i="104"/>
  <c r="P21" i="104"/>
  <c r="F22" i="104"/>
  <c r="G22" i="104"/>
  <c r="O22" i="104"/>
  <c r="P22" i="104"/>
  <c r="F23" i="104"/>
  <c r="G23" i="104"/>
  <c r="O23" i="104"/>
  <c r="P23" i="104"/>
  <c r="F24" i="104"/>
  <c r="G24" i="104"/>
  <c r="O24" i="104"/>
  <c r="P24" i="104"/>
  <c r="F25" i="104"/>
  <c r="G25" i="104"/>
  <c r="O25" i="104"/>
  <c r="P25" i="104"/>
  <c r="F26" i="104"/>
  <c r="G26" i="104"/>
  <c r="O26" i="104"/>
  <c r="P26" i="104"/>
  <c r="F27" i="104"/>
  <c r="G27" i="104"/>
  <c r="O27" i="104"/>
  <c r="P27" i="104"/>
  <c r="F28" i="104"/>
  <c r="G28" i="104"/>
  <c r="O28" i="104"/>
  <c r="P28" i="104"/>
  <c r="F29" i="104"/>
  <c r="G29" i="104"/>
  <c r="O29" i="104"/>
  <c r="P29" i="104"/>
  <c r="F30" i="104"/>
  <c r="G30" i="104"/>
  <c r="O30" i="104"/>
  <c r="P30" i="104"/>
  <c r="F31" i="104"/>
  <c r="G31" i="104"/>
  <c r="O31" i="104"/>
  <c r="P31" i="104"/>
  <c r="F32" i="104"/>
  <c r="G32" i="104"/>
  <c r="O32" i="104"/>
  <c r="P32" i="104"/>
  <c r="F33" i="104"/>
  <c r="G33" i="104"/>
  <c r="O33" i="104"/>
  <c r="P33" i="104"/>
  <c r="F34" i="104"/>
  <c r="G34" i="104"/>
  <c r="O34" i="104"/>
  <c r="P34" i="104"/>
  <c r="F35" i="104"/>
  <c r="G35" i="104"/>
  <c r="O35" i="104"/>
  <c r="P35" i="104"/>
  <c r="F36" i="104"/>
  <c r="G36" i="104"/>
  <c r="O36" i="104"/>
  <c r="P36" i="104"/>
  <c r="F37" i="104"/>
  <c r="G37" i="104"/>
  <c r="O37" i="104"/>
  <c r="P37" i="104"/>
  <c r="F38" i="104"/>
  <c r="G38" i="104"/>
  <c r="O38" i="104"/>
  <c r="P38" i="104"/>
  <c r="F39" i="104"/>
  <c r="G39" i="104"/>
  <c r="O39" i="104"/>
  <c r="P39" i="104"/>
  <c r="F40" i="104"/>
  <c r="G40" i="104"/>
  <c r="O40" i="104"/>
  <c r="P40" i="104"/>
  <c r="N10" i="62"/>
  <c r="N11" i="62"/>
  <c r="N12" i="62"/>
  <c r="N13" i="62"/>
  <c r="N14" i="62"/>
  <c r="N15" i="62"/>
  <c r="N16" i="62"/>
  <c r="N17" i="62"/>
  <c r="N18" i="62"/>
  <c r="N19" i="62"/>
  <c r="N20" i="62"/>
  <c r="N21" i="62"/>
  <c r="N22" i="62"/>
  <c r="N23" i="62"/>
  <c r="N24" i="62"/>
  <c r="N25" i="62"/>
  <c r="N26" i="62"/>
  <c r="N27" i="62"/>
  <c r="N28" i="62"/>
  <c r="N29" i="62"/>
  <c r="N30" i="62"/>
  <c r="N31" i="62"/>
  <c r="N32" i="62"/>
  <c r="N33" i="62"/>
  <c r="N34" i="62"/>
  <c r="N35" i="62"/>
  <c r="F11" i="67"/>
  <c r="G11" i="67"/>
  <c r="F12" i="67"/>
  <c r="G12" i="67"/>
  <c r="F13" i="67"/>
  <c r="G13" i="67"/>
  <c r="F14" i="67"/>
  <c r="G14" i="67"/>
  <c r="F15" i="67"/>
  <c r="G15" i="67"/>
  <c r="F16" i="67"/>
  <c r="G16" i="67"/>
  <c r="F17" i="67"/>
  <c r="G17" i="67"/>
  <c r="F18" i="67"/>
  <c r="G18" i="67"/>
  <c r="F19" i="67"/>
  <c r="G19" i="67"/>
  <c r="F20" i="67"/>
  <c r="G20" i="67"/>
  <c r="K21" i="67"/>
  <c r="O9" i="63"/>
  <c r="M17" i="53"/>
  <c r="L17" i="53"/>
  <c r="K17" i="53"/>
  <c r="J17" i="53"/>
  <c r="I17" i="53"/>
  <c r="H17" i="53"/>
  <c r="G17" i="53"/>
  <c r="F17" i="53"/>
  <c r="E17" i="53"/>
  <c r="N17" i="53" s="1"/>
  <c r="D17" i="53"/>
  <c r="C17" i="53"/>
  <c r="O26" i="69"/>
  <c r="Q26" i="69" s="1"/>
  <c r="P26" i="69"/>
  <c r="O27" i="69"/>
  <c r="P27" i="69"/>
  <c r="O28" i="69"/>
  <c r="P28" i="69"/>
  <c r="Q28" i="69" s="1"/>
  <c r="O29" i="69"/>
  <c r="P29" i="69"/>
  <c r="O30" i="69"/>
  <c r="Q30" i="69" s="1"/>
  <c r="P30" i="69"/>
  <c r="O31" i="69"/>
  <c r="P31" i="69"/>
  <c r="F26" i="69"/>
  <c r="G26" i="69"/>
  <c r="F27" i="69"/>
  <c r="G27" i="69"/>
  <c r="F28" i="69"/>
  <c r="G28" i="69"/>
  <c r="F29" i="69"/>
  <c r="G29" i="69"/>
  <c r="F14" i="66"/>
  <c r="G14" i="66"/>
  <c r="F15" i="66"/>
  <c r="G15" i="66"/>
  <c r="F16" i="66"/>
  <c r="G16" i="66"/>
  <c r="H16" i="66" s="1"/>
  <c r="F17" i="66"/>
  <c r="G17" i="66"/>
  <c r="F18" i="66"/>
  <c r="G18" i="66"/>
  <c r="F19" i="66"/>
  <c r="G19" i="66"/>
  <c r="H19" i="66" s="1"/>
  <c r="F20" i="66"/>
  <c r="G20" i="66"/>
  <c r="H20" i="66" s="1"/>
  <c r="F21" i="66"/>
  <c r="G21" i="66"/>
  <c r="F22" i="66"/>
  <c r="G22" i="66"/>
  <c r="H22" i="66" s="1"/>
  <c r="F23" i="66"/>
  <c r="G23" i="66"/>
  <c r="H23" i="66" s="1"/>
  <c r="F24" i="66"/>
  <c r="G24" i="66"/>
  <c r="F25" i="66"/>
  <c r="G25" i="66"/>
  <c r="F26" i="66"/>
  <c r="G26" i="66"/>
  <c r="F27" i="66"/>
  <c r="G27" i="66"/>
  <c r="F28" i="66"/>
  <c r="G28" i="66"/>
  <c r="F29" i="66"/>
  <c r="G29" i="66"/>
  <c r="F30" i="66"/>
  <c r="G30" i="66"/>
  <c r="H30" i="66" s="1"/>
  <c r="F31" i="66"/>
  <c r="G31" i="66"/>
  <c r="O26" i="66"/>
  <c r="P26" i="66"/>
  <c r="O27" i="66"/>
  <c r="P27" i="66"/>
  <c r="O18" i="66"/>
  <c r="P18" i="66"/>
  <c r="O19" i="66"/>
  <c r="R19" i="66" s="1"/>
  <c r="P19" i="66"/>
  <c r="O20" i="66"/>
  <c r="R20" i="66" s="1"/>
  <c r="P20" i="66"/>
  <c r="S20" i="66" s="1"/>
  <c r="O21" i="66"/>
  <c r="P21" i="66"/>
  <c r="O22" i="66"/>
  <c r="P22" i="66"/>
  <c r="O23" i="66"/>
  <c r="P23" i="66"/>
  <c r="O24" i="66"/>
  <c r="R24" i="66" s="1"/>
  <c r="P24" i="66"/>
  <c r="O25" i="66"/>
  <c r="R25" i="66" s="1"/>
  <c r="P25" i="66"/>
  <c r="F9" i="64"/>
  <c r="P9" i="63"/>
  <c r="O10" i="63"/>
  <c r="Q10" i="63" s="1"/>
  <c r="P10" i="63"/>
  <c r="S10" i="63" s="1"/>
  <c r="O11" i="63"/>
  <c r="P11" i="63"/>
  <c r="O12" i="63"/>
  <c r="Q12" i="63" s="1"/>
  <c r="P12" i="63"/>
  <c r="S12" i="63" s="1"/>
  <c r="O13" i="63"/>
  <c r="P13" i="63"/>
  <c r="S13" i="63" s="1"/>
  <c r="O14" i="63"/>
  <c r="R14" i="63" s="1"/>
  <c r="P14" i="63"/>
  <c r="O15" i="63"/>
  <c r="R15" i="63" s="1"/>
  <c r="P15" i="63"/>
  <c r="S15" i="63"/>
  <c r="O16" i="63"/>
  <c r="R16" i="63" s="1"/>
  <c r="P16" i="63"/>
  <c r="O17" i="63"/>
  <c r="P17" i="63"/>
  <c r="Q17" i="63" s="1"/>
  <c r="O18" i="63"/>
  <c r="R18" i="63" s="1"/>
  <c r="P18" i="63"/>
  <c r="S18" i="63" s="1"/>
  <c r="O19" i="63"/>
  <c r="P19" i="63"/>
  <c r="O20" i="63"/>
  <c r="P20" i="63"/>
  <c r="S20" i="63" s="1"/>
  <c r="C36" i="62"/>
  <c r="D36" i="62"/>
  <c r="E36" i="62"/>
  <c r="F36" i="62"/>
  <c r="G36" i="62"/>
  <c r="H36" i="62"/>
  <c r="I36" i="62"/>
  <c r="J36" i="62"/>
  <c r="M36" i="62"/>
  <c r="O15" i="69"/>
  <c r="R15" i="69" s="1"/>
  <c r="P15" i="69"/>
  <c r="O16" i="69"/>
  <c r="P16" i="69"/>
  <c r="F15" i="69"/>
  <c r="G15" i="69"/>
  <c r="O16" i="70"/>
  <c r="P16" i="70"/>
  <c r="O17" i="70"/>
  <c r="P17" i="70"/>
  <c r="O18" i="70"/>
  <c r="P18" i="70"/>
  <c r="O19" i="70"/>
  <c r="P19" i="70"/>
  <c r="O20" i="70"/>
  <c r="P20" i="70"/>
  <c r="F16" i="70"/>
  <c r="G16" i="70"/>
  <c r="F17" i="70"/>
  <c r="G17" i="70"/>
  <c r="F18" i="70"/>
  <c r="G18" i="70"/>
  <c r="F19" i="70"/>
  <c r="G19" i="70"/>
  <c r="F20" i="70"/>
  <c r="G20" i="70"/>
  <c r="F21" i="70"/>
  <c r="G21" i="70"/>
  <c r="F22" i="70"/>
  <c r="G22" i="70"/>
  <c r="O13" i="66"/>
  <c r="P13" i="66"/>
  <c r="O14" i="66"/>
  <c r="R14" i="66" s="1"/>
  <c r="P14" i="66"/>
  <c r="O15" i="66"/>
  <c r="R15" i="66" s="1"/>
  <c r="P15" i="66"/>
  <c r="O16" i="66"/>
  <c r="P16" i="66"/>
  <c r="F13" i="66"/>
  <c r="G13" i="66"/>
  <c r="Q9" i="64"/>
  <c r="S9" i="64" s="1"/>
  <c r="Q10" i="64"/>
  <c r="Q11" i="64"/>
  <c r="T11" i="64" s="1"/>
  <c r="Q12" i="64"/>
  <c r="T12" i="64" s="1"/>
  <c r="Q13" i="64"/>
  <c r="Q14" i="64"/>
  <c r="Q15" i="64"/>
  <c r="Q16" i="64"/>
  <c r="T16" i="64" s="1"/>
  <c r="Q17" i="64"/>
  <c r="S17" i="64" s="1"/>
  <c r="Q18" i="64"/>
  <c r="T18" i="64" s="1"/>
  <c r="Q19" i="64"/>
  <c r="P20" i="64"/>
  <c r="P44" i="64" s="1"/>
  <c r="O20" i="64"/>
  <c r="N20" i="64"/>
  <c r="M20" i="64"/>
  <c r="L20" i="64"/>
  <c r="K20" i="64"/>
  <c r="J20" i="64"/>
  <c r="I20" i="64"/>
  <c r="E20" i="64"/>
  <c r="D20" i="64"/>
  <c r="C20" i="64"/>
  <c r="C44" i="64" s="1"/>
  <c r="G9" i="64"/>
  <c r="F18" i="68"/>
  <c r="G18" i="68"/>
  <c r="F19" i="68"/>
  <c r="G19" i="68"/>
  <c r="Q18" i="68"/>
  <c r="R18" i="68"/>
  <c r="Q19" i="68"/>
  <c r="R19" i="68"/>
  <c r="V30" i="102"/>
  <c r="U30" i="102"/>
  <c r="T30" i="102"/>
  <c r="T29" i="102"/>
  <c r="U29" i="102"/>
  <c r="V29" i="102"/>
  <c r="N14" i="61"/>
  <c r="N15" i="61"/>
  <c r="N16" i="61"/>
  <c r="N17" i="61"/>
  <c r="N18" i="61"/>
  <c r="N19" i="61"/>
  <c r="N20" i="61"/>
  <c r="N21" i="61"/>
  <c r="N22" i="61"/>
  <c r="N23" i="61"/>
  <c r="N24" i="61"/>
  <c r="N25" i="61"/>
  <c r="N26" i="61"/>
  <c r="C27" i="61"/>
  <c r="D27" i="61"/>
  <c r="E27" i="61"/>
  <c r="F27" i="61"/>
  <c r="G27" i="61"/>
  <c r="H27" i="61"/>
  <c r="I27" i="61"/>
  <c r="J27" i="61"/>
  <c r="K27" i="61"/>
  <c r="L27" i="61"/>
  <c r="O62" i="53"/>
  <c r="P62" i="53" s="1"/>
  <c r="O58" i="53"/>
  <c r="N58" i="53"/>
  <c r="O57" i="53"/>
  <c r="N57" i="53"/>
  <c r="O56" i="53"/>
  <c r="N56" i="53"/>
  <c r="P56" i="53" s="1"/>
  <c r="O53" i="53"/>
  <c r="N53" i="53"/>
  <c r="O52" i="53"/>
  <c r="N52" i="53"/>
  <c r="O51" i="53"/>
  <c r="N51" i="53"/>
  <c r="O50" i="53"/>
  <c r="N50" i="53"/>
  <c r="P50" i="53" s="1"/>
  <c r="O47" i="53"/>
  <c r="N47" i="53"/>
  <c r="O46" i="53"/>
  <c r="N46" i="53"/>
  <c r="O45" i="53"/>
  <c r="N45" i="53"/>
  <c r="O42" i="53"/>
  <c r="N42" i="53"/>
  <c r="P42" i="53" s="1"/>
  <c r="O41" i="53"/>
  <c r="N41" i="53"/>
  <c r="P41" i="53" s="1"/>
  <c r="O40" i="53"/>
  <c r="N40" i="53"/>
  <c r="O34" i="53"/>
  <c r="N34" i="53"/>
  <c r="O33" i="53"/>
  <c r="N33" i="53"/>
  <c r="O30" i="53"/>
  <c r="N30" i="53"/>
  <c r="O29" i="53"/>
  <c r="N29" i="53"/>
  <c r="P29" i="53" s="1"/>
  <c r="O26" i="53"/>
  <c r="N26" i="53"/>
  <c r="O25" i="53"/>
  <c r="N25" i="53"/>
  <c r="P25" i="53" s="1"/>
  <c r="O22" i="53"/>
  <c r="N22" i="53"/>
  <c r="P22" i="53" s="1"/>
  <c r="O21" i="53"/>
  <c r="N21" i="53"/>
  <c r="P21" i="53" s="1"/>
  <c r="O16" i="53"/>
  <c r="N16" i="53"/>
  <c r="O15" i="53"/>
  <c r="N15" i="53"/>
  <c r="P15" i="53" s="1"/>
  <c r="O14" i="53"/>
  <c r="N14" i="53"/>
  <c r="P14" i="53" s="1"/>
  <c r="O13" i="53"/>
  <c r="N13" i="53"/>
  <c r="P13" i="53" s="1"/>
  <c r="R11" i="68"/>
  <c r="Q11" i="68"/>
  <c r="P9" i="66"/>
  <c r="O9" i="66"/>
  <c r="R19" i="64"/>
  <c r="R18" i="64"/>
  <c r="U18" i="64" s="1"/>
  <c r="R17" i="64"/>
  <c r="R16" i="64"/>
  <c r="R15" i="64"/>
  <c r="R14" i="64"/>
  <c r="U14" i="64" s="1"/>
  <c r="R13" i="64"/>
  <c r="R12" i="64"/>
  <c r="R11" i="64"/>
  <c r="R10" i="64"/>
  <c r="R9" i="64"/>
  <c r="P35" i="62"/>
  <c r="O35" i="62"/>
  <c r="P34" i="62"/>
  <c r="O34" i="62"/>
  <c r="P33" i="62"/>
  <c r="O33" i="62"/>
  <c r="P32" i="62"/>
  <c r="O32" i="62"/>
  <c r="P31" i="62"/>
  <c r="O31" i="62"/>
  <c r="P30" i="62"/>
  <c r="O30" i="62"/>
  <c r="P29" i="62"/>
  <c r="O29" i="62"/>
  <c r="P28" i="62"/>
  <c r="O28" i="62"/>
  <c r="P27" i="62"/>
  <c r="O27" i="62"/>
  <c r="P26" i="62"/>
  <c r="O26" i="62"/>
  <c r="P25" i="62"/>
  <c r="O25" i="62"/>
  <c r="P24" i="62"/>
  <c r="O24" i="62"/>
  <c r="P23" i="62"/>
  <c r="O23" i="62"/>
  <c r="P22" i="62"/>
  <c r="O22" i="62"/>
  <c r="P21" i="62"/>
  <c r="O21" i="62"/>
  <c r="P20" i="62"/>
  <c r="O20" i="62"/>
  <c r="P19" i="62"/>
  <c r="O19" i="62"/>
  <c r="P18" i="62"/>
  <c r="O18" i="62"/>
  <c r="P17" i="62"/>
  <c r="O17" i="62"/>
  <c r="P16" i="62"/>
  <c r="O16" i="62"/>
  <c r="P15" i="62"/>
  <c r="O15" i="62"/>
  <c r="P14" i="62"/>
  <c r="O14" i="62"/>
  <c r="P13" i="62"/>
  <c r="O13" i="62"/>
  <c r="P12" i="62"/>
  <c r="O12" i="62"/>
  <c r="P11" i="62"/>
  <c r="O11" i="62"/>
  <c r="P10" i="62"/>
  <c r="O10" i="62"/>
  <c r="P26" i="61"/>
  <c r="O26" i="61"/>
  <c r="P25" i="61"/>
  <c r="O25" i="61"/>
  <c r="P24" i="61"/>
  <c r="O24" i="61"/>
  <c r="P23" i="61"/>
  <c r="O23" i="61"/>
  <c r="P22" i="61"/>
  <c r="O22" i="61"/>
  <c r="P21" i="61"/>
  <c r="O21" i="61"/>
  <c r="P20" i="61"/>
  <c r="O20" i="61"/>
  <c r="P19" i="61"/>
  <c r="O19" i="61"/>
  <c r="P18" i="61"/>
  <c r="O18" i="61"/>
  <c r="P17" i="61"/>
  <c r="O17" i="61"/>
  <c r="P16" i="61"/>
  <c r="O16" i="61"/>
  <c r="P15" i="61"/>
  <c r="O15" i="61"/>
  <c r="P14" i="61"/>
  <c r="O14" i="61"/>
  <c r="P10" i="61"/>
  <c r="O10" i="61"/>
  <c r="N10" i="61"/>
  <c r="P9" i="61"/>
  <c r="O9" i="61"/>
  <c r="Q116" i="55"/>
  <c r="Q117" i="55" s="1"/>
  <c r="P116" i="55"/>
  <c r="P117" i="55" s="1"/>
  <c r="Q98" i="55"/>
  <c r="Q97" i="55"/>
  <c r="Q96" i="55"/>
  <c r="Q95" i="55"/>
  <c r="Q93" i="55"/>
  <c r="Q92" i="55"/>
  <c r="Q89" i="55"/>
  <c r="Q86" i="55"/>
  <c r="Q85" i="55"/>
  <c r="Q83" i="55"/>
  <c r="Q82" i="55"/>
  <c r="Q80" i="55"/>
  <c r="Q79" i="55"/>
  <c r="Q77" i="55"/>
  <c r="Q76" i="55"/>
  <c r="Q75" i="55"/>
  <c r="Q72" i="55"/>
  <c r="Q71" i="55"/>
  <c r="Q69" i="55"/>
  <c r="Q68" i="55"/>
  <c r="Q67" i="55"/>
  <c r="Q65" i="55"/>
  <c r="Q64" i="55"/>
  <c r="Q63" i="55"/>
  <c r="Q61" i="55"/>
  <c r="Q60" i="55"/>
  <c r="Q59" i="55"/>
  <c r="Q57" i="55"/>
  <c r="Q56" i="55"/>
  <c r="Q55" i="55"/>
  <c r="Q52" i="55"/>
  <c r="Q51" i="55"/>
  <c r="Q49" i="55"/>
  <c r="Q48" i="55"/>
  <c r="Q45" i="55"/>
  <c r="Q44" i="55"/>
  <c r="Q42" i="55"/>
  <c r="Q41" i="55"/>
  <c r="Q40" i="55"/>
  <c r="Q38" i="55"/>
  <c r="Q37" i="55"/>
  <c r="Q36" i="55"/>
  <c r="Q34" i="55"/>
  <c r="Q33" i="55"/>
  <c r="Q31" i="55"/>
  <c r="Q30" i="55"/>
  <c r="Q28" i="55"/>
  <c r="Q27" i="55"/>
  <c r="Q24" i="55"/>
  <c r="Q23" i="55"/>
  <c r="Q25" i="55" s="1"/>
  <c r="Q21" i="55"/>
  <c r="Q20" i="55"/>
  <c r="Q18" i="55"/>
  <c r="Q17" i="55"/>
  <c r="Q14" i="55"/>
  <c r="Q13" i="55"/>
  <c r="Q11" i="55"/>
  <c r="P29" i="70"/>
  <c r="O29" i="70"/>
  <c r="P28" i="70"/>
  <c r="O28" i="70"/>
  <c r="P27" i="70"/>
  <c r="O27" i="70"/>
  <c r="P26" i="70"/>
  <c r="O26" i="70"/>
  <c r="P25" i="70"/>
  <c r="O25" i="70"/>
  <c r="P24" i="70"/>
  <c r="O24" i="70"/>
  <c r="P23" i="70"/>
  <c r="O23" i="70"/>
  <c r="P22" i="70"/>
  <c r="S22" i="70" s="1"/>
  <c r="O22" i="70"/>
  <c r="P21" i="70"/>
  <c r="O21" i="70"/>
  <c r="P15" i="70"/>
  <c r="O15" i="70"/>
  <c r="P14" i="70"/>
  <c r="O14" i="70"/>
  <c r="P13" i="70"/>
  <c r="O13" i="70"/>
  <c r="P12" i="70"/>
  <c r="O12" i="70"/>
  <c r="P11" i="70"/>
  <c r="O11" i="70"/>
  <c r="G29" i="70"/>
  <c r="F29" i="70"/>
  <c r="G28" i="70"/>
  <c r="F28" i="70"/>
  <c r="G27" i="70"/>
  <c r="F27" i="70"/>
  <c r="G26" i="70"/>
  <c r="F26" i="70"/>
  <c r="G25" i="70"/>
  <c r="F25" i="70"/>
  <c r="H25" i="70" s="1"/>
  <c r="G24" i="70"/>
  <c r="F24" i="70"/>
  <c r="G23" i="70"/>
  <c r="F23" i="70"/>
  <c r="G15" i="70"/>
  <c r="F15" i="70"/>
  <c r="G14" i="70"/>
  <c r="F14" i="70"/>
  <c r="G13" i="70"/>
  <c r="S13" i="70" s="1"/>
  <c r="F13" i="70"/>
  <c r="G12" i="70"/>
  <c r="F12" i="70"/>
  <c r="G11" i="70"/>
  <c r="F11" i="70"/>
  <c r="P38" i="69"/>
  <c r="O38" i="69"/>
  <c r="P37" i="69"/>
  <c r="O37" i="69"/>
  <c r="P36" i="69"/>
  <c r="O36" i="69"/>
  <c r="P35" i="69"/>
  <c r="O35" i="69"/>
  <c r="P34" i="69"/>
  <c r="O34" i="69"/>
  <c r="Q34" i="69" s="1"/>
  <c r="P33" i="69"/>
  <c r="O33" i="69"/>
  <c r="P32" i="69"/>
  <c r="O32" i="69"/>
  <c r="P25" i="69"/>
  <c r="O25" i="69"/>
  <c r="P24" i="69"/>
  <c r="O24" i="69"/>
  <c r="P23" i="69"/>
  <c r="O23" i="69"/>
  <c r="P22" i="69"/>
  <c r="O22" i="69"/>
  <c r="P21" i="69"/>
  <c r="O21" i="69"/>
  <c r="P20" i="69"/>
  <c r="O20" i="69"/>
  <c r="P19" i="69"/>
  <c r="O19" i="69"/>
  <c r="P18" i="69"/>
  <c r="O18" i="69"/>
  <c r="P17" i="69"/>
  <c r="O17" i="69"/>
  <c r="P14" i="69"/>
  <c r="O14" i="69"/>
  <c r="P13" i="69"/>
  <c r="O13" i="69"/>
  <c r="P12" i="69"/>
  <c r="O12" i="69"/>
  <c r="P11" i="69"/>
  <c r="O11" i="69"/>
  <c r="R17" i="68"/>
  <c r="Q17" i="68"/>
  <c r="R16" i="68"/>
  <c r="Q16" i="68"/>
  <c r="R15" i="68"/>
  <c r="Q15" i="68"/>
  <c r="R14" i="68"/>
  <c r="Q14" i="68"/>
  <c r="R13" i="68"/>
  <c r="Q13" i="68"/>
  <c r="R12" i="68"/>
  <c r="Q12" i="68"/>
  <c r="G38" i="69"/>
  <c r="F38" i="69"/>
  <c r="G37" i="69"/>
  <c r="F37" i="69"/>
  <c r="G36" i="69"/>
  <c r="F36" i="69"/>
  <c r="G35" i="69"/>
  <c r="F35" i="69"/>
  <c r="G34" i="69"/>
  <c r="F34" i="69"/>
  <c r="G33" i="69"/>
  <c r="F33" i="69"/>
  <c r="G32" i="69"/>
  <c r="F32" i="69"/>
  <c r="G31" i="69"/>
  <c r="F31" i="69"/>
  <c r="G30" i="69"/>
  <c r="F30" i="69"/>
  <c r="G25" i="69"/>
  <c r="F25" i="69"/>
  <c r="G24" i="69"/>
  <c r="F24" i="69"/>
  <c r="G23" i="69"/>
  <c r="F23" i="69"/>
  <c r="G22" i="69"/>
  <c r="F22" i="69"/>
  <c r="G21" i="69"/>
  <c r="F21" i="69"/>
  <c r="G20" i="69"/>
  <c r="F20" i="69"/>
  <c r="G19" i="69"/>
  <c r="F19" i="69"/>
  <c r="R19" i="69" s="1"/>
  <c r="G18" i="69"/>
  <c r="S18" i="69" s="1"/>
  <c r="F18" i="69"/>
  <c r="G17" i="69"/>
  <c r="F17" i="69"/>
  <c r="G16" i="69"/>
  <c r="F16" i="69"/>
  <c r="G14" i="69"/>
  <c r="F14" i="69"/>
  <c r="G13" i="69"/>
  <c r="F13" i="69"/>
  <c r="G12" i="69"/>
  <c r="F12" i="69"/>
  <c r="G11" i="69"/>
  <c r="F11" i="69"/>
  <c r="O15" i="67"/>
  <c r="P13" i="67"/>
  <c r="G17" i="68"/>
  <c r="F17" i="68"/>
  <c r="G16" i="68"/>
  <c r="F16" i="68"/>
  <c r="G15" i="68"/>
  <c r="F15" i="68"/>
  <c r="G14" i="68"/>
  <c r="F14" i="68"/>
  <c r="G13" i="68"/>
  <c r="F13" i="68"/>
  <c r="G12" i="68"/>
  <c r="F12" i="68"/>
  <c r="G11" i="68"/>
  <c r="F11" i="68"/>
  <c r="P20" i="67"/>
  <c r="O20" i="67"/>
  <c r="P19" i="67"/>
  <c r="O19" i="67"/>
  <c r="P18" i="67"/>
  <c r="O18" i="67"/>
  <c r="P17" i="67"/>
  <c r="O17" i="67"/>
  <c r="P16" i="67"/>
  <c r="O16" i="67"/>
  <c r="P15" i="67"/>
  <c r="P14" i="67"/>
  <c r="O14" i="67"/>
  <c r="O13" i="67"/>
  <c r="P12" i="67"/>
  <c r="O12" i="67"/>
  <c r="P11" i="67"/>
  <c r="O11" i="67"/>
  <c r="P31" i="66"/>
  <c r="O31" i="66"/>
  <c r="R31" i="66" s="1"/>
  <c r="P30" i="66"/>
  <c r="O30" i="66"/>
  <c r="P29" i="66"/>
  <c r="O29" i="66"/>
  <c r="P28" i="66"/>
  <c r="O28" i="66"/>
  <c r="P17" i="66"/>
  <c r="O17" i="66"/>
  <c r="Q17" i="66" s="1"/>
  <c r="P12" i="66"/>
  <c r="O12" i="66"/>
  <c r="P11" i="66"/>
  <c r="O11" i="66"/>
  <c r="P10" i="66"/>
  <c r="O10" i="66"/>
  <c r="G12" i="66"/>
  <c r="F12" i="66"/>
  <c r="G11" i="66"/>
  <c r="F11" i="66"/>
  <c r="G10" i="66"/>
  <c r="F10" i="66"/>
  <c r="H10" i="66" s="1"/>
  <c r="G9" i="66"/>
  <c r="H9" i="66" s="1"/>
  <c r="F9" i="66"/>
  <c r="P12" i="56"/>
  <c r="O12" i="56"/>
  <c r="N12" i="56"/>
  <c r="P11" i="56"/>
  <c r="O11" i="56"/>
  <c r="N11" i="56"/>
  <c r="P10" i="56"/>
  <c r="O10" i="56"/>
  <c r="N10" i="56"/>
  <c r="P20" i="68"/>
  <c r="O20" i="68"/>
  <c r="O40" i="68" s="1"/>
  <c r="N20" i="68"/>
  <c r="N40" i="68" s="1"/>
  <c r="M20" i="68"/>
  <c r="M40" i="68" s="1"/>
  <c r="L20" i="68"/>
  <c r="L40" i="68" s="1"/>
  <c r="K20" i="68"/>
  <c r="K40" i="68" s="1"/>
  <c r="J20" i="68"/>
  <c r="I20" i="68"/>
  <c r="I40" i="68" s="1"/>
  <c r="E20" i="68"/>
  <c r="E40" i="68" s="1"/>
  <c r="D20" i="68"/>
  <c r="D40" i="68" s="1"/>
  <c r="C20" i="68"/>
  <c r="N21" i="67"/>
  <c r="M21" i="67"/>
  <c r="L21" i="67"/>
  <c r="J21" i="67"/>
  <c r="I21" i="67"/>
  <c r="I47" i="67" s="1"/>
  <c r="D21" i="67"/>
  <c r="D47" i="67" s="1"/>
  <c r="C21" i="67"/>
  <c r="M11" i="61"/>
  <c r="L11" i="61"/>
  <c r="O11" i="61" s="1"/>
  <c r="K11" i="61"/>
  <c r="J11" i="61"/>
  <c r="I11" i="61"/>
  <c r="H11" i="61"/>
  <c r="G11" i="61"/>
  <c r="F11" i="61"/>
  <c r="E11" i="61"/>
  <c r="D11" i="61"/>
  <c r="C11" i="61"/>
  <c r="B11" i="61"/>
  <c r="N11" i="61"/>
  <c r="D9" i="102"/>
  <c r="Q88" i="55"/>
  <c r="H18" i="66"/>
  <c r="R34" i="69"/>
  <c r="O9" i="53"/>
  <c r="C24" i="56"/>
  <c r="Q37" i="130"/>
  <c r="Q29" i="130"/>
  <c r="Q13" i="130"/>
  <c r="Q23" i="130"/>
  <c r="Q15" i="63"/>
  <c r="S11" i="63"/>
  <c r="Q39" i="129"/>
  <c r="Q10" i="129"/>
  <c r="Q18" i="129"/>
  <c r="Q26" i="129"/>
  <c r="Q34" i="129"/>
  <c r="Q13" i="129"/>
  <c r="Q23" i="129"/>
  <c r="Q41" i="129"/>
  <c r="Q38" i="129"/>
  <c r="Q63" i="66"/>
  <c r="S45" i="66"/>
  <c r="S216" i="66"/>
  <c r="S218" i="66"/>
  <c r="Q214" i="66"/>
  <c r="Q47" i="66"/>
  <c r="S212" i="66"/>
  <c r="S214" i="66"/>
  <c r="S125" i="66"/>
  <c r="H210" i="66"/>
  <c r="R215" i="66"/>
  <c r="R84" i="66"/>
  <c r="R210" i="66"/>
  <c r="H140" i="66"/>
  <c r="H104" i="66"/>
  <c r="H74" i="66"/>
  <c r="H56" i="66"/>
  <c r="Q147" i="66"/>
  <c r="H29" i="66"/>
  <c r="R148" i="104"/>
  <c r="S118" i="104"/>
  <c r="S112" i="104"/>
  <c r="R127" i="104"/>
  <c r="R152" i="104"/>
  <c r="R56" i="104"/>
  <c r="R53" i="104"/>
  <c r="R151" i="104"/>
  <c r="R65" i="104"/>
  <c r="R150" i="104"/>
  <c r="R111" i="104"/>
  <c r="R90" i="104"/>
  <c r="R60" i="104"/>
  <c r="S110" i="104"/>
  <c r="R119" i="104"/>
  <c r="S148" i="104"/>
  <c r="S150" i="104"/>
  <c r="S108" i="104"/>
  <c r="S134" i="104"/>
  <c r="S72" i="104"/>
  <c r="S66" i="104"/>
  <c r="R66" i="104"/>
  <c r="R107" i="104"/>
  <c r="S74" i="104"/>
  <c r="S62" i="104"/>
  <c r="R115" i="104"/>
  <c r="R88" i="104"/>
  <c r="R76" i="104"/>
  <c r="T61" i="104"/>
  <c r="S38" i="63"/>
  <c r="S27" i="63"/>
  <c r="R42" i="63"/>
  <c r="S29" i="63"/>
  <c r="S34" i="63"/>
  <c r="R40" i="63"/>
  <c r="R34" i="63"/>
  <c r="R189" i="66"/>
  <c r="H162" i="66"/>
  <c r="S49" i="66"/>
  <c r="R208" i="66"/>
  <c r="H126" i="66"/>
  <c r="S69" i="66"/>
  <c r="R52" i="66"/>
  <c r="H190" i="66"/>
  <c r="H166" i="66"/>
  <c r="H114" i="66"/>
  <c r="S63" i="66"/>
  <c r="S65" i="66"/>
  <c r="S153" i="66"/>
  <c r="S107" i="66"/>
  <c r="S95" i="66"/>
  <c r="S83" i="66"/>
  <c r="S111" i="66"/>
  <c r="R73" i="66"/>
  <c r="H188" i="66"/>
  <c r="H25" i="66"/>
  <c r="S141" i="66"/>
  <c r="Q123" i="66"/>
  <c r="Q134" i="66"/>
  <c r="Q127" i="66"/>
  <c r="Q99" i="66"/>
  <c r="Q67" i="66"/>
  <c r="S99" i="66"/>
  <c r="R82" i="66"/>
  <c r="S67" i="66"/>
  <c r="S179" i="66"/>
  <c r="S145" i="66"/>
  <c r="S119" i="66"/>
  <c r="R102" i="66"/>
  <c r="S147" i="66"/>
  <c r="R110" i="66"/>
  <c r="Q69" i="66"/>
  <c r="S135" i="66"/>
  <c r="R200" i="66"/>
  <c r="R152" i="66"/>
  <c r="Q137" i="66"/>
  <c r="S123" i="66"/>
  <c r="H106" i="66"/>
  <c r="R108" i="66"/>
  <c r="S199" i="66"/>
  <c r="R68" i="66"/>
  <c r="S41" i="66"/>
  <c r="R46" i="66"/>
  <c r="S151" i="66"/>
  <c r="R198" i="66"/>
  <c r="H198" i="66"/>
  <c r="S117" i="66"/>
  <c r="R64" i="66"/>
  <c r="H62" i="66"/>
  <c r="H206" i="66"/>
  <c r="R174" i="66"/>
  <c r="S171" i="66"/>
  <c r="H164" i="66"/>
  <c r="S143" i="66"/>
  <c r="S133" i="66"/>
  <c r="S89" i="66"/>
  <c r="S81" i="66"/>
  <c r="R62" i="66"/>
  <c r="S105" i="66"/>
  <c r="R44" i="66"/>
  <c r="H200" i="66"/>
  <c r="H192" i="66"/>
  <c r="H148" i="66"/>
  <c r="H130" i="66"/>
  <c r="H122" i="66"/>
  <c r="H202" i="66"/>
  <c r="R199" i="66"/>
  <c r="S155" i="66"/>
  <c r="S150" i="66"/>
  <c r="R126" i="66"/>
  <c r="R85" i="66"/>
  <c r="R80" i="66"/>
  <c r="R58" i="66"/>
  <c r="S85" i="66"/>
  <c r="S77" i="66"/>
  <c r="S74" i="66"/>
  <c r="R66" i="66"/>
  <c r="R43" i="66"/>
  <c r="S175" i="66"/>
  <c r="H178" i="66"/>
  <c r="H160" i="66"/>
  <c r="H150" i="66"/>
  <c r="H118" i="66"/>
  <c r="S101" i="66"/>
  <c r="S93" i="66"/>
  <c r="H66" i="66"/>
  <c r="H208" i="66"/>
  <c r="Q155" i="66"/>
  <c r="H142" i="66"/>
  <c r="Q87" i="66"/>
  <c r="S149" i="66"/>
  <c r="S139" i="66"/>
  <c r="S115" i="66"/>
  <c r="S87" i="66"/>
  <c r="Q36" i="66"/>
  <c r="R179" i="66"/>
  <c r="S161" i="66"/>
  <c r="R96" i="66"/>
  <c r="H76" i="66"/>
  <c r="R60" i="66"/>
  <c r="Q51" i="66"/>
  <c r="R13" i="66"/>
  <c r="S127" i="66"/>
  <c r="S39" i="66"/>
  <c r="R207" i="66"/>
  <c r="Q141" i="66"/>
  <c r="S129" i="66"/>
  <c r="Q117" i="66"/>
  <c r="R114" i="66"/>
  <c r="R112" i="66"/>
  <c r="Q91" i="66"/>
  <c r="R86" i="66"/>
  <c r="H78" i="66"/>
  <c r="Q75" i="66"/>
  <c r="S19" i="66"/>
  <c r="H196" i="66"/>
  <c r="H172" i="66"/>
  <c r="S167" i="66"/>
  <c r="Q119" i="66"/>
  <c r="H110" i="66"/>
  <c r="H98" i="66"/>
  <c r="Q49" i="66"/>
  <c r="S47" i="66"/>
  <c r="Q45" i="66"/>
  <c r="S43" i="66"/>
  <c r="Q41" i="66"/>
  <c r="S131" i="66"/>
  <c r="S91" i="66"/>
  <c r="S75" i="66"/>
  <c r="S51" i="66"/>
  <c r="Q193" i="66"/>
  <c r="Q182" i="66"/>
  <c r="H176" i="66"/>
  <c r="S137" i="66"/>
  <c r="H124" i="66"/>
  <c r="S121" i="66"/>
  <c r="H119" i="66"/>
  <c r="S109" i="66"/>
  <c r="H82" i="66"/>
  <c r="H68" i="66"/>
  <c r="S61" i="66"/>
  <c r="R206" i="66"/>
  <c r="R182" i="66"/>
  <c r="R116" i="66"/>
  <c r="H86" i="66"/>
  <c r="S156" i="66"/>
  <c r="R130" i="66"/>
  <c r="R118" i="66"/>
  <c r="R106" i="66"/>
  <c r="R104" i="66"/>
  <c r="S79" i="66"/>
  <c r="R72" i="66"/>
  <c r="H204" i="66"/>
  <c r="R201" i="66"/>
  <c r="Q197" i="66"/>
  <c r="R162" i="66"/>
  <c r="H116" i="66"/>
  <c r="S113" i="66"/>
  <c r="Q83" i="66"/>
  <c r="R144" i="66"/>
  <c r="H96" i="66"/>
  <c r="Q77" i="66"/>
  <c r="H108" i="66"/>
  <c r="Q89" i="66"/>
  <c r="H141" i="66"/>
  <c r="H112" i="66"/>
  <c r="R140" i="66"/>
  <c r="R124" i="66"/>
  <c r="R150" i="66"/>
  <c r="H120" i="66"/>
  <c r="R154" i="66"/>
  <c r="R148" i="66"/>
  <c r="Q135" i="66"/>
  <c r="S35" i="66"/>
  <c r="H128" i="66"/>
  <c r="H80" i="66"/>
  <c r="Q113" i="66"/>
  <c r="H84" i="66"/>
  <c r="S53" i="66"/>
  <c r="S189" i="66"/>
  <c r="S173" i="66"/>
  <c r="S169" i="66"/>
  <c r="R27" i="66"/>
  <c r="H12" i="66"/>
  <c r="H15" i="66"/>
  <c r="S17" i="66"/>
  <c r="H27" i="66"/>
  <c r="S135" i="104"/>
  <c r="S120" i="104"/>
  <c r="S82" i="104"/>
  <c r="S76" i="104"/>
  <c r="S137" i="104"/>
  <c r="S84" i="104"/>
  <c r="S78" i="104"/>
  <c r="S114" i="104"/>
  <c r="S68" i="104"/>
  <c r="T76" i="104"/>
  <c r="S56" i="104"/>
  <c r="R113" i="104"/>
  <c r="S70" i="104"/>
  <c r="S64" i="104"/>
  <c r="S127" i="104"/>
  <c r="R101" i="104"/>
  <c r="R133" i="104"/>
  <c r="T62" i="104"/>
  <c r="R73" i="104"/>
  <c r="T51" i="104"/>
  <c r="R57" i="104"/>
  <c r="R54" i="104"/>
  <c r="T74" i="104"/>
  <c r="T118" i="104"/>
  <c r="R125" i="104"/>
  <c r="R114" i="104"/>
  <c r="R103" i="104"/>
  <c r="R92" i="104"/>
  <c r="R64" i="104"/>
  <c r="R78" i="104"/>
  <c r="S86" i="104"/>
  <c r="R72" i="104"/>
  <c r="R135" i="104"/>
  <c r="R99" i="104"/>
  <c r="R80" i="104"/>
  <c r="S144" i="104"/>
  <c r="S125" i="104"/>
  <c r="R49" i="104"/>
  <c r="R46" i="104"/>
  <c r="R110" i="104"/>
  <c r="R62" i="104"/>
  <c r="T133" i="104"/>
  <c r="T119" i="104"/>
  <c r="T95" i="104"/>
  <c r="R129" i="104"/>
  <c r="R51" i="104"/>
  <c r="T121" i="104"/>
  <c r="R117" i="104"/>
  <c r="T109" i="104"/>
  <c r="R105" i="104"/>
  <c r="T85" i="104"/>
  <c r="T80" i="104"/>
  <c r="S80" i="104"/>
  <c r="T78" i="104"/>
  <c r="R70" i="104"/>
  <c r="S139" i="104"/>
  <c r="R131" i="104"/>
  <c r="R123" i="104"/>
  <c r="R50" i="104"/>
  <c r="R121" i="104"/>
  <c r="R109" i="104"/>
  <c r="R68" i="104"/>
  <c r="S143" i="104"/>
  <c r="R139" i="104"/>
  <c r="R47" i="104"/>
  <c r="R118" i="104"/>
  <c r="R94" i="104"/>
  <c r="T84" i="104"/>
  <c r="R82" i="104"/>
  <c r="T66" i="104"/>
  <c r="R96" i="104"/>
  <c r="R84" i="104"/>
  <c r="T79" i="104"/>
  <c r="R74" i="104"/>
  <c r="R58" i="104"/>
  <c r="S119" i="104"/>
  <c r="S115" i="104"/>
  <c r="S111" i="104"/>
  <c r="S107" i="104"/>
  <c r="S103" i="104"/>
  <c r="S95" i="104"/>
  <c r="S91" i="104"/>
  <c r="S87" i="104"/>
  <c r="S83" i="104"/>
  <c r="S79" i="104"/>
  <c r="S75" i="104"/>
  <c r="S67" i="104"/>
  <c r="S63" i="104"/>
  <c r="S59" i="104"/>
  <c r="S55" i="104"/>
  <c r="R71" i="104"/>
  <c r="R59" i="104"/>
  <c r="R55" i="104"/>
  <c r="S121" i="104"/>
  <c r="S117" i="104"/>
  <c r="S113" i="104"/>
  <c r="S109" i="104"/>
  <c r="S105" i="104"/>
  <c r="S101" i="104"/>
  <c r="S93" i="104"/>
  <c r="S89" i="104"/>
  <c r="S85" i="104"/>
  <c r="S81" i="104"/>
  <c r="S77" i="104"/>
  <c r="S69" i="104"/>
  <c r="S65" i="104"/>
  <c r="S61" i="104"/>
  <c r="S57" i="104"/>
  <c r="S53" i="104"/>
  <c r="S131" i="104"/>
  <c r="S138" i="104"/>
  <c r="S122" i="104"/>
  <c r="S129" i="104"/>
  <c r="R142" i="104"/>
  <c r="S126" i="104"/>
  <c r="S133" i="104"/>
  <c r="S51" i="104"/>
  <c r="R137" i="104"/>
  <c r="S130" i="104"/>
  <c r="R48" i="104"/>
  <c r="S140" i="104"/>
  <c r="S136" i="104"/>
  <c r="S132" i="104"/>
  <c r="S128" i="104"/>
  <c r="S124" i="104"/>
  <c r="R39" i="104"/>
  <c r="H45" i="104"/>
  <c r="S14" i="63"/>
  <c r="S48" i="63"/>
  <c r="R48" i="63"/>
  <c r="S45" i="63"/>
  <c r="S32" i="63"/>
  <c r="R44" i="63"/>
  <c r="R38" i="63"/>
  <c r="S26" i="63"/>
  <c r="S37" i="63"/>
  <c r="S41" i="63"/>
  <c r="T36" i="63"/>
  <c r="S25" i="63"/>
  <c r="R32" i="63"/>
  <c r="T26" i="63"/>
  <c r="R46" i="63"/>
  <c r="R26" i="63"/>
  <c r="R36" i="63"/>
  <c r="U37" i="64"/>
  <c r="U29" i="64"/>
  <c r="U35" i="64"/>
  <c r="U23" i="64"/>
  <c r="U39" i="64"/>
  <c r="U27" i="64"/>
  <c r="T82" i="104"/>
  <c r="T131" i="104"/>
  <c r="T72" i="104"/>
  <c r="T110" i="104"/>
  <c r="B36" i="53" l="1"/>
  <c r="J36" i="53"/>
  <c r="B60" i="53"/>
  <c r="J60" i="53"/>
  <c r="P16" i="53"/>
  <c r="P26" i="53"/>
  <c r="P45" i="53"/>
  <c r="N59" i="53"/>
  <c r="F36" i="53"/>
  <c r="C60" i="53"/>
  <c r="P58" i="53"/>
  <c r="N27" i="53"/>
  <c r="M60" i="53"/>
  <c r="H60" i="53"/>
  <c r="H63" i="53" s="1"/>
  <c r="P53" i="53"/>
  <c r="O59" i="53"/>
  <c r="O60" i="53" s="1"/>
  <c r="O10" i="53"/>
  <c r="L36" i="53"/>
  <c r="E36" i="53"/>
  <c r="P52" i="53"/>
  <c r="O31" i="53"/>
  <c r="N31" i="53"/>
  <c r="P15" i="55"/>
  <c r="Q46" i="55"/>
  <c r="Q33" i="129"/>
  <c r="Q11" i="129"/>
  <c r="O44" i="129"/>
  <c r="Q19" i="129"/>
  <c r="Q21" i="129"/>
  <c r="Q31" i="129"/>
  <c r="Q37" i="129"/>
  <c r="Q46" i="130"/>
  <c r="Q10" i="130"/>
  <c r="Q35" i="130"/>
  <c r="Q49" i="130"/>
  <c r="Q43" i="130"/>
  <c r="Q20" i="130"/>
  <c r="S21" i="143"/>
  <c r="H36" i="143"/>
  <c r="Q84" i="143"/>
  <c r="S24" i="143"/>
  <c r="H57" i="143"/>
  <c r="H27" i="143"/>
  <c r="H13" i="139"/>
  <c r="H19" i="139"/>
  <c r="H21" i="139"/>
  <c r="H23" i="139"/>
  <c r="H34" i="139"/>
  <c r="S77" i="139"/>
  <c r="S13" i="139"/>
  <c r="Q76" i="139"/>
  <c r="R33" i="135"/>
  <c r="Q43" i="135"/>
  <c r="R45" i="135"/>
  <c r="H71" i="135"/>
  <c r="H89" i="135"/>
  <c r="H119" i="135"/>
  <c r="H121" i="135"/>
  <c r="H129" i="135"/>
  <c r="H137" i="135"/>
  <c r="H141" i="135"/>
  <c r="H149" i="135"/>
  <c r="S166" i="135"/>
  <c r="H159" i="135"/>
  <c r="S16" i="135"/>
  <c r="R26" i="135"/>
  <c r="H36" i="135"/>
  <c r="Q95" i="135"/>
  <c r="Q125" i="135"/>
  <c r="R159" i="135"/>
  <c r="Q40" i="135"/>
  <c r="Q44" i="135"/>
  <c r="H72" i="135"/>
  <c r="S74" i="135"/>
  <c r="R102" i="135"/>
  <c r="H114" i="135"/>
  <c r="H122" i="135"/>
  <c r="H144" i="135"/>
  <c r="H150" i="135"/>
  <c r="Q157" i="135"/>
  <c r="S100" i="135"/>
  <c r="H49" i="135"/>
  <c r="Q68" i="135"/>
  <c r="Q84" i="135"/>
  <c r="Q100" i="135"/>
  <c r="Q110" i="135"/>
  <c r="Q126" i="135"/>
  <c r="Q132" i="135"/>
  <c r="Q148" i="135"/>
  <c r="H160" i="135"/>
  <c r="T118" i="66"/>
  <c r="S94" i="66"/>
  <c r="Q206" i="66"/>
  <c r="T206" i="66" s="1"/>
  <c r="Q184" i="66"/>
  <c r="Q170" i="66"/>
  <c r="R160" i="66"/>
  <c r="Q142" i="66"/>
  <c r="Q96" i="66"/>
  <c r="T96" i="66" s="1"/>
  <c r="Q92" i="66"/>
  <c r="Q90" i="66"/>
  <c r="Q78" i="66"/>
  <c r="Q70" i="66"/>
  <c r="Q122" i="66"/>
  <c r="H180" i="66"/>
  <c r="S102" i="66"/>
  <c r="S70" i="66"/>
  <c r="S80" i="66"/>
  <c r="Q62" i="66"/>
  <c r="S22" i="66"/>
  <c r="S64" i="66"/>
  <c r="Q130" i="66"/>
  <c r="S97" i="66"/>
  <c r="C220" i="66"/>
  <c r="Q138" i="66"/>
  <c r="Q140" i="66"/>
  <c r="S9" i="66"/>
  <c r="Q149" i="66"/>
  <c r="Q131" i="66"/>
  <c r="Q129" i="66"/>
  <c r="R123" i="66"/>
  <c r="Q107" i="66"/>
  <c r="Q105" i="66"/>
  <c r="Q79" i="66"/>
  <c r="S118" i="66"/>
  <c r="S11" i="66"/>
  <c r="S15" i="66"/>
  <c r="R36" i="66"/>
  <c r="R12" i="66"/>
  <c r="Q30" i="66"/>
  <c r="T30" i="66" s="1"/>
  <c r="S13" i="66"/>
  <c r="R175" i="66"/>
  <c r="H173" i="66"/>
  <c r="R155" i="66"/>
  <c r="R147" i="66"/>
  <c r="R145" i="66"/>
  <c r="H135" i="66"/>
  <c r="T123" i="66"/>
  <c r="R105" i="66"/>
  <c r="R103" i="66"/>
  <c r="R91" i="66"/>
  <c r="R89" i="66"/>
  <c r="H55" i="66"/>
  <c r="R49" i="66"/>
  <c r="R47" i="66"/>
  <c r="H45" i="66"/>
  <c r="T45" i="66" s="1"/>
  <c r="H39" i="66"/>
  <c r="T39" i="66" s="1"/>
  <c r="H215" i="66"/>
  <c r="H209" i="66"/>
  <c r="H42" i="142"/>
  <c r="H48" i="142"/>
  <c r="H50" i="142"/>
  <c r="H24" i="142"/>
  <c r="R20" i="142"/>
  <c r="H31" i="142"/>
  <c r="C92" i="138"/>
  <c r="Q18" i="138"/>
  <c r="Q20" i="138"/>
  <c r="H41" i="138"/>
  <c r="H49" i="138"/>
  <c r="H55" i="138"/>
  <c r="H61" i="138"/>
  <c r="H73" i="138"/>
  <c r="H85" i="138"/>
  <c r="H89" i="138"/>
  <c r="R134" i="134"/>
  <c r="Q125" i="134"/>
  <c r="S131" i="134"/>
  <c r="S127" i="134"/>
  <c r="Q116" i="134"/>
  <c r="H123" i="134"/>
  <c r="H127" i="134"/>
  <c r="S133" i="134"/>
  <c r="H81" i="69"/>
  <c r="H61" i="69"/>
  <c r="I116" i="69"/>
  <c r="J116" i="69"/>
  <c r="M116" i="69"/>
  <c r="R22" i="69"/>
  <c r="N116" i="69"/>
  <c r="R17" i="104"/>
  <c r="R13" i="104"/>
  <c r="B36" i="141"/>
  <c r="H13" i="137"/>
  <c r="H15" i="137"/>
  <c r="S14" i="137"/>
  <c r="S16" i="137"/>
  <c r="H12" i="133"/>
  <c r="H14" i="133"/>
  <c r="H16" i="133"/>
  <c r="C42" i="133"/>
  <c r="U12" i="133"/>
  <c r="E42" i="133"/>
  <c r="S38" i="68"/>
  <c r="H38" i="68"/>
  <c r="B40" i="68"/>
  <c r="C40" i="68"/>
  <c r="H32" i="68"/>
  <c r="S23" i="64"/>
  <c r="H23" i="64"/>
  <c r="S10" i="64"/>
  <c r="G43" i="64"/>
  <c r="S13" i="64"/>
  <c r="L44" i="64"/>
  <c r="M44" i="64"/>
  <c r="Q12" i="140"/>
  <c r="H35" i="140"/>
  <c r="N37" i="140"/>
  <c r="H12" i="136"/>
  <c r="H14" i="136"/>
  <c r="H26" i="136"/>
  <c r="H28" i="136"/>
  <c r="H46" i="132"/>
  <c r="S30" i="132"/>
  <c r="Q47" i="132"/>
  <c r="S31" i="132"/>
  <c r="S41" i="132"/>
  <c r="S13" i="67"/>
  <c r="L47" i="67"/>
  <c r="R11" i="67"/>
  <c r="H43" i="67"/>
  <c r="S15" i="67"/>
  <c r="K47" i="67"/>
  <c r="J47" i="67"/>
  <c r="R16" i="67"/>
  <c r="R20" i="67"/>
  <c r="B47" i="67"/>
  <c r="H44" i="67"/>
  <c r="T44" i="67" s="1"/>
  <c r="S44" i="67"/>
  <c r="H40" i="67"/>
  <c r="H42" i="67"/>
  <c r="R45" i="67"/>
  <c r="S41" i="67"/>
  <c r="H37" i="67"/>
  <c r="R37" i="67"/>
  <c r="S33" i="67"/>
  <c r="R33" i="67"/>
  <c r="C47" i="67"/>
  <c r="N47" i="67"/>
  <c r="Q45" i="67"/>
  <c r="S17" i="63"/>
  <c r="H9" i="63"/>
  <c r="Q14" i="63"/>
  <c r="T14" i="63" s="1"/>
  <c r="Q20" i="63"/>
  <c r="S24" i="63"/>
  <c r="Q13" i="63"/>
  <c r="T13" i="63" s="1"/>
  <c r="R10" i="63"/>
  <c r="Q19" i="63"/>
  <c r="T19" i="63" s="1"/>
  <c r="R24" i="63"/>
  <c r="M50" i="63"/>
  <c r="N50" i="63"/>
  <c r="Q53" i="55"/>
  <c r="Q30" i="129"/>
  <c r="R99" i="143"/>
  <c r="Q92" i="143"/>
  <c r="R41" i="143"/>
  <c r="Q41" i="143"/>
  <c r="S39" i="143"/>
  <c r="N112" i="143"/>
  <c r="L112" i="143"/>
  <c r="Q32" i="143"/>
  <c r="I112" i="143"/>
  <c r="S100" i="143"/>
  <c r="E112" i="143"/>
  <c r="S32" i="143"/>
  <c r="R100" i="143"/>
  <c r="R108" i="143"/>
  <c r="S86" i="143"/>
  <c r="S90" i="143"/>
  <c r="S106" i="143"/>
  <c r="R33" i="143"/>
  <c r="H103" i="143"/>
  <c r="R93" i="143"/>
  <c r="R97" i="143"/>
  <c r="H50" i="143"/>
  <c r="H58" i="143"/>
  <c r="H60" i="143"/>
  <c r="C112" i="143"/>
  <c r="R27" i="143"/>
  <c r="H26" i="143"/>
  <c r="S84" i="142"/>
  <c r="Q84" i="142"/>
  <c r="S75" i="142"/>
  <c r="Q70" i="142"/>
  <c r="Q60" i="142"/>
  <c r="T60" i="142" s="1"/>
  <c r="K90" i="142"/>
  <c r="M90" i="142"/>
  <c r="L90" i="142"/>
  <c r="Q38" i="142"/>
  <c r="H83" i="142"/>
  <c r="H77" i="142"/>
  <c r="H65" i="142"/>
  <c r="H57" i="142"/>
  <c r="H53" i="142"/>
  <c r="H49" i="142"/>
  <c r="R46" i="142"/>
  <c r="H43" i="142"/>
  <c r="R69" i="142"/>
  <c r="R77" i="142"/>
  <c r="R85" i="142"/>
  <c r="S69" i="142"/>
  <c r="S81" i="142"/>
  <c r="S85" i="142"/>
  <c r="H60" i="142"/>
  <c r="H68" i="142"/>
  <c r="R12" i="142"/>
  <c r="R28" i="142"/>
  <c r="Q19" i="142"/>
  <c r="Q27" i="142"/>
  <c r="S18" i="142"/>
  <c r="S20" i="142"/>
  <c r="H27" i="142"/>
  <c r="R15" i="142"/>
  <c r="M36" i="141"/>
  <c r="H25" i="141"/>
  <c r="H31" i="141"/>
  <c r="H33" i="141"/>
  <c r="T13" i="141"/>
  <c r="T18" i="141"/>
  <c r="L37" i="140"/>
  <c r="K37" i="140"/>
  <c r="J37" i="140"/>
  <c r="S26" i="140"/>
  <c r="S34" i="140"/>
  <c r="B37" i="140"/>
  <c r="S27" i="140"/>
  <c r="H34" i="140"/>
  <c r="C37" i="140"/>
  <c r="R15" i="140"/>
  <c r="Q122" i="139"/>
  <c r="Q116" i="139"/>
  <c r="S112" i="139"/>
  <c r="Q106" i="139"/>
  <c r="Q108" i="139"/>
  <c r="Q114" i="139"/>
  <c r="Q98" i="139"/>
  <c r="Q91" i="139"/>
  <c r="Q82" i="139"/>
  <c r="Q77" i="139"/>
  <c r="S75" i="139"/>
  <c r="Q48" i="139"/>
  <c r="N125" i="139"/>
  <c r="L125" i="139"/>
  <c r="I125" i="139"/>
  <c r="H33" i="139"/>
  <c r="H108" i="139"/>
  <c r="H112" i="139"/>
  <c r="R44" i="139"/>
  <c r="S107" i="139"/>
  <c r="H39" i="139"/>
  <c r="H61" i="139"/>
  <c r="H67" i="139"/>
  <c r="H71" i="139"/>
  <c r="H77" i="139"/>
  <c r="H79" i="139"/>
  <c r="S32" i="139"/>
  <c r="S33" i="139"/>
  <c r="R35" i="139"/>
  <c r="S114" i="139"/>
  <c r="S120" i="139"/>
  <c r="H32" i="139"/>
  <c r="H95" i="139"/>
  <c r="H97" i="139"/>
  <c r="H99" i="139"/>
  <c r="H103" i="139"/>
  <c r="H107" i="139"/>
  <c r="H113" i="139"/>
  <c r="H117" i="139"/>
  <c r="H56" i="139"/>
  <c r="H66" i="139"/>
  <c r="R115" i="139"/>
  <c r="R121" i="139"/>
  <c r="R123" i="139"/>
  <c r="C125" i="139"/>
  <c r="H29" i="139"/>
  <c r="S28" i="135"/>
  <c r="H28" i="135"/>
  <c r="Q14" i="139"/>
  <c r="Q19" i="139"/>
  <c r="R22" i="139"/>
  <c r="H14" i="139"/>
  <c r="T14" i="139" s="1"/>
  <c r="M92" i="138"/>
  <c r="Q46" i="138"/>
  <c r="N92" i="138"/>
  <c r="H87" i="138"/>
  <c r="H83" i="138"/>
  <c r="H81" i="138"/>
  <c r="H57" i="138"/>
  <c r="H53" i="138"/>
  <c r="R12" i="138"/>
  <c r="R16" i="138"/>
  <c r="Q11" i="138"/>
  <c r="H70" i="138"/>
  <c r="H82" i="138"/>
  <c r="H84" i="138"/>
  <c r="S84" i="138"/>
  <c r="H22" i="138"/>
  <c r="H58" i="138"/>
  <c r="B92" i="138"/>
  <c r="R79" i="138"/>
  <c r="R87" i="138"/>
  <c r="S81" i="138"/>
  <c r="S87" i="138"/>
  <c r="H74" i="138"/>
  <c r="R19" i="138"/>
  <c r="S11" i="138"/>
  <c r="S17" i="138"/>
  <c r="S25" i="138"/>
  <c r="S34" i="138"/>
  <c r="D37" i="137"/>
  <c r="U25" i="137"/>
  <c r="U27" i="137"/>
  <c r="H30" i="137"/>
  <c r="H34" i="137"/>
  <c r="U19" i="137"/>
  <c r="U11" i="137"/>
  <c r="L31" i="136"/>
  <c r="Q23" i="136"/>
  <c r="T23" i="136" s="1"/>
  <c r="H25" i="136"/>
  <c r="H24" i="136"/>
  <c r="H21" i="136"/>
  <c r="H20" i="136"/>
  <c r="R24" i="136"/>
  <c r="S24" i="136"/>
  <c r="C31" i="136"/>
  <c r="B31" i="136"/>
  <c r="S12" i="136"/>
  <c r="S13" i="136"/>
  <c r="Q172" i="135"/>
  <c r="Q141" i="135"/>
  <c r="Q143" i="135"/>
  <c r="R143" i="135"/>
  <c r="S142" i="135"/>
  <c r="S126" i="135"/>
  <c r="S125" i="135"/>
  <c r="Q116" i="135"/>
  <c r="S92" i="135"/>
  <c r="Q92" i="135"/>
  <c r="Q83" i="135"/>
  <c r="Q79" i="135"/>
  <c r="Q61" i="135"/>
  <c r="S67" i="135"/>
  <c r="S60" i="135"/>
  <c r="Q51" i="135"/>
  <c r="M176" i="135"/>
  <c r="N176" i="135"/>
  <c r="Q167" i="135"/>
  <c r="S157" i="135"/>
  <c r="Q142" i="135"/>
  <c r="S141" i="135"/>
  <c r="Q117" i="135"/>
  <c r="S110" i="135"/>
  <c r="Q109" i="135"/>
  <c r="S94" i="135"/>
  <c r="S76" i="135"/>
  <c r="Q76" i="135"/>
  <c r="R62" i="135"/>
  <c r="S54" i="135"/>
  <c r="S52" i="135"/>
  <c r="S50" i="135"/>
  <c r="Q50" i="135"/>
  <c r="R40" i="135"/>
  <c r="R42" i="135"/>
  <c r="L176" i="135"/>
  <c r="S174" i="135"/>
  <c r="Q174" i="135"/>
  <c r="S173" i="135"/>
  <c r="Q165" i="135"/>
  <c r="S158" i="135"/>
  <c r="Q158" i="135"/>
  <c r="Q156" i="135"/>
  <c r="S149" i="135"/>
  <c r="Q149" i="135"/>
  <c r="Q127" i="135"/>
  <c r="T127" i="135" s="1"/>
  <c r="Q124" i="135"/>
  <c r="S117" i="135"/>
  <c r="Q111" i="135"/>
  <c r="S108" i="135"/>
  <c r="Q108" i="135"/>
  <c r="Q103" i="135"/>
  <c r="S102" i="135"/>
  <c r="Q94" i="135"/>
  <c r="T94" i="135" s="1"/>
  <c r="S90" i="135"/>
  <c r="Q86" i="135"/>
  <c r="T86" i="135" s="1"/>
  <c r="S85" i="135"/>
  <c r="Q87" i="135"/>
  <c r="T87" i="135" s="1"/>
  <c r="R86" i="135"/>
  <c r="S84" i="135"/>
  <c r="S82" i="135"/>
  <c r="S70" i="135"/>
  <c r="Q70" i="135"/>
  <c r="S69" i="135"/>
  <c r="Q69" i="135"/>
  <c r="Q67" i="135"/>
  <c r="S62" i="135"/>
  <c r="Q62" i="135"/>
  <c r="J176" i="135"/>
  <c r="Q60" i="135"/>
  <c r="R54" i="135"/>
  <c r="Q55" i="135"/>
  <c r="R55" i="135"/>
  <c r="Q52" i="135"/>
  <c r="I176" i="135"/>
  <c r="S58" i="135"/>
  <c r="S43" i="135"/>
  <c r="Q39" i="135"/>
  <c r="Q35" i="135"/>
  <c r="S33" i="135"/>
  <c r="H171" i="135"/>
  <c r="R171" i="135"/>
  <c r="H170" i="135"/>
  <c r="H168" i="135"/>
  <c r="R166" i="135"/>
  <c r="R160" i="135"/>
  <c r="H154" i="135"/>
  <c r="H161" i="135"/>
  <c r="S150" i="135"/>
  <c r="R151" i="135"/>
  <c r="R144" i="135"/>
  <c r="H136" i="135"/>
  <c r="H134" i="135"/>
  <c r="R134" i="135"/>
  <c r="H130" i="135"/>
  <c r="H128" i="135"/>
  <c r="H127" i="135"/>
  <c r="H95" i="135"/>
  <c r="H112" i="135"/>
  <c r="H97" i="135"/>
  <c r="H101" i="135"/>
  <c r="S106" i="135"/>
  <c r="R112" i="135"/>
  <c r="H103" i="135"/>
  <c r="H104" i="135"/>
  <c r="H106" i="135"/>
  <c r="H93" i="135"/>
  <c r="R87" i="135"/>
  <c r="R88" i="135"/>
  <c r="H81" i="135"/>
  <c r="H80" i="135"/>
  <c r="H73" i="135"/>
  <c r="S78" i="135"/>
  <c r="S63" i="135"/>
  <c r="H58" i="135"/>
  <c r="H45" i="135"/>
  <c r="R41" i="135"/>
  <c r="S41" i="135"/>
  <c r="D176" i="135"/>
  <c r="R39" i="135"/>
  <c r="S34" i="135"/>
  <c r="H37" i="135"/>
  <c r="S37" i="135"/>
  <c r="E176" i="135"/>
  <c r="H38" i="135"/>
  <c r="H42" i="135"/>
  <c r="S45" i="135"/>
  <c r="R64" i="135"/>
  <c r="R66" i="135"/>
  <c r="S73" i="135"/>
  <c r="S93" i="135"/>
  <c r="S103" i="135"/>
  <c r="H111" i="135"/>
  <c r="H113" i="135"/>
  <c r="R118" i="135"/>
  <c r="H133" i="135"/>
  <c r="T133" i="135" s="1"/>
  <c r="S134" i="135"/>
  <c r="H151" i="135"/>
  <c r="S154" i="135"/>
  <c r="R34" i="135"/>
  <c r="H46" i="135"/>
  <c r="H57" i="135"/>
  <c r="H74" i="135"/>
  <c r="S77" i="135"/>
  <c r="H94" i="135"/>
  <c r="R103" i="135"/>
  <c r="S118" i="135"/>
  <c r="R127" i="135"/>
  <c r="H135" i="135"/>
  <c r="S138" i="135"/>
  <c r="H157" i="135"/>
  <c r="T157" i="135" s="1"/>
  <c r="S169" i="135"/>
  <c r="H162" i="135"/>
  <c r="S42" i="135"/>
  <c r="H65" i="135"/>
  <c r="H110" i="135"/>
  <c r="T110" i="135" s="1"/>
  <c r="S113" i="135"/>
  <c r="H125" i="135"/>
  <c r="R135" i="135"/>
  <c r="H146" i="135"/>
  <c r="H174" i="135"/>
  <c r="S48" i="135"/>
  <c r="S57" i="135"/>
  <c r="R63" i="135"/>
  <c r="R79" i="135"/>
  <c r="R95" i="135"/>
  <c r="R99" i="135"/>
  <c r="R119" i="135"/>
  <c r="H152" i="135"/>
  <c r="S97" i="135"/>
  <c r="R128" i="135"/>
  <c r="H47" i="135"/>
  <c r="H53" i="135"/>
  <c r="H64" i="135"/>
  <c r="H66" i="135"/>
  <c r="R78" i="135"/>
  <c r="H98" i="135"/>
  <c r="H102" i="135"/>
  <c r="H118" i="135"/>
  <c r="H120" i="135"/>
  <c r="H138" i="135"/>
  <c r="H145" i="135"/>
  <c r="R150" i="135"/>
  <c r="H165" i="135"/>
  <c r="T165" i="135" s="1"/>
  <c r="H169" i="135"/>
  <c r="Q24" i="135"/>
  <c r="S15" i="135"/>
  <c r="S17" i="135"/>
  <c r="Q23" i="135"/>
  <c r="Q25" i="135"/>
  <c r="R16" i="135"/>
  <c r="R18" i="135"/>
  <c r="O30" i="135"/>
  <c r="P30" i="135"/>
  <c r="Q11" i="135"/>
  <c r="S23" i="135"/>
  <c r="S25" i="135"/>
  <c r="Q16" i="135"/>
  <c r="R24" i="135"/>
  <c r="S20" i="135"/>
  <c r="S22" i="135"/>
  <c r="S24" i="135"/>
  <c r="R19" i="135"/>
  <c r="R12" i="135"/>
  <c r="S19" i="135"/>
  <c r="S12" i="135"/>
  <c r="R14" i="135"/>
  <c r="R25" i="135"/>
  <c r="G30" i="135"/>
  <c r="H20" i="135"/>
  <c r="H22" i="135"/>
  <c r="R27" i="135"/>
  <c r="S27" i="135"/>
  <c r="Q137" i="134"/>
  <c r="S134" i="134"/>
  <c r="Q133" i="134"/>
  <c r="Q129" i="134"/>
  <c r="T129" i="134" s="1"/>
  <c r="R123" i="134"/>
  <c r="Q124" i="134"/>
  <c r="T124" i="134" s="1"/>
  <c r="Q120" i="134"/>
  <c r="Q123" i="134"/>
  <c r="T123" i="134" s="1"/>
  <c r="Q119" i="134"/>
  <c r="R117" i="134"/>
  <c r="Q136" i="134"/>
  <c r="Q132" i="134"/>
  <c r="R131" i="134"/>
  <c r="Q128" i="134"/>
  <c r="Q135" i="134"/>
  <c r="Q131" i="134"/>
  <c r="Q127" i="134"/>
  <c r="T127" i="134" s="1"/>
  <c r="Q126" i="134"/>
  <c r="Q122" i="134"/>
  <c r="T122" i="134" s="1"/>
  <c r="R122" i="134"/>
  <c r="Q121" i="134"/>
  <c r="Q118" i="134"/>
  <c r="R118" i="134"/>
  <c r="Q115" i="134"/>
  <c r="T115" i="134" s="1"/>
  <c r="S136" i="134"/>
  <c r="H136" i="134"/>
  <c r="H135" i="134"/>
  <c r="T135" i="134" s="1"/>
  <c r="H132" i="134"/>
  <c r="T132" i="134" s="1"/>
  <c r="H131" i="134"/>
  <c r="H128" i="134"/>
  <c r="T128" i="134" s="1"/>
  <c r="S129" i="134"/>
  <c r="H119" i="134"/>
  <c r="T119" i="134" s="1"/>
  <c r="H118" i="134"/>
  <c r="H121" i="134"/>
  <c r="H137" i="134"/>
  <c r="H126" i="134"/>
  <c r="H115" i="134"/>
  <c r="R133" i="134"/>
  <c r="S118" i="134"/>
  <c r="S116" i="134"/>
  <c r="H122" i="134"/>
  <c r="R135" i="134"/>
  <c r="T133" i="134"/>
  <c r="S130" i="134"/>
  <c r="S128" i="134"/>
  <c r="S123" i="134"/>
  <c r="S121" i="134"/>
  <c r="H125" i="134"/>
  <c r="T125" i="134" s="1"/>
  <c r="R137" i="134"/>
  <c r="T130" i="134"/>
  <c r="R127" i="134"/>
  <c r="S122" i="134"/>
  <c r="S120" i="134"/>
  <c r="S115" i="134"/>
  <c r="S132" i="134"/>
  <c r="S125" i="134"/>
  <c r="H117" i="134"/>
  <c r="T117" i="134" s="1"/>
  <c r="S137" i="134"/>
  <c r="R129" i="134"/>
  <c r="H134" i="134"/>
  <c r="T134" i="134" s="1"/>
  <c r="H120" i="134"/>
  <c r="T120" i="134" s="1"/>
  <c r="H116" i="134"/>
  <c r="T116" i="134" s="1"/>
  <c r="S126" i="134"/>
  <c r="S124" i="134"/>
  <c r="S119" i="134"/>
  <c r="S117" i="134"/>
  <c r="R121" i="134"/>
  <c r="T39" i="133"/>
  <c r="S28" i="133"/>
  <c r="U29" i="133"/>
  <c r="S29" i="133"/>
  <c r="K42" i="133"/>
  <c r="T28" i="133"/>
  <c r="H39" i="133"/>
  <c r="V39" i="133" s="1"/>
  <c r="U36" i="133"/>
  <c r="T13" i="133"/>
  <c r="Q21" i="133"/>
  <c r="S13" i="133"/>
  <c r="S19" i="133"/>
  <c r="F21" i="133"/>
  <c r="G21" i="133"/>
  <c r="Q48" i="132"/>
  <c r="H48" i="132"/>
  <c r="H47" i="132"/>
  <c r="D51" i="132"/>
  <c r="S32" i="132"/>
  <c r="E51" i="132"/>
  <c r="S46" i="132"/>
  <c r="Q46" i="132"/>
  <c r="T46" i="132" s="1"/>
  <c r="S48" i="132"/>
  <c r="S47" i="132"/>
  <c r="H28" i="132"/>
  <c r="R49" i="132"/>
  <c r="R48" i="132"/>
  <c r="Q15" i="132"/>
  <c r="Q17" i="132"/>
  <c r="Q19" i="132"/>
  <c r="Q21" i="132"/>
  <c r="M176" i="70"/>
  <c r="N176" i="70"/>
  <c r="K176" i="70"/>
  <c r="L176" i="70"/>
  <c r="I176" i="70"/>
  <c r="J176" i="70"/>
  <c r="M24" i="56"/>
  <c r="I24" i="56"/>
  <c r="O23" i="56"/>
  <c r="N23" i="56"/>
  <c r="L24" i="56"/>
  <c r="Q173" i="70"/>
  <c r="C176" i="70"/>
  <c r="E176" i="70"/>
  <c r="D176" i="70"/>
  <c r="H173" i="70"/>
  <c r="T173" i="70" s="1"/>
  <c r="Q14" i="70"/>
  <c r="H21" i="70"/>
  <c r="H29" i="70"/>
  <c r="Q110" i="69"/>
  <c r="Q93" i="69"/>
  <c r="S81" i="69"/>
  <c r="Q77" i="69"/>
  <c r="Q65" i="69"/>
  <c r="S65" i="69"/>
  <c r="Q72" i="69"/>
  <c r="Q63" i="69"/>
  <c r="L116" i="69"/>
  <c r="S42" i="69"/>
  <c r="S108" i="69"/>
  <c r="R98" i="69"/>
  <c r="S98" i="69"/>
  <c r="S90" i="69"/>
  <c r="R85" i="69"/>
  <c r="Q85" i="69"/>
  <c r="S82" i="69"/>
  <c r="Q79" i="69"/>
  <c r="S66" i="69"/>
  <c r="S61" i="69"/>
  <c r="Q61" i="69"/>
  <c r="S57" i="69"/>
  <c r="Q57" i="69"/>
  <c r="Q50" i="69"/>
  <c r="P115" i="69"/>
  <c r="Q42" i="69"/>
  <c r="O115" i="69"/>
  <c r="D116" i="69"/>
  <c r="H103" i="69"/>
  <c r="H71" i="69"/>
  <c r="H68" i="69"/>
  <c r="E116" i="69"/>
  <c r="R49" i="69"/>
  <c r="H49" i="69"/>
  <c r="H45" i="69"/>
  <c r="T45" i="69" s="1"/>
  <c r="H96" i="69"/>
  <c r="H84" i="69"/>
  <c r="H53" i="69"/>
  <c r="H46" i="69"/>
  <c r="F115" i="69"/>
  <c r="H111" i="69"/>
  <c r="R60" i="69"/>
  <c r="R56" i="69"/>
  <c r="R94" i="69"/>
  <c r="R86" i="69"/>
  <c r="S55" i="69"/>
  <c r="H94" i="69"/>
  <c r="S77" i="69"/>
  <c r="H89" i="69"/>
  <c r="H70" i="69"/>
  <c r="T70" i="69" s="1"/>
  <c r="H62" i="69"/>
  <c r="S73" i="69"/>
  <c r="S62" i="69"/>
  <c r="G115" i="69"/>
  <c r="S31" i="69"/>
  <c r="S16" i="69"/>
  <c r="R16" i="69"/>
  <c r="Q20" i="69"/>
  <c r="R27" i="69"/>
  <c r="R30" i="69"/>
  <c r="R38" i="69"/>
  <c r="S26" i="69"/>
  <c r="Q15" i="69"/>
  <c r="S30" i="69"/>
  <c r="R26" i="69"/>
  <c r="Q24" i="69"/>
  <c r="R14" i="69"/>
  <c r="R13" i="69"/>
  <c r="P40" i="68"/>
  <c r="S34" i="68"/>
  <c r="V34" i="68" s="1"/>
  <c r="J40" i="68"/>
  <c r="H37" i="68"/>
  <c r="H31" i="68"/>
  <c r="U31" i="68"/>
  <c r="U36" i="68"/>
  <c r="H36" i="68"/>
  <c r="H19" i="68"/>
  <c r="U19" i="68"/>
  <c r="T15" i="68"/>
  <c r="U11" i="68"/>
  <c r="S36" i="67"/>
  <c r="Q36" i="67"/>
  <c r="Q39" i="67"/>
  <c r="Q38" i="67"/>
  <c r="Q34" i="67"/>
  <c r="Q37" i="67"/>
  <c r="Q33" i="67"/>
  <c r="R39" i="67"/>
  <c r="R36" i="67"/>
  <c r="M47" i="67"/>
  <c r="Q43" i="67"/>
  <c r="R41" i="67"/>
  <c r="Q35" i="67"/>
  <c r="S35" i="67"/>
  <c r="H38" i="67"/>
  <c r="S40" i="67"/>
  <c r="E47" i="67"/>
  <c r="S45" i="67"/>
  <c r="S37" i="67"/>
  <c r="H35" i="67"/>
  <c r="T34" i="67"/>
  <c r="H36" i="67"/>
  <c r="H33" i="67"/>
  <c r="R38" i="67"/>
  <c r="R40" i="67"/>
  <c r="H45" i="67"/>
  <c r="H39" i="67"/>
  <c r="R42" i="67"/>
  <c r="T42" i="67"/>
  <c r="T33" i="67"/>
  <c r="H41" i="67"/>
  <c r="T41" i="67" s="1"/>
  <c r="Q19" i="67"/>
  <c r="S19" i="67"/>
  <c r="R13" i="67"/>
  <c r="D34" i="107"/>
  <c r="T223" i="66" s="1"/>
  <c r="T43" i="66"/>
  <c r="R39" i="66"/>
  <c r="Q183" i="66"/>
  <c r="R185" i="66"/>
  <c r="Q24" i="66"/>
  <c r="Q12" i="66"/>
  <c r="S30" i="66"/>
  <c r="Q13" i="66"/>
  <c r="S204" i="66"/>
  <c r="S196" i="66"/>
  <c r="S194" i="66"/>
  <c r="S190" i="66"/>
  <c r="S188" i="66"/>
  <c r="S180" i="66"/>
  <c r="S178" i="66"/>
  <c r="S176" i="66"/>
  <c r="S172" i="66"/>
  <c r="S160" i="66"/>
  <c r="Q148" i="66"/>
  <c r="Q146" i="66"/>
  <c r="Q144" i="66"/>
  <c r="S136" i="66"/>
  <c r="S132" i="66"/>
  <c r="S126" i="66"/>
  <c r="S124" i="66"/>
  <c r="S120" i="66"/>
  <c r="Q116" i="66"/>
  <c r="T116" i="66" s="1"/>
  <c r="S112" i="66"/>
  <c r="Q110" i="66"/>
  <c r="Q108" i="66"/>
  <c r="Q106" i="66"/>
  <c r="T106" i="66" s="1"/>
  <c r="S104" i="66"/>
  <c r="S86" i="66"/>
  <c r="Q84" i="66"/>
  <c r="T84" i="66" s="1"/>
  <c r="S82" i="66"/>
  <c r="S68" i="66"/>
  <c r="S66" i="66"/>
  <c r="Q56" i="66"/>
  <c r="S54" i="66"/>
  <c r="Q44" i="66"/>
  <c r="T44" i="66" s="1"/>
  <c r="Q42" i="66"/>
  <c r="Q40" i="66"/>
  <c r="R30" i="66"/>
  <c r="R203" i="66"/>
  <c r="H26" i="66"/>
  <c r="H77" i="66"/>
  <c r="T77" i="66" s="1"/>
  <c r="H115" i="66"/>
  <c r="T115" i="66" s="1"/>
  <c r="Q205" i="66"/>
  <c r="T205" i="66" s="1"/>
  <c r="Q21" i="66"/>
  <c r="S27" i="66"/>
  <c r="H17" i="66"/>
  <c r="T17" i="66" s="1"/>
  <c r="H194" i="66"/>
  <c r="H182" i="66"/>
  <c r="H156" i="66"/>
  <c r="D220" i="66"/>
  <c r="R41" i="66"/>
  <c r="H53" i="66"/>
  <c r="Q191" i="66"/>
  <c r="S10" i="66"/>
  <c r="S28" i="66"/>
  <c r="Q195" i="66"/>
  <c r="S103" i="66"/>
  <c r="S55" i="66"/>
  <c r="E220" i="66"/>
  <c r="R135" i="66"/>
  <c r="H175" i="66"/>
  <c r="H28" i="66"/>
  <c r="H205" i="66"/>
  <c r="H193" i="66"/>
  <c r="H191" i="66"/>
  <c r="T191" i="66" s="1"/>
  <c r="H189" i="66"/>
  <c r="H73" i="66"/>
  <c r="T73" i="66" s="1"/>
  <c r="R216" i="66"/>
  <c r="T199" i="66"/>
  <c r="Q179" i="66"/>
  <c r="T179" i="66" s="1"/>
  <c r="Q180" i="66"/>
  <c r="Q177" i="66"/>
  <c r="Q172" i="66"/>
  <c r="T172" i="66" s="1"/>
  <c r="R170" i="66"/>
  <c r="Q162" i="66"/>
  <c r="Q154" i="66"/>
  <c r="T154" i="66" s="1"/>
  <c r="R142" i="66"/>
  <c r="T140" i="66"/>
  <c r="Q128" i="66"/>
  <c r="T128" i="66" s="1"/>
  <c r="R128" i="66"/>
  <c r="T119" i="66"/>
  <c r="R113" i="66"/>
  <c r="Q103" i="66"/>
  <c r="R92" i="66"/>
  <c r="T78" i="66"/>
  <c r="Q76" i="66"/>
  <c r="T76" i="66" s="1"/>
  <c r="R78" i="66"/>
  <c r="S71" i="66"/>
  <c r="R70" i="66"/>
  <c r="Q58" i="66"/>
  <c r="S58" i="66"/>
  <c r="S56" i="66"/>
  <c r="Q54" i="66"/>
  <c r="S52" i="66"/>
  <c r="Q37" i="66"/>
  <c r="Q218" i="66"/>
  <c r="Q217" i="66"/>
  <c r="Q211" i="66"/>
  <c r="Q208" i="66"/>
  <c r="T208" i="66" s="1"/>
  <c r="S207" i="66"/>
  <c r="Q202" i="66"/>
  <c r="T202" i="66" s="1"/>
  <c r="Q200" i="66"/>
  <c r="T200" i="66" s="1"/>
  <c r="Q198" i="66"/>
  <c r="T198" i="66" s="1"/>
  <c r="S197" i="66"/>
  <c r="Q192" i="66"/>
  <c r="T192" i="66" s="1"/>
  <c r="Q186" i="66"/>
  <c r="T186" i="66" s="1"/>
  <c r="S195" i="66"/>
  <c r="S185" i="66"/>
  <c r="Q188" i="66"/>
  <c r="R186" i="66"/>
  <c r="Q189" i="66"/>
  <c r="Q187" i="66"/>
  <c r="Q174" i="66"/>
  <c r="T174" i="66" s="1"/>
  <c r="S170" i="66"/>
  <c r="S168" i="66"/>
  <c r="Q160" i="66"/>
  <c r="Q158" i="66"/>
  <c r="Q157" i="66"/>
  <c r="S144" i="66"/>
  <c r="S142" i="66"/>
  <c r="T142" i="66"/>
  <c r="R136" i="66"/>
  <c r="T130" i="66"/>
  <c r="Q120" i="66"/>
  <c r="T120" i="66" s="1"/>
  <c r="Q114" i="66"/>
  <c r="T114" i="66" s="1"/>
  <c r="T99" i="66"/>
  <c r="Q100" i="66"/>
  <c r="T100" i="66" s="1"/>
  <c r="Q98" i="66"/>
  <c r="T98" i="66" s="1"/>
  <c r="Q88" i="66"/>
  <c r="S72" i="66"/>
  <c r="Q61" i="66"/>
  <c r="Q50" i="66"/>
  <c r="Q48" i="66"/>
  <c r="Q38" i="66"/>
  <c r="S38" i="66"/>
  <c r="R218" i="66"/>
  <c r="S217" i="66"/>
  <c r="R214" i="66"/>
  <c r="Q204" i="66"/>
  <c r="T204" i="66" s="1"/>
  <c r="S201" i="66"/>
  <c r="S200" i="66"/>
  <c r="T195" i="66"/>
  <c r="Q194" i="66"/>
  <c r="T194" i="66" s="1"/>
  <c r="Q196" i="66"/>
  <c r="T196" i="66" s="1"/>
  <c r="T193" i="66"/>
  <c r="Q190" i="66"/>
  <c r="T190" i="66" s="1"/>
  <c r="R192" i="66"/>
  <c r="S174" i="66"/>
  <c r="Q178" i="66"/>
  <c r="T178" i="66" s="1"/>
  <c r="Q176" i="66"/>
  <c r="T176" i="66" s="1"/>
  <c r="T173" i="66"/>
  <c r="S181" i="66"/>
  <c r="T175" i="66"/>
  <c r="R173" i="66"/>
  <c r="Q164" i="66"/>
  <c r="T164" i="66" s="1"/>
  <c r="R165" i="66"/>
  <c r="S158" i="66"/>
  <c r="R157" i="66"/>
  <c r="T153" i="66"/>
  <c r="R153" i="66"/>
  <c r="S148" i="66"/>
  <c r="S146" i="66"/>
  <c r="T148" i="66"/>
  <c r="R143" i="66"/>
  <c r="T141" i="66"/>
  <c r="R141" i="66"/>
  <c r="R139" i="66"/>
  <c r="R138" i="66"/>
  <c r="T135" i="66"/>
  <c r="R132" i="66"/>
  <c r="Q132" i="66"/>
  <c r="R133" i="66"/>
  <c r="Q126" i="66"/>
  <c r="T126" i="66" s="1"/>
  <c r="R125" i="66"/>
  <c r="S116" i="66"/>
  <c r="Q104" i="66"/>
  <c r="T104" i="66" s="1"/>
  <c r="S108" i="66"/>
  <c r="Q112" i="66"/>
  <c r="T112" i="66" s="1"/>
  <c r="S110" i="66"/>
  <c r="T110" i="66"/>
  <c r="S106" i="66"/>
  <c r="T108" i="66"/>
  <c r="S98" i="66"/>
  <c r="R99" i="66"/>
  <c r="R97" i="66"/>
  <c r="R90" i="66"/>
  <c r="Q86" i="66"/>
  <c r="T86" i="66" s="1"/>
  <c r="Q82" i="66"/>
  <c r="T82" i="66" s="1"/>
  <c r="S84" i="66"/>
  <c r="R81" i="66"/>
  <c r="R79" i="66"/>
  <c r="T74" i="66"/>
  <c r="Q68" i="66"/>
  <c r="T68" i="66" s="1"/>
  <c r="Q59" i="66"/>
  <c r="Q57" i="66"/>
  <c r="T50" i="66"/>
  <c r="S48" i="66"/>
  <c r="R48" i="66"/>
  <c r="T51" i="66"/>
  <c r="S40" i="66"/>
  <c r="R42" i="66"/>
  <c r="R40" i="66"/>
  <c r="P219" i="66"/>
  <c r="R38" i="66"/>
  <c r="Q35" i="66"/>
  <c r="H218" i="66"/>
  <c r="H216" i="66"/>
  <c r="T216" i="66" s="1"/>
  <c r="H214" i="66"/>
  <c r="T214" i="66" s="1"/>
  <c r="H203" i="66"/>
  <c r="T203" i="66" s="1"/>
  <c r="S186" i="66"/>
  <c r="H187" i="66"/>
  <c r="T187" i="66" s="1"/>
  <c r="H183" i="66"/>
  <c r="T183" i="66" s="1"/>
  <c r="R181" i="66"/>
  <c r="H170" i="66"/>
  <c r="T170" i="66" s="1"/>
  <c r="H168" i="66"/>
  <c r="T168" i="66" s="1"/>
  <c r="H144" i="66"/>
  <c r="T144" i="66" s="1"/>
  <c r="H146" i="66"/>
  <c r="S152" i="66"/>
  <c r="H134" i="66"/>
  <c r="T134" i="66" s="1"/>
  <c r="H138" i="66"/>
  <c r="R134" i="66"/>
  <c r="H132" i="66"/>
  <c r="H136" i="66"/>
  <c r="T136" i="66" s="1"/>
  <c r="H102" i="66"/>
  <c r="T102" i="66" s="1"/>
  <c r="H103" i="66"/>
  <c r="S100" i="66"/>
  <c r="H94" i="66"/>
  <c r="T94" i="66" s="1"/>
  <c r="H88" i="66"/>
  <c r="H92" i="66"/>
  <c r="R94" i="66"/>
  <c r="H90" i="66"/>
  <c r="T90" i="66" s="1"/>
  <c r="R88" i="66"/>
  <c r="H72" i="66"/>
  <c r="T72" i="66" s="1"/>
  <c r="H70" i="66"/>
  <c r="T70" i="66" s="1"/>
  <c r="S73" i="66"/>
  <c r="H64" i="66"/>
  <c r="H60" i="66"/>
  <c r="H59" i="66"/>
  <c r="H57" i="66"/>
  <c r="R51" i="66"/>
  <c r="H48" i="66"/>
  <c r="H44" i="66"/>
  <c r="H37" i="66"/>
  <c r="H35" i="66"/>
  <c r="S193" i="66"/>
  <c r="H201" i="66"/>
  <c r="T201" i="66" s="1"/>
  <c r="S50" i="66"/>
  <c r="S191" i="66"/>
  <c r="S203" i="66"/>
  <c r="H58" i="66"/>
  <c r="T209" i="66"/>
  <c r="G219" i="66"/>
  <c r="S159" i="66"/>
  <c r="H54" i="66"/>
  <c r="T54" i="66" s="1"/>
  <c r="H40" i="66"/>
  <c r="T40" i="66" s="1"/>
  <c r="H217" i="66"/>
  <c r="H52" i="66"/>
  <c r="T52" i="66" s="1"/>
  <c r="H38" i="66"/>
  <c r="T38" i="66" s="1"/>
  <c r="S187" i="66"/>
  <c r="H197" i="66"/>
  <c r="T197" i="66" s="1"/>
  <c r="S183" i="66"/>
  <c r="S215" i="66"/>
  <c r="H213" i="66"/>
  <c r="T213" i="66" s="1"/>
  <c r="T60" i="66"/>
  <c r="H207" i="66"/>
  <c r="T207" i="66" s="1"/>
  <c r="H177" i="66"/>
  <c r="H169" i="66"/>
  <c r="T169" i="66" s="1"/>
  <c r="H167" i="66"/>
  <c r="T167" i="66" s="1"/>
  <c r="H163" i="66"/>
  <c r="T163" i="66" s="1"/>
  <c r="H161" i="66"/>
  <c r="T161" i="66" s="1"/>
  <c r="H159" i="66"/>
  <c r="T159" i="66" s="1"/>
  <c r="H151" i="66"/>
  <c r="T151" i="66" s="1"/>
  <c r="H149" i="66"/>
  <c r="T149" i="66" s="1"/>
  <c r="H137" i="66"/>
  <c r="T137" i="66" s="1"/>
  <c r="H131" i="66"/>
  <c r="T131" i="66" s="1"/>
  <c r="H129" i="66"/>
  <c r="T129" i="66" s="1"/>
  <c r="H127" i="66"/>
  <c r="T127" i="66" s="1"/>
  <c r="H121" i="66"/>
  <c r="T121" i="66" s="1"/>
  <c r="H109" i="66"/>
  <c r="T109" i="66" s="1"/>
  <c r="H107" i="66"/>
  <c r="T107" i="66" s="1"/>
  <c r="H105" i="66"/>
  <c r="H101" i="66"/>
  <c r="T101" i="66" s="1"/>
  <c r="H95" i="66"/>
  <c r="T95" i="66" s="1"/>
  <c r="H93" i="66"/>
  <c r="T93" i="66" s="1"/>
  <c r="H91" i="66"/>
  <c r="T91" i="66" s="1"/>
  <c r="H87" i="66"/>
  <c r="T87" i="66" s="1"/>
  <c r="H85" i="66"/>
  <c r="T85" i="66" s="1"/>
  <c r="H83" i="66"/>
  <c r="T83" i="66" s="1"/>
  <c r="H71" i="66"/>
  <c r="T71" i="66" s="1"/>
  <c r="H69" i="66"/>
  <c r="T69" i="66" s="1"/>
  <c r="H67" i="66"/>
  <c r="T67" i="66" s="1"/>
  <c r="H63" i="66"/>
  <c r="H185" i="66"/>
  <c r="T185" i="66" s="1"/>
  <c r="H181" i="66"/>
  <c r="S205" i="66"/>
  <c r="S60" i="66"/>
  <c r="H49" i="66"/>
  <c r="T49" i="66" s="1"/>
  <c r="H47" i="66"/>
  <c r="H212" i="66"/>
  <c r="T56" i="66"/>
  <c r="T41" i="66"/>
  <c r="R107" i="66"/>
  <c r="R83" i="66"/>
  <c r="T53" i="66"/>
  <c r="H89" i="66"/>
  <c r="T89" i="66" s="1"/>
  <c r="H157" i="66"/>
  <c r="T157" i="66" s="1"/>
  <c r="R69" i="66"/>
  <c r="H75" i="66"/>
  <c r="T75" i="66" s="1"/>
  <c r="R163" i="66"/>
  <c r="R65" i="66"/>
  <c r="R63" i="66"/>
  <c r="R87" i="66"/>
  <c r="R137" i="66"/>
  <c r="H125" i="66"/>
  <c r="T125" i="66" s="1"/>
  <c r="H111" i="66"/>
  <c r="T111" i="66" s="1"/>
  <c r="H97" i="66"/>
  <c r="T97" i="66" s="1"/>
  <c r="R95" i="66"/>
  <c r="R127" i="66"/>
  <c r="H81" i="66"/>
  <c r="T81" i="66" s="1"/>
  <c r="H147" i="66"/>
  <c r="T147" i="66" s="1"/>
  <c r="R129" i="66"/>
  <c r="H117" i="66"/>
  <c r="T117" i="66" s="1"/>
  <c r="R159" i="66"/>
  <c r="H143" i="66"/>
  <c r="T152" i="66"/>
  <c r="R93" i="66"/>
  <c r="T162" i="66"/>
  <c r="R212" i="66"/>
  <c r="R67" i="66"/>
  <c r="R131" i="66"/>
  <c r="R121" i="66"/>
  <c r="R161" i="66"/>
  <c r="H139" i="66"/>
  <c r="T139" i="66" s="1"/>
  <c r="H113" i="66"/>
  <c r="T113" i="66" s="1"/>
  <c r="H133" i="66"/>
  <c r="T133" i="66" s="1"/>
  <c r="H79" i="66"/>
  <c r="T79" i="66" s="1"/>
  <c r="R101" i="66"/>
  <c r="R172" i="66"/>
  <c r="R166" i="66"/>
  <c r="R71" i="66"/>
  <c r="H145" i="66"/>
  <c r="T145" i="66" s="1"/>
  <c r="T122" i="66"/>
  <c r="H155" i="66"/>
  <c r="T155" i="66" s="1"/>
  <c r="R151" i="66"/>
  <c r="R149" i="66"/>
  <c r="R23" i="66"/>
  <c r="S12" i="66"/>
  <c r="Q27" i="66"/>
  <c r="T27" i="66" s="1"/>
  <c r="Q9" i="66"/>
  <c r="T9" i="66" s="1"/>
  <c r="Q25" i="66"/>
  <c r="T25" i="66" s="1"/>
  <c r="Q11" i="66"/>
  <c r="Q29" i="66"/>
  <c r="Q14" i="66"/>
  <c r="Q26" i="66"/>
  <c r="T26" i="66" s="1"/>
  <c r="Q23" i="66"/>
  <c r="Q16" i="66"/>
  <c r="T16" i="66" s="1"/>
  <c r="Q22" i="66"/>
  <c r="T22" i="66" s="1"/>
  <c r="R9" i="66"/>
  <c r="R29" i="66"/>
  <c r="Q28" i="66"/>
  <c r="Q15" i="66"/>
  <c r="T15" i="66" s="1"/>
  <c r="P32" i="66"/>
  <c r="S24" i="66"/>
  <c r="Q20" i="66"/>
  <c r="Q31" i="66"/>
  <c r="S23" i="66"/>
  <c r="Q18" i="66"/>
  <c r="T18" i="66" s="1"/>
  <c r="K220" i="66"/>
  <c r="Q19" i="66"/>
  <c r="T19" i="66" s="1"/>
  <c r="T20" i="66"/>
  <c r="R22" i="66"/>
  <c r="T29" i="66"/>
  <c r="R21" i="66"/>
  <c r="R16" i="66"/>
  <c r="S26" i="66"/>
  <c r="S16" i="66"/>
  <c r="T23" i="66"/>
  <c r="Q10" i="66"/>
  <c r="O32" i="66"/>
  <c r="R11" i="66"/>
  <c r="T12" i="66"/>
  <c r="R17" i="66"/>
  <c r="S29" i="66"/>
  <c r="S18" i="66"/>
  <c r="S31" i="66"/>
  <c r="S25" i="66"/>
  <c r="R18" i="66"/>
  <c r="G32" i="66"/>
  <c r="R10" i="66"/>
  <c r="H13" i="66"/>
  <c r="F32" i="66"/>
  <c r="H14" i="66"/>
  <c r="H21" i="66"/>
  <c r="T21" i="66" s="1"/>
  <c r="H26" i="104"/>
  <c r="H24" i="104"/>
  <c r="H22" i="104"/>
  <c r="H20" i="104"/>
  <c r="H18" i="104"/>
  <c r="H14" i="104"/>
  <c r="H10" i="104"/>
  <c r="T10" i="104" s="1"/>
  <c r="H41" i="104"/>
  <c r="R33" i="104"/>
  <c r="R31" i="104"/>
  <c r="R25" i="104"/>
  <c r="R21" i="104"/>
  <c r="H33" i="104"/>
  <c r="H29" i="104"/>
  <c r="H21" i="104"/>
  <c r="H19" i="104"/>
  <c r="H17" i="104"/>
  <c r="T17" i="104" s="1"/>
  <c r="H15" i="104"/>
  <c r="H13" i="104"/>
  <c r="Q41" i="104"/>
  <c r="R15" i="104"/>
  <c r="S11" i="104"/>
  <c r="H9" i="104"/>
  <c r="T9" i="104" s="1"/>
  <c r="S9" i="104"/>
  <c r="S28" i="104"/>
  <c r="S15" i="104"/>
  <c r="S37" i="104"/>
  <c r="S35" i="104"/>
  <c r="S33" i="104"/>
  <c r="Q31" i="104"/>
  <c r="H39" i="104"/>
  <c r="H11" i="104"/>
  <c r="Q35" i="104"/>
  <c r="R32" i="104"/>
  <c r="R30" i="104"/>
  <c r="R28" i="104"/>
  <c r="R26" i="104"/>
  <c r="R24" i="104"/>
  <c r="R22" i="104"/>
  <c r="R20" i="104"/>
  <c r="I154" i="104"/>
  <c r="T15" i="104"/>
  <c r="Q39" i="104"/>
  <c r="R37" i="104"/>
  <c r="S29" i="104"/>
  <c r="S27" i="104"/>
  <c r="S19" i="104"/>
  <c r="S13" i="104"/>
  <c r="T13" i="104"/>
  <c r="S39" i="104"/>
  <c r="L154" i="104"/>
  <c r="S45" i="104"/>
  <c r="R16" i="104"/>
  <c r="Q18" i="104"/>
  <c r="Q29" i="104"/>
  <c r="Q27" i="104"/>
  <c r="Q23" i="104"/>
  <c r="Q19" i="104"/>
  <c r="Q33" i="104"/>
  <c r="Q37" i="104"/>
  <c r="S40" i="104"/>
  <c r="H31" i="104"/>
  <c r="T31" i="104" s="1"/>
  <c r="H25" i="104"/>
  <c r="S26" i="104"/>
  <c r="S24" i="104"/>
  <c r="S20" i="104"/>
  <c r="S31" i="104"/>
  <c r="Q16" i="104"/>
  <c r="H40" i="104"/>
  <c r="H38" i="104"/>
  <c r="H36" i="104"/>
  <c r="R10" i="104"/>
  <c r="H28" i="104"/>
  <c r="T17" i="63"/>
  <c r="T20" i="63"/>
  <c r="T47" i="104"/>
  <c r="T130" i="104"/>
  <c r="T55" i="104"/>
  <c r="T49" i="104"/>
  <c r="T111" i="104"/>
  <c r="S152" i="104"/>
  <c r="T152" i="104"/>
  <c r="T150" i="104"/>
  <c r="T148" i="104"/>
  <c r="T144" i="104"/>
  <c r="T142" i="104"/>
  <c r="S142" i="104"/>
  <c r="T139" i="104"/>
  <c r="R140" i="104"/>
  <c r="R138" i="104"/>
  <c r="R136" i="104"/>
  <c r="T137" i="104"/>
  <c r="T135" i="104"/>
  <c r="T138" i="104"/>
  <c r="T136" i="104"/>
  <c r="R134" i="104"/>
  <c r="T134" i="104"/>
  <c r="T127" i="104"/>
  <c r="R130" i="104"/>
  <c r="T128" i="104"/>
  <c r="R128" i="104"/>
  <c r="R126" i="104"/>
  <c r="T132" i="104"/>
  <c r="T126" i="104"/>
  <c r="R132" i="104"/>
  <c r="T122" i="104"/>
  <c r="T124" i="104"/>
  <c r="R120" i="104"/>
  <c r="R124" i="104"/>
  <c r="T120" i="104"/>
  <c r="T123" i="104"/>
  <c r="S116" i="104"/>
  <c r="T115" i="104"/>
  <c r="T116" i="104"/>
  <c r="R116" i="104"/>
  <c r="T113" i="104"/>
  <c r="T108" i="104"/>
  <c r="T107" i="104"/>
  <c r="S104" i="104"/>
  <c r="T105" i="104"/>
  <c r="T103" i="104"/>
  <c r="S102" i="104"/>
  <c r="T101" i="104"/>
  <c r="S100" i="104"/>
  <c r="R98" i="104"/>
  <c r="S98" i="104"/>
  <c r="S97" i="104"/>
  <c r="S99" i="104"/>
  <c r="T96" i="104"/>
  <c r="T93" i="104"/>
  <c r="T60" i="104"/>
  <c r="T57" i="104"/>
  <c r="S60" i="104"/>
  <c r="S58" i="104"/>
  <c r="T56" i="104"/>
  <c r="M154" i="104"/>
  <c r="O153" i="104"/>
  <c r="T54" i="104"/>
  <c r="T53" i="104"/>
  <c r="T52" i="104"/>
  <c r="S50" i="104"/>
  <c r="T48" i="104"/>
  <c r="S46" i="104"/>
  <c r="S49" i="104"/>
  <c r="S47" i="104"/>
  <c r="T50" i="104"/>
  <c r="Q45" i="104"/>
  <c r="R45" i="104"/>
  <c r="T46" i="104"/>
  <c r="S48" i="104"/>
  <c r="E154" i="104"/>
  <c r="T104" i="104"/>
  <c r="C154" i="104"/>
  <c r="T64" i="104"/>
  <c r="S141" i="104"/>
  <c r="S151" i="104"/>
  <c r="T67" i="104"/>
  <c r="T63" i="104"/>
  <c r="T112" i="104"/>
  <c r="R97" i="104"/>
  <c r="R95" i="104"/>
  <c r="T91" i="104"/>
  <c r="R89" i="104"/>
  <c r="R87" i="104"/>
  <c r="R85" i="104"/>
  <c r="R83" i="104"/>
  <c r="T81" i="104"/>
  <c r="R79" i="104"/>
  <c r="T77" i="104"/>
  <c r="T75" i="104"/>
  <c r="T71" i="104"/>
  <c r="T114" i="104"/>
  <c r="R146" i="104"/>
  <c r="T99" i="104"/>
  <c r="R104" i="104"/>
  <c r="T58" i="104"/>
  <c r="F153" i="104"/>
  <c r="Q38" i="104"/>
  <c r="Q36" i="104"/>
  <c r="Q34" i="104"/>
  <c r="R27" i="104"/>
  <c r="R23" i="104"/>
  <c r="Q32" i="104"/>
  <c r="Q30" i="104"/>
  <c r="Q28" i="104"/>
  <c r="Q22" i="104"/>
  <c r="T22" i="104" s="1"/>
  <c r="Q12" i="104"/>
  <c r="R18" i="104"/>
  <c r="S18" i="104"/>
  <c r="N154" i="104"/>
  <c r="S36" i="104"/>
  <c r="Q14" i="104"/>
  <c r="K154" i="104"/>
  <c r="Q20" i="104"/>
  <c r="Q26" i="104"/>
  <c r="Q24" i="104"/>
  <c r="T24" i="104" s="1"/>
  <c r="R12" i="104"/>
  <c r="Q11" i="104"/>
  <c r="P42" i="104"/>
  <c r="R19" i="104"/>
  <c r="Q40" i="104"/>
  <c r="S25" i="104"/>
  <c r="S23" i="104"/>
  <c r="S12" i="104"/>
  <c r="R9" i="104"/>
  <c r="J154" i="104"/>
  <c r="Q21" i="104"/>
  <c r="Q25" i="104"/>
  <c r="O42" i="104"/>
  <c r="R29" i="104"/>
  <c r="S38" i="104"/>
  <c r="S34" i="104"/>
  <c r="S10" i="104"/>
  <c r="R34" i="104"/>
  <c r="S32" i="104"/>
  <c r="S30" i="104"/>
  <c r="S22" i="104"/>
  <c r="S41" i="104"/>
  <c r="R41" i="104"/>
  <c r="H23" i="104"/>
  <c r="S17" i="104"/>
  <c r="H27" i="104"/>
  <c r="G42" i="104"/>
  <c r="H32" i="104"/>
  <c r="R14" i="104"/>
  <c r="R38" i="104"/>
  <c r="R36" i="104"/>
  <c r="H37" i="104"/>
  <c r="H35" i="104"/>
  <c r="H12" i="104"/>
  <c r="H16" i="104"/>
  <c r="H34" i="104"/>
  <c r="F42" i="104"/>
  <c r="D154" i="104"/>
  <c r="T14" i="64"/>
  <c r="U16" i="64"/>
  <c r="V25" i="64"/>
  <c r="S12" i="64"/>
  <c r="V12" i="64" s="1"/>
  <c r="T41" i="64"/>
  <c r="V31" i="64"/>
  <c r="T26" i="64"/>
  <c r="T31" i="64"/>
  <c r="O44" i="64"/>
  <c r="T13" i="64"/>
  <c r="U24" i="64"/>
  <c r="U26" i="64"/>
  <c r="U28" i="64"/>
  <c r="U30" i="64"/>
  <c r="U32" i="64"/>
  <c r="U34" i="64"/>
  <c r="U36" i="64"/>
  <c r="U38" i="64"/>
  <c r="U40" i="64"/>
  <c r="U42" i="64"/>
  <c r="N44" i="64"/>
  <c r="T29" i="64"/>
  <c r="I44" i="64"/>
  <c r="T17" i="64"/>
  <c r="U25" i="64"/>
  <c r="V35" i="64"/>
  <c r="U17" i="64"/>
  <c r="K44" i="64"/>
  <c r="S11" i="64"/>
  <c r="V11" i="64" s="1"/>
  <c r="S19" i="64"/>
  <c r="V19" i="64" s="1"/>
  <c r="V17" i="64"/>
  <c r="T32" i="64"/>
  <c r="T34" i="64"/>
  <c r="T42" i="64"/>
  <c r="T19" i="64"/>
  <c r="V40" i="64"/>
  <c r="J44" i="64"/>
  <c r="R43" i="64"/>
  <c r="T33" i="64"/>
  <c r="T37" i="64"/>
  <c r="Q43" i="64"/>
  <c r="T40" i="64"/>
  <c r="T39" i="64"/>
  <c r="T28" i="64"/>
  <c r="T23" i="64"/>
  <c r="T38" i="64"/>
  <c r="F43" i="64"/>
  <c r="T30" i="64"/>
  <c r="V27" i="64"/>
  <c r="V29" i="64"/>
  <c r="V41" i="64"/>
  <c r="V34" i="64"/>
  <c r="S15" i="64"/>
  <c r="V15" i="64" s="1"/>
  <c r="T15" i="64"/>
  <c r="U12" i="64"/>
  <c r="R20" i="64"/>
  <c r="U15" i="64"/>
  <c r="S14" i="64"/>
  <c r="V14" i="64" s="1"/>
  <c r="U13" i="64"/>
  <c r="S18" i="64"/>
  <c r="V18" i="64" s="1"/>
  <c r="Q20" i="64"/>
  <c r="V13" i="64"/>
  <c r="U19" i="64"/>
  <c r="U11" i="64"/>
  <c r="T10" i="64"/>
  <c r="S16" i="64"/>
  <c r="T9" i="64"/>
  <c r="U10" i="64"/>
  <c r="H9" i="64"/>
  <c r="V9" i="64" s="1"/>
  <c r="T38" i="63"/>
  <c r="S36" i="63"/>
  <c r="R35" i="63"/>
  <c r="T29" i="63"/>
  <c r="S42" i="63"/>
  <c r="R43" i="63"/>
  <c r="R29" i="63"/>
  <c r="R33" i="63"/>
  <c r="T42" i="63"/>
  <c r="T30" i="63"/>
  <c r="R41" i="63"/>
  <c r="O49" i="63"/>
  <c r="R25" i="63"/>
  <c r="T25" i="63"/>
  <c r="Q24" i="63"/>
  <c r="T24" i="63" s="1"/>
  <c r="L50" i="63"/>
  <c r="S39" i="63"/>
  <c r="S31" i="63"/>
  <c r="T37" i="63"/>
  <c r="R47" i="63"/>
  <c r="R28" i="63"/>
  <c r="R31" i="63"/>
  <c r="R39" i="63"/>
  <c r="F49" i="63"/>
  <c r="Q9" i="63"/>
  <c r="T9" i="63" s="1"/>
  <c r="R20" i="63"/>
  <c r="Q18" i="63"/>
  <c r="T18" i="63" s="1"/>
  <c r="Q11" i="63"/>
  <c r="S19" i="63"/>
  <c r="R9" i="63"/>
  <c r="R12" i="63"/>
  <c r="Q16" i="63"/>
  <c r="T15" i="63"/>
  <c r="T12" i="63"/>
  <c r="S9" i="63"/>
  <c r="R17" i="63"/>
  <c r="O21" i="63"/>
  <c r="P21" i="63"/>
  <c r="R19" i="63"/>
  <c r="T11" i="63"/>
  <c r="R11" i="63"/>
  <c r="T10" i="63"/>
  <c r="G21" i="63"/>
  <c r="O36" i="62"/>
  <c r="P27" i="61"/>
  <c r="N27" i="61"/>
  <c r="O27" i="61"/>
  <c r="O17" i="53"/>
  <c r="P17" i="53" s="1"/>
  <c r="D60" i="53"/>
  <c r="P33" i="53"/>
  <c r="P47" i="53"/>
  <c r="P48" i="53"/>
  <c r="O27" i="53"/>
  <c r="P27" i="53" s="1"/>
  <c r="E60" i="53"/>
  <c r="E63" i="53" s="1"/>
  <c r="K60" i="53"/>
  <c r="N54" i="53"/>
  <c r="P54" i="53" s="1"/>
  <c r="I60" i="53"/>
  <c r="P34" i="53"/>
  <c r="O35" i="53"/>
  <c r="P35" i="53" s="1"/>
  <c r="P51" i="53"/>
  <c r="P57" i="53"/>
  <c r="P9" i="53"/>
  <c r="D36" i="53"/>
  <c r="M36" i="53"/>
  <c r="M63" i="53" s="1"/>
  <c r="O54" i="53"/>
  <c r="N10" i="53"/>
  <c r="P30" i="53"/>
  <c r="P40" i="53"/>
  <c r="P46" i="53"/>
  <c r="O43" i="53"/>
  <c r="N43" i="53"/>
  <c r="P23" i="56"/>
  <c r="H24" i="56"/>
  <c r="O14" i="56"/>
  <c r="N14" i="56"/>
  <c r="P14" i="56"/>
  <c r="Q90" i="55"/>
  <c r="Q118" i="55" s="1"/>
  <c r="O25" i="55"/>
  <c r="Q73" i="55"/>
  <c r="Q15" i="55"/>
  <c r="P53" i="55"/>
  <c r="P118" i="55" s="1"/>
  <c r="O46" i="55"/>
  <c r="Q44" i="129"/>
  <c r="Q48" i="130"/>
  <c r="Q16" i="130"/>
  <c r="Q19" i="130"/>
  <c r="Q38" i="130"/>
  <c r="Q44" i="130"/>
  <c r="Q26" i="130"/>
  <c r="Q31" i="130"/>
  <c r="Q39" i="130"/>
  <c r="Q33" i="130"/>
  <c r="Q47" i="130"/>
  <c r="Q30" i="130"/>
  <c r="O50" i="130"/>
  <c r="P50" i="130"/>
  <c r="J112" i="143"/>
  <c r="Q33" i="143"/>
  <c r="S75" i="143"/>
  <c r="S33" i="143"/>
  <c r="M112" i="143"/>
  <c r="S40" i="143"/>
  <c r="Q99" i="143"/>
  <c r="Q34" i="143"/>
  <c r="Q42" i="143"/>
  <c r="Q52" i="143"/>
  <c r="Q62" i="143"/>
  <c r="S92" i="143"/>
  <c r="H63" i="143"/>
  <c r="H85" i="143"/>
  <c r="H87" i="143"/>
  <c r="H91" i="143"/>
  <c r="H34" i="143"/>
  <c r="H40" i="143"/>
  <c r="S43" i="143"/>
  <c r="S53" i="143"/>
  <c r="S55" i="143"/>
  <c r="S61" i="143"/>
  <c r="S108" i="143"/>
  <c r="R36" i="143"/>
  <c r="S85" i="143"/>
  <c r="S91" i="143"/>
  <c r="R101" i="143"/>
  <c r="S38" i="143"/>
  <c r="S101" i="143"/>
  <c r="R109" i="143"/>
  <c r="H37" i="143"/>
  <c r="H39" i="143"/>
  <c r="S60" i="143"/>
  <c r="H88" i="143"/>
  <c r="S109" i="143"/>
  <c r="H43" i="143"/>
  <c r="H45" i="143"/>
  <c r="H47" i="143"/>
  <c r="H55" i="143"/>
  <c r="S62" i="143"/>
  <c r="S66" i="143"/>
  <c r="S68" i="143"/>
  <c r="S70" i="143"/>
  <c r="S76" i="143"/>
  <c r="S78" i="143"/>
  <c r="S82" i="143"/>
  <c r="S84" i="143"/>
  <c r="R86" i="143"/>
  <c r="R90" i="143"/>
  <c r="H73" i="143"/>
  <c r="K112" i="143"/>
  <c r="H32" i="143"/>
  <c r="H35" i="143"/>
  <c r="S36" i="143"/>
  <c r="H42" i="143"/>
  <c r="R55" i="143"/>
  <c r="H92" i="143"/>
  <c r="H16" i="143"/>
  <c r="S18" i="143"/>
  <c r="S26" i="143"/>
  <c r="R44" i="143"/>
  <c r="R46" i="143"/>
  <c r="R48" i="143"/>
  <c r="R69" i="143"/>
  <c r="R77" i="143"/>
  <c r="H94" i="143"/>
  <c r="S98" i="143"/>
  <c r="R105" i="143"/>
  <c r="Q18" i="143"/>
  <c r="Q26" i="143"/>
  <c r="T26" i="143" s="1"/>
  <c r="D112" i="143"/>
  <c r="S44" i="143"/>
  <c r="S46" i="143"/>
  <c r="R60" i="143"/>
  <c r="H62" i="143"/>
  <c r="S65" i="143"/>
  <c r="S69" i="143"/>
  <c r="Q75" i="143"/>
  <c r="T75" i="143" s="1"/>
  <c r="S77" i="143"/>
  <c r="S79" i="143"/>
  <c r="S81" i="143"/>
  <c r="R85" i="143"/>
  <c r="R92" i="143"/>
  <c r="R94" i="143"/>
  <c r="S103" i="143"/>
  <c r="H48" i="143"/>
  <c r="H105" i="143"/>
  <c r="H13" i="143"/>
  <c r="H17" i="143"/>
  <c r="H21" i="143"/>
  <c r="H25" i="143"/>
  <c r="H49" i="143"/>
  <c r="H59" i="143"/>
  <c r="H70" i="143"/>
  <c r="H72" i="143"/>
  <c r="R91" i="143"/>
  <c r="H93" i="143"/>
  <c r="H95" i="143"/>
  <c r="H97" i="143"/>
  <c r="H108" i="143"/>
  <c r="S17" i="143"/>
  <c r="S25" i="143"/>
  <c r="R38" i="143"/>
  <c r="Q40" i="143"/>
  <c r="S41" i="143"/>
  <c r="R45" i="143"/>
  <c r="R62" i="143"/>
  <c r="Q68" i="143"/>
  <c r="T68" i="143" s="1"/>
  <c r="R70" i="143"/>
  <c r="R74" i="143"/>
  <c r="R76" i="143"/>
  <c r="Q78" i="143"/>
  <c r="H12" i="143"/>
  <c r="H14" i="143"/>
  <c r="R16" i="143"/>
  <c r="S16" i="143"/>
  <c r="R20" i="143"/>
  <c r="R24" i="143"/>
  <c r="H11" i="143"/>
  <c r="H15" i="143"/>
  <c r="R11" i="143"/>
  <c r="R13" i="143"/>
  <c r="R15" i="143"/>
  <c r="H19" i="143"/>
  <c r="H23" i="143"/>
  <c r="S13" i="143"/>
  <c r="R19" i="143"/>
  <c r="R21" i="143"/>
  <c r="R23" i="143"/>
  <c r="S50" i="143"/>
  <c r="S52" i="143"/>
  <c r="Q53" i="143"/>
  <c r="Q61" i="143"/>
  <c r="H82" i="143"/>
  <c r="Q83" i="143"/>
  <c r="T83" i="143" s="1"/>
  <c r="Q109" i="143"/>
  <c r="O28" i="143"/>
  <c r="R17" i="143"/>
  <c r="R25" i="143"/>
  <c r="F111" i="143"/>
  <c r="R35" i="143"/>
  <c r="R43" i="143"/>
  <c r="Q60" i="143"/>
  <c r="Q69" i="143"/>
  <c r="T69" i="143" s="1"/>
  <c r="R78" i="143"/>
  <c r="S94" i="143"/>
  <c r="Q100" i="143"/>
  <c r="Q108" i="143"/>
  <c r="T108" i="143" s="1"/>
  <c r="S12" i="143"/>
  <c r="S15" i="143"/>
  <c r="S20" i="143"/>
  <c r="S23" i="143"/>
  <c r="G111" i="143"/>
  <c r="S35" i="143"/>
  <c r="S48" i="143"/>
  <c r="H54" i="143"/>
  <c r="Q59" i="143"/>
  <c r="T59" i="143" s="1"/>
  <c r="R71" i="143"/>
  <c r="Q77" i="143"/>
  <c r="H102" i="143"/>
  <c r="S105" i="143"/>
  <c r="P28" i="143"/>
  <c r="Q12" i="143"/>
  <c r="H18" i="143"/>
  <c r="Q20" i="143"/>
  <c r="T20" i="143" s="1"/>
  <c r="R31" i="143"/>
  <c r="H33" i="143"/>
  <c r="R37" i="143"/>
  <c r="R39" i="143"/>
  <c r="H41" i="143"/>
  <c r="S45" i="143"/>
  <c r="R51" i="143"/>
  <c r="R54" i="143"/>
  <c r="H56" i="143"/>
  <c r="S58" i="143"/>
  <c r="R63" i="143"/>
  <c r="H67" i="143"/>
  <c r="S71" i="143"/>
  <c r="Q76" i="143"/>
  <c r="T76" i="143" s="1"/>
  <c r="Q85" i="143"/>
  <c r="H89" i="143"/>
  <c r="S99" i="143"/>
  <c r="R102" i="143"/>
  <c r="H104" i="143"/>
  <c r="Q107" i="143"/>
  <c r="T107" i="143" s="1"/>
  <c r="H110" i="143"/>
  <c r="Q11" i="143"/>
  <c r="R12" i="143"/>
  <c r="R14" i="143"/>
  <c r="Q19" i="143"/>
  <c r="T19" i="143" s="1"/>
  <c r="R22" i="143"/>
  <c r="H24" i="143"/>
  <c r="Q27" i="143"/>
  <c r="S34" i="143"/>
  <c r="S37" i="143"/>
  <c r="S42" i="143"/>
  <c r="R47" i="143"/>
  <c r="S51" i="143"/>
  <c r="H53" i="143"/>
  <c r="S54" i="143"/>
  <c r="S59" i="143"/>
  <c r="H61" i="143"/>
  <c r="S63" i="143"/>
  <c r="S67" i="143"/>
  <c r="H81" i="143"/>
  <c r="R87" i="143"/>
  <c r="S93" i="143"/>
  <c r="H101" i="143"/>
  <c r="S102" i="143"/>
  <c r="S107" i="143"/>
  <c r="H109" i="143"/>
  <c r="R110" i="143"/>
  <c r="S14" i="143"/>
  <c r="S22" i="143"/>
  <c r="S47" i="143"/>
  <c r="R58" i="143"/>
  <c r="S74" i="143"/>
  <c r="R75" i="143"/>
  <c r="R79" i="143"/>
  <c r="T84" i="143"/>
  <c r="S87" i="143"/>
  <c r="S110" i="143"/>
  <c r="S11" i="143"/>
  <c r="S19" i="143"/>
  <c r="S27" i="143"/>
  <c r="R34" i="143"/>
  <c r="H38" i="143"/>
  <c r="R42" i="143"/>
  <c r="H46" i="143"/>
  <c r="Q51" i="143"/>
  <c r="H66" i="143"/>
  <c r="Q67" i="143"/>
  <c r="T67" i="143" s="1"/>
  <c r="H74" i="143"/>
  <c r="H77" i="143"/>
  <c r="H78" i="143"/>
  <c r="T78" i="143" s="1"/>
  <c r="S83" i="143"/>
  <c r="H86" i="143"/>
  <c r="Q91" i="143"/>
  <c r="T91" i="143" s="1"/>
  <c r="S95" i="143"/>
  <c r="H99" i="143"/>
  <c r="T99" i="143" s="1"/>
  <c r="R18" i="143"/>
  <c r="R26" i="143"/>
  <c r="S31" i="143"/>
  <c r="R32" i="143"/>
  <c r="R40" i="143"/>
  <c r="H52" i="143"/>
  <c r="T52" i="143" s="1"/>
  <c r="R95" i="143"/>
  <c r="Q95" i="143"/>
  <c r="Q13" i="143"/>
  <c r="Q21" i="143"/>
  <c r="F28" i="143"/>
  <c r="Q35" i="143"/>
  <c r="Q43" i="143"/>
  <c r="Q44" i="143"/>
  <c r="Q48" i="143"/>
  <c r="H51" i="143"/>
  <c r="Q55" i="143"/>
  <c r="T55" i="143" s="1"/>
  <c r="R64" i="143"/>
  <c r="Q64" i="143"/>
  <c r="T64" i="143" s="1"/>
  <c r="Q71" i="143"/>
  <c r="T71" i="143" s="1"/>
  <c r="R80" i="143"/>
  <c r="Q80" i="143"/>
  <c r="T80" i="143" s="1"/>
  <c r="Q87" i="143"/>
  <c r="T87" i="143" s="1"/>
  <c r="Q110" i="143"/>
  <c r="Q14" i="143"/>
  <c r="Q22" i="143"/>
  <c r="T22" i="143" s="1"/>
  <c r="G28" i="143"/>
  <c r="H31" i="143"/>
  <c r="Q36" i="143"/>
  <c r="T36" i="143" s="1"/>
  <c r="Q45" i="143"/>
  <c r="Q46" i="143"/>
  <c r="Q47" i="143"/>
  <c r="Q54" i="143"/>
  <c r="R57" i="143"/>
  <c r="Q57" i="143"/>
  <c r="T57" i="143" s="1"/>
  <c r="S64" i="143"/>
  <c r="Q70" i="143"/>
  <c r="R73" i="143"/>
  <c r="Q73" i="143"/>
  <c r="S80" i="143"/>
  <c r="Q86" i="143"/>
  <c r="R89" i="143"/>
  <c r="S97" i="143"/>
  <c r="Q102" i="143"/>
  <c r="Q15" i="143"/>
  <c r="Q23" i="143"/>
  <c r="T23" i="143" s="1"/>
  <c r="Q37" i="143"/>
  <c r="T37" i="143" s="1"/>
  <c r="R50" i="143"/>
  <c r="Q50" i="143"/>
  <c r="S57" i="143"/>
  <c r="S73" i="143"/>
  <c r="S89" i="143"/>
  <c r="Q94" i="143"/>
  <c r="R104" i="143"/>
  <c r="Q104" i="143"/>
  <c r="Q16" i="143"/>
  <c r="Q24" i="143"/>
  <c r="P111" i="143"/>
  <c r="Q38" i="143"/>
  <c r="R52" i="143"/>
  <c r="R53" i="143"/>
  <c r="R66" i="143"/>
  <c r="R67" i="143"/>
  <c r="R68" i="143"/>
  <c r="R82" i="143"/>
  <c r="R83" i="143"/>
  <c r="R84" i="143"/>
  <c r="R96" i="143"/>
  <c r="Q96" i="143"/>
  <c r="T96" i="143" s="1"/>
  <c r="Q101" i="143"/>
  <c r="S104" i="143"/>
  <c r="Q17" i="143"/>
  <c r="Q25" i="143"/>
  <c r="T25" i="143" s="1"/>
  <c r="Q31" i="143"/>
  <c r="Q39" i="143"/>
  <c r="H44" i="143"/>
  <c r="R49" i="143"/>
  <c r="Q49" i="143"/>
  <c r="R56" i="143"/>
  <c r="Q56" i="143"/>
  <c r="Q63" i="143"/>
  <c r="R72" i="143"/>
  <c r="Q72" i="143"/>
  <c r="Q79" i="143"/>
  <c r="T79" i="143" s="1"/>
  <c r="R88" i="143"/>
  <c r="Q88" i="143"/>
  <c r="T88" i="143" s="1"/>
  <c r="H90" i="143"/>
  <c r="Q93" i="143"/>
  <c r="S96" i="143"/>
  <c r="T100" i="143"/>
  <c r="R106" i="143"/>
  <c r="R107" i="143"/>
  <c r="O111" i="143"/>
  <c r="S49" i="143"/>
  <c r="S56" i="143"/>
  <c r="R65" i="143"/>
  <c r="Q65" i="143"/>
  <c r="T65" i="143" s="1"/>
  <c r="S72" i="143"/>
  <c r="R81" i="143"/>
  <c r="Q81" i="143"/>
  <c r="S88" i="143"/>
  <c r="R98" i="143"/>
  <c r="R103" i="143"/>
  <c r="Q103" i="143"/>
  <c r="Q89" i="143"/>
  <c r="Q97" i="143"/>
  <c r="Q105" i="143"/>
  <c r="Q58" i="143"/>
  <c r="T58" i="143" s="1"/>
  <c r="Q66" i="143"/>
  <c r="Q74" i="143"/>
  <c r="Q82" i="143"/>
  <c r="Q90" i="143"/>
  <c r="Q98" i="143"/>
  <c r="T98" i="143" s="1"/>
  <c r="Q106" i="143"/>
  <c r="T106" i="143" s="1"/>
  <c r="S52" i="142"/>
  <c r="N90" i="142"/>
  <c r="Q66" i="142"/>
  <c r="S37" i="142"/>
  <c r="S59" i="142"/>
  <c r="S61" i="142"/>
  <c r="S67" i="142"/>
  <c r="S54" i="142"/>
  <c r="R62" i="142"/>
  <c r="H72" i="142"/>
  <c r="H76" i="142"/>
  <c r="H80" i="142"/>
  <c r="H84" i="142"/>
  <c r="T84" i="142" s="1"/>
  <c r="S60" i="142"/>
  <c r="S68" i="142"/>
  <c r="R37" i="142"/>
  <c r="R78" i="142"/>
  <c r="R45" i="142"/>
  <c r="S72" i="142"/>
  <c r="S74" i="142"/>
  <c r="S76" i="142"/>
  <c r="S78" i="142"/>
  <c r="S45" i="142"/>
  <c r="S49" i="142"/>
  <c r="H38" i="142"/>
  <c r="T38" i="142" s="1"/>
  <c r="H56" i="142"/>
  <c r="H66" i="142"/>
  <c r="T66" i="142" s="1"/>
  <c r="Q69" i="142"/>
  <c r="T69" i="142" s="1"/>
  <c r="R11" i="142"/>
  <c r="H15" i="142"/>
  <c r="H37" i="142"/>
  <c r="H40" i="142"/>
  <c r="H44" i="142"/>
  <c r="Q45" i="142"/>
  <c r="T45" i="142" s="1"/>
  <c r="H59" i="142"/>
  <c r="Q68" i="142"/>
  <c r="Q78" i="142"/>
  <c r="H82" i="142"/>
  <c r="H88" i="142"/>
  <c r="R53" i="142"/>
  <c r="Q11" i="142"/>
  <c r="R42" i="142"/>
  <c r="Q44" i="142"/>
  <c r="H52" i="142"/>
  <c r="S53" i="142"/>
  <c r="R57" i="142"/>
  <c r="R59" i="142"/>
  <c r="H67" i="142"/>
  <c r="H70" i="142"/>
  <c r="T70" i="142" s="1"/>
  <c r="S77" i="142"/>
  <c r="H79" i="142"/>
  <c r="R86" i="142"/>
  <c r="J90" i="142"/>
  <c r="R38" i="142"/>
  <c r="S40" i="142"/>
  <c r="S44" i="142"/>
  <c r="S57" i="142"/>
  <c r="R61" i="142"/>
  <c r="R63" i="142"/>
  <c r="Q77" i="142"/>
  <c r="S86" i="142"/>
  <c r="S23" i="142"/>
  <c r="S27" i="142"/>
  <c r="R33" i="142"/>
  <c r="Q37" i="142"/>
  <c r="S46" i="142"/>
  <c r="Q52" i="142"/>
  <c r="T52" i="142" s="1"/>
  <c r="H74" i="142"/>
  <c r="Q18" i="142"/>
  <c r="T18" i="142" s="1"/>
  <c r="S31" i="142"/>
  <c r="S43" i="142"/>
  <c r="R54" i="142"/>
  <c r="H64" i="142"/>
  <c r="R74" i="142"/>
  <c r="Q76" i="142"/>
  <c r="T76" i="142" s="1"/>
  <c r="R83" i="142"/>
  <c r="H13" i="142"/>
  <c r="H22" i="142"/>
  <c r="R19" i="142"/>
  <c r="S26" i="142"/>
  <c r="H30" i="142"/>
  <c r="S15" i="142"/>
  <c r="S19" i="142"/>
  <c r="S28" i="142"/>
  <c r="H32" i="142"/>
  <c r="H14" i="142"/>
  <c r="T19" i="142"/>
  <c r="H11" i="142"/>
  <c r="S12" i="142"/>
  <c r="H16" i="142"/>
  <c r="R23" i="142"/>
  <c r="R25" i="142"/>
  <c r="R27" i="142"/>
  <c r="H29" i="142"/>
  <c r="P34" i="142"/>
  <c r="Q12" i="142"/>
  <c r="H18" i="142"/>
  <c r="Q20" i="142"/>
  <c r="H26" i="142"/>
  <c r="T26" i="142" s="1"/>
  <c r="Q28" i="142"/>
  <c r="H39" i="142"/>
  <c r="Q46" i="142"/>
  <c r="T46" i="142" s="1"/>
  <c r="H62" i="142"/>
  <c r="H71" i="142"/>
  <c r="S14" i="142"/>
  <c r="R16" i="142"/>
  <c r="S22" i="142"/>
  <c r="R24" i="142"/>
  <c r="S30" i="142"/>
  <c r="R32" i="142"/>
  <c r="D90" i="142"/>
  <c r="R39" i="142"/>
  <c r="Q42" i="142"/>
  <c r="T42" i="142" s="1"/>
  <c r="S48" i="142"/>
  <c r="R50" i="142"/>
  <c r="Q54" i="142"/>
  <c r="R65" i="142"/>
  <c r="R71" i="142"/>
  <c r="Q74" i="142"/>
  <c r="S80" i="142"/>
  <c r="R82" i="142"/>
  <c r="Q86" i="142"/>
  <c r="S11" i="142"/>
  <c r="S24" i="142"/>
  <c r="E90" i="142"/>
  <c r="S50" i="142"/>
  <c r="Q53" i="142"/>
  <c r="T53" i="142" s="1"/>
  <c r="H58" i="142"/>
  <c r="S62" i="142"/>
  <c r="S65" i="142"/>
  <c r="Q85" i="142"/>
  <c r="T85" i="142" s="1"/>
  <c r="H12" i="142"/>
  <c r="R13" i="142"/>
  <c r="H17" i="142"/>
  <c r="H20" i="142"/>
  <c r="R21" i="142"/>
  <c r="H25" i="142"/>
  <c r="H28" i="142"/>
  <c r="R29" i="142"/>
  <c r="H33" i="142"/>
  <c r="I90" i="142"/>
  <c r="R41" i="142"/>
  <c r="H46" i="142"/>
  <c r="R47" i="142"/>
  <c r="Q50" i="142"/>
  <c r="T50" i="142" s="1"/>
  <c r="H55" i="142"/>
  <c r="S56" i="142"/>
  <c r="R58" i="142"/>
  <c r="Q62" i="142"/>
  <c r="R73" i="142"/>
  <c r="H78" i="142"/>
  <c r="R79" i="142"/>
  <c r="Q82" i="142"/>
  <c r="H87" i="142"/>
  <c r="S88" i="142"/>
  <c r="S17" i="142"/>
  <c r="S25" i="142"/>
  <c r="S33" i="142"/>
  <c r="S38" i="142"/>
  <c r="S41" i="142"/>
  <c r="R43" i="142"/>
  <c r="Q61" i="142"/>
  <c r="T61" i="142" s="1"/>
  <c r="S70" i="142"/>
  <c r="S73" i="142"/>
  <c r="R31" i="142"/>
  <c r="R49" i="142"/>
  <c r="S51" i="142"/>
  <c r="H54" i="142"/>
  <c r="R55" i="142"/>
  <c r="Q58" i="142"/>
  <c r="H63" i="142"/>
  <c r="S64" i="142"/>
  <c r="R66" i="142"/>
  <c r="R81" i="142"/>
  <c r="S83" i="142"/>
  <c r="H86" i="142"/>
  <c r="R87" i="142"/>
  <c r="O34" i="142"/>
  <c r="S29" i="142"/>
  <c r="Q29" i="142"/>
  <c r="G89" i="142"/>
  <c r="S39" i="142"/>
  <c r="Q39" i="142"/>
  <c r="R72" i="142"/>
  <c r="Q72" i="142"/>
  <c r="T72" i="142" s="1"/>
  <c r="R14" i="142"/>
  <c r="Q14" i="142"/>
  <c r="O89" i="142"/>
  <c r="R56" i="142"/>
  <c r="Q56" i="142"/>
  <c r="T56" i="142" s="1"/>
  <c r="S87" i="142"/>
  <c r="Q87" i="142"/>
  <c r="R22" i="142"/>
  <c r="Q22" i="142"/>
  <c r="P89" i="142"/>
  <c r="S47" i="142"/>
  <c r="Q47" i="142"/>
  <c r="T47" i="142" s="1"/>
  <c r="R67" i="142"/>
  <c r="R80" i="142"/>
  <c r="Q80" i="142"/>
  <c r="S63" i="142"/>
  <c r="Q63" i="142"/>
  <c r="S16" i="142"/>
  <c r="T27" i="142"/>
  <c r="R30" i="142"/>
  <c r="Q30" i="142"/>
  <c r="R40" i="142"/>
  <c r="Q40" i="142"/>
  <c r="S58" i="142"/>
  <c r="S71" i="142"/>
  <c r="Q71" i="142"/>
  <c r="T71" i="142" s="1"/>
  <c r="R51" i="142"/>
  <c r="R64" i="142"/>
  <c r="Q64" i="142"/>
  <c r="S82" i="142"/>
  <c r="S13" i="142"/>
  <c r="Q13" i="142"/>
  <c r="T13" i="142" s="1"/>
  <c r="S32" i="142"/>
  <c r="S42" i="142"/>
  <c r="S55" i="142"/>
  <c r="Q55" i="142"/>
  <c r="R75" i="142"/>
  <c r="R88" i="142"/>
  <c r="Q88" i="142"/>
  <c r="G34" i="142"/>
  <c r="R17" i="142"/>
  <c r="S21" i="142"/>
  <c r="Q21" i="142"/>
  <c r="T21" i="142" s="1"/>
  <c r="F89" i="142"/>
  <c r="R48" i="142"/>
  <c r="Q48" i="142"/>
  <c r="T48" i="142" s="1"/>
  <c r="S66" i="142"/>
  <c r="S79" i="142"/>
  <c r="Q79" i="142"/>
  <c r="R18" i="142"/>
  <c r="R26" i="142"/>
  <c r="R44" i="142"/>
  <c r="R52" i="142"/>
  <c r="R60" i="142"/>
  <c r="R68" i="142"/>
  <c r="R76" i="142"/>
  <c r="R84" i="142"/>
  <c r="Q15" i="142"/>
  <c r="Q23" i="142"/>
  <c r="T23" i="142" s="1"/>
  <c r="Q31" i="142"/>
  <c r="F34" i="142"/>
  <c r="Q41" i="142"/>
  <c r="T41" i="142" s="1"/>
  <c r="Q49" i="142"/>
  <c r="Q57" i="142"/>
  <c r="Q65" i="142"/>
  <c r="T65" i="142" s="1"/>
  <c r="Q73" i="142"/>
  <c r="T73" i="142" s="1"/>
  <c r="Q81" i="142"/>
  <c r="T81" i="142" s="1"/>
  <c r="Q16" i="142"/>
  <c r="Q24" i="142"/>
  <c r="T24" i="142" s="1"/>
  <c r="Q32" i="142"/>
  <c r="Q17" i="142"/>
  <c r="Q25" i="142"/>
  <c r="Q33" i="142"/>
  <c r="Q43" i="142"/>
  <c r="T43" i="142" s="1"/>
  <c r="Q51" i="142"/>
  <c r="T51" i="142" s="1"/>
  <c r="Q59" i="142"/>
  <c r="Q67" i="142"/>
  <c r="Q75" i="142"/>
  <c r="T75" i="142" s="1"/>
  <c r="Q83" i="142"/>
  <c r="T83" i="142" s="1"/>
  <c r="S14" i="141"/>
  <c r="V14" i="141" s="1"/>
  <c r="U15" i="141"/>
  <c r="T16" i="141"/>
  <c r="H24" i="141"/>
  <c r="H32" i="141"/>
  <c r="D36" i="141"/>
  <c r="T26" i="141"/>
  <c r="T30" i="141"/>
  <c r="T34" i="141"/>
  <c r="E36" i="141"/>
  <c r="U24" i="141"/>
  <c r="U26" i="141"/>
  <c r="U30" i="141"/>
  <c r="U32" i="141"/>
  <c r="I36" i="141"/>
  <c r="S13" i="141"/>
  <c r="J36" i="141"/>
  <c r="H29" i="141"/>
  <c r="S34" i="141"/>
  <c r="V34" i="141" s="1"/>
  <c r="H12" i="141"/>
  <c r="T27" i="141"/>
  <c r="T31" i="141"/>
  <c r="U17" i="141"/>
  <c r="U25" i="141"/>
  <c r="U29" i="141"/>
  <c r="U31" i="141"/>
  <c r="T33" i="141"/>
  <c r="U33" i="141"/>
  <c r="S16" i="141"/>
  <c r="U28" i="141"/>
  <c r="H30" i="141"/>
  <c r="Q35" i="141"/>
  <c r="S28" i="141"/>
  <c r="T12" i="141"/>
  <c r="F20" i="141"/>
  <c r="U12" i="141"/>
  <c r="T17" i="141"/>
  <c r="T19" i="141"/>
  <c r="G20" i="141"/>
  <c r="H16" i="141"/>
  <c r="U11" i="141"/>
  <c r="H15" i="141"/>
  <c r="V15" i="141" s="1"/>
  <c r="H17" i="141"/>
  <c r="H26" i="141"/>
  <c r="S27" i="141"/>
  <c r="Q20" i="141"/>
  <c r="T14" i="141"/>
  <c r="H19" i="141"/>
  <c r="H23" i="141"/>
  <c r="H28" i="141"/>
  <c r="S29" i="141"/>
  <c r="S30" i="141"/>
  <c r="T32" i="141"/>
  <c r="S17" i="141"/>
  <c r="K36" i="141"/>
  <c r="T23" i="141"/>
  <c r="S26" i="141"/>
  <c r="T29" i="141"/>
  <c r="U13" i="141"/>
  <c r="U19" i="141"/>
  <c r="L36" i="141"/>
  <c r="R35" i="141"/>
  <c r="T25" i="141"/>
  <c r="U34" i="141"/>
  <c r="H27" i="141"/>
  <c r="G35" i="141"/>
  <c r="C36" i="141"/>
  <c r="N36" i="141"/>
  <c r="H11" i="141"/>
  <c r="U14" i="141"/>
  <c r="T15" i="141"/>
  <c r="R20" i="141"/>
  <c r="U27" i="141"/>
  <c r="T28" i="141"/>
  <c r="H13" i="141"/>
  <c r="S18" i="141"/>
  <c r="V18" i="141" s="1"/>
  <c r="S23" i="141"/>
  <c r="S31" i="141"/>
  <c r="V31" i="141" s="1"/>
  <c r="F35" i="141"/>
  <c r="S11" i="141"/>
  <c r="S19" i="141"/>
  <c r="S24" i="141"/>
  <c r="S32" i="141"/>
  <c r="T11" i="141"/>
  <c r="S12" i="141"/>
  <c r="V12" i="141" s="1"/>
  <c r="U23" i="141"/>
  <c r="T24" i="141"/>
  <c r="S25" i="141"/>
  <c r="V25" i="141" s="1"/>
  <c r="S33" i="141"/>
  <c r="M37" i="140"/>
  <c r="S12" i="140"/>
  <c r="R14" i="140"/>
  <c r="P19" i="140"/>
  <c r="Q28" i="140"/>
  <c r="Q32" i="140"/>
  <c r="Q34" i="140"/>
  <c r="S25" i="140"/>
  <c r="S31" i="140"/>
  <c r="S33" i="140"/>
  <c r="Q31" i="140"/>
  <c r="Q33" i="140"/>
  <c r="H29" i="140"/>
  <c r="R25" i="140"/>
  <c r="R27" i="140"/>
  <c r="H31" i="140"/>
  <c r="H33" i="140"/>
  <c r="Q11" i="140"/>
  <c r="H17" i="140"/>
  <c r="R29" i="140"/>
  <c r="S11" i="140"/>
  <c r="Q13" i="140"/>
  <c r="D37" i="140"/>
  <c r="R24" i="140"/>
  <c r="H26" i="140"/>
  <c r="E37" i="140"/>
  <c r="H28" i="140"/>
  <c r="R35" i="140"/>
  <c r="R33" i="140"/>
  <c r="S18" i="140"/>
  <c r="Q24" i="140"/>
  <c r="R11" i="140"/>
  <c r="Q18" i="140"/>
  <c r="H23" i="140"/>
  <c r="S30" i="140"/>
  <c r="S32" i="140"/>
  <c r="H12" i="140"/>
  <c r="T12" i="140" s="1"/>
  <c r="S13" i="140"/>
  <c r="H15" i="140"/>
  <c r="R12" i="140"/>
  <c r="R17" i="140"/>
  <c r="H11" i="140"/>
  <c r="H16" i="140"/>
  <c r="H18" i="140"/>
  <c r="F36" i="140"/>
  <c r="Q26" i="140"/>
  <c r="S14" i="140"/>
  <c r="S17" i="140"/>
  <c r="G36" i="140"/>
  <c r="I37" i="140"/>
  <c r="O36" i="140"/>
  <c r="H24" i="140"/>
  <c r="Q25" i="140"/>
  <c r="S29" i="140"/>
  <c r="G19" i="140"/>
  <c r="R16" i="140"/>
  <c r="P36" i="140"/>
  <c r="H27" i="140"/>
  <c r="Q29" i="140"/>
  <c r="Q35" i="140"/>
  <c r="T35" i="140" s="1"/>
  <c r="S16" i="140"/>
  <c r="S28" i="140"/>
  <c r="R32" i="140"/>
  <c r="H14" i="140"/>
  <c r="Q15" i="140"/>
  <c r="Q16" i="140"/>
  <c r="S23" i="140"/>
  <c r="S24" i="140"/>
  <c r="Q27" i="140"/>
  <c r="R28" i="140"/>
  <c r="H30" i="140"/>
  <c r="S35" i="140"/>
  <c r="H13" i="140"/>
  <c r="S15" i="140"/>
  <c r="Q23" i="140"/>
  <c r="H25" i="140"/>
  <c r="R30" i="140"/>
  <c r="H32" i="140"/>
  <c r="R18" i="140"/>
  <c r="S22" i="140"/>
  <c r="R23" i="140"/>
  <c r="R31" i="140"/>
  <c r="F19" i="140"/>
  <c r="R13" i="140"/>
  <c r="Q14" i="140"/>
  <c r="O19" i="140"/>
  <c r="H22" i="140"/>
  <c r="R26" i="140"/>
  <c r="R34" i="140"/>
  <c r="Q17" i="140"/>
  <c r="Q22" i="140"/>
  <c r="Q30" i="140"/>
  <c r="R22" i="140"/>
  <c r="Q70" i="139"/>
  <c r="Q113" i="139"/>
  <c r="T113" i="139" s="1"/>
  <c r="K125" i="139"/>
  <c r="Q65" i="139"/>
  <c r="Q84" i="139"/>
  <c r="S58" i="139"/>
  <c r="S89" i="139"/>
  <c r="Q58" i="139"/>
  <c r="S74" i="139"/>
  <c r="Q89" i="139"/>
  <c r="H48" i="139"/>
  <c r="H50" i="139"/>
  <c r="H88" i="139"/>
  <c r="R46" i="139"/>
  <c r="R52" i="139"/>
  <c r="H94" i="139"/>
  <c r="H102" i="139"/>
  <c r="H41" i="139"/>
  <c r="H43" i="139"/>
  <c r="S50" i="139"/>
  <c r="S56" i="139"/>
  <c r="R62" i="139"/>
  <c r="R64" i="139"/>
  <c r="S88" i="139"/>
  <c r="S90" i="139"/>
  <c r="R96" i="139"/>
  <c r="R104" i="139"/>
  <c r="H120" i="139"/>
  <c r="H45" i="139"/>
  <c r="H53" i="139"/>
  <c r="H55" i="139"/>
  <c r="H57" i="139"/>
  <c r="S64" i="139"/>
  <c r="R72" i="139"/>
  <c r="R74" i="139"/>
  <c r="R77" i="139"/>
  <c r="H87" i="139"/>
  <c r="R118" i="139"/>
  <c r="R120" i="139"/>
  <c r="S41" i="139"/>
  <c r="S43" i="139"/>
  <c r="R45" i="139"/>
  <c r="R47" i="139"/>
  <c r="R51" i="139"/>
  <c r="S79" i="139"/>
  <c r="R83" i="139"/>
  <c r="H36" i="139"/>
  <c r="H42" i="139"/>
  <c r="S57" i="139"/>
  <c r="R63" i="139"/>
  <c r="H80" i="139"/>
  <c r="R93" i="139"/>
  <c r="R99" i="139"/>
  <c r="R101" i="139"/>
  <c r="R107" i="139"/>
  <c r="S14" i="139"/>
  <c r="H22" i="139"/>
  <c r="B125" i="139"/>
  <c r="M125" i="139"/>
  <c r="S35" i="139"/>
  <c r="Q41" i="139"/>
  <c r="R43" i="139"/>
  <c r="H47" i="139"/>
  <c r="H49" i="139"/>
  <c r="H51" i="139"/>
  <c r="R58" i="139"/>
  <c r="H60" i="139"/>
  <c r="H62" i="139"/>
  <c r="H64" i="139"/>
  <c r="R70" i="139"/>
  <c r="Q81" i="139"/>
  <c r="H92" i="139"/>
  <c r="H96" i="139"/>
  <c r="H100" i="139"/>
  <c r="H104" i="139"/>
  <c r="S113" i="139"/>
  <c r="S118" i="139"/>
  <c r="R34" i="139"/>
  <c r="Q56" i="139"/>
  <c r="T56" i="139" s="1"/>
  <c r="R67" i="139"/>
  <c r="Q83" i="139"/>
  <c r="Q90" i="139"/>
  <c r="O26" i="139"/>
  <c r="S22" i="139"/>
  <c r="S34" i="139"/>
  <c r="S47" i="139"/>
  <c r="S49" i="139"/>
  <c r="R53" i="139"/>
  <c r="S62" i="139"/>
  <c r="R85" i="139"/>
  <c r="S94" i="139"/>
  <c r="S96" i="139"/>
  <c r="S98" i="139"/>
  <c r="S102" i="139"/>
  <c r="S104" i="139"/>
  <c r="S106" i="139"/>
  <c r="R110" i="139"/>
  <c r="R113" i="139"/>
  <c r="S122" i="139"/>
  <c r="S11" i="139"/>
  <c r="H31" i="139"/>
  <c r="Q34" i="139"/>
  <c r="T34" i="139" s="1"/>
  <c r="S38" i="139"/>
  <c r="R40" i="139"/>
  <c r="S53" i="139"/>
  <c r="R59" i="139"/>
  <c r="H63" i="139"/>
  <c r="R66" i="139"/>
  <c r="S85" i="139"/>
  <c r="S110" i="139"/>
  <c r="R112" i="139"/>
  <c r="S121" i="139"/>
  <c r="R31" i="139"/>
  <c r="R33" i="139"/>
  <c r="H35" i="139"/>
  <c r="H37" i="139"/>
  <c r="S42" i="139"/>
  <c r="S44" i="139"/>
  <c r="H54" i="139"/>
  <c r="H65" i="139"/>
  <c r="S66" i="139"/>
  <c r="R68" i="139"/>
  <c r="H72" i="139"/>
  <c r="H74" i="139"/>
  <c r="Q80" i="139"/>
  <c r="S82" i="139"/>
  <c r="Q85" i="139"/>
  <c r="T85" i="139" s="1"/>
  <c r="S87" i="139"/>
  <c r="H93" i="139"/>
  <c r="S97" i="139"/>
  <c r="H101" i="139"/>
  <c r="S105" i="139"/>
  <c r="H109" i="139"/>
  <c r="H116" i="139"/>
  <c r="Q121" i="139"/>
  <c r="H15" i="139"/>
  <c r="H17" i="139"/>
  <c r="R15" i="139"/>
  <c r="R17" i="139"/>
  <c r="S17" i="139"/>
  <c r="R19" i="139"/>
  <c r="H16" i="139"/>
  <c r="S19" i="139"/>
  <c r="H25" i="139"/>
  <c r="S21" i="139"/>
  <c r="S23" i="139"/>
  <c r="R25" i="139"/>
  <c r="R23" i="139"/>
  <c r="S16" i="139"/>
  <c r="Q11" i="139"/>
  <c r="R14" i="139"/>
  <c r="J125" i="139"/>
  <c r="Q44" i="139"/>
  <c r="Q50" i="139"/>
  <c r="Q72" i="139"/>
  <c r="T72" i="139" s="1"/>
  <c r="S80" i="139"/>
  <c r="Q99" i="139"/>
  <c r="Q107" i="139"/>
  <c r="T107" i="139" s="1"/>
  <c r="H12" i="139"/>
  <c r="R16" i="139"/>
  <c r="R21" i="139"/>
  <c r="Q22" i="139"/>
  <c r="H24" i="139"/>
  <c r="P124" i="139"/>
  <c r="S40" i="139"/>
  <c r="R42" i="139"/>
  <c r="Q43" i="139"/>
  <c r="T43" i="139" s="1"/>
  <c r="H46" i="139"/>
  <c r="Q47" i="139"/>
  <c r="Q49" i="139"/>
  <c r="R61" i="139"/>
  <c r="Q62" i="139"/>
  <c r="Q63" i="139"/>
  <c r="Q64" i="139"/>
  <c r="R65" i="139"/>
  <c r="Q66" i="139"/>
  <c r="H68" i="139"/>
  <c r="S69" i="139"/>
  <c r="H73" i="139"/>
  <c r="T73" i="139" s="1"/>
  <c r="Q74" i="139"/>
  <c r="H76" i="139"/>
  <c r="H81" i="139"/>
  <c r="H84" i="139"/>
  <c r="S91" i="139"/>
  <c r="H111" i="139"/>
  <c r="Q115" i="139"/>
  <c r="H119" i="139"/>
  <c r="Q123" i="139"/>
  <c r="G26" i="139"/>
  <c r="T19" i="139"/>
  <c r="S25" i="139"/>
  <c r="S31" i="139"/>
  <c r="R37" i="139"/>
  <c r="R55" i="139"/>
  <c r="S93" i="139"/>
  <c r="S101" i="139"/>
  <c r="R109" i="139"/>
  <c r="R117" i="139"/>
  <c r="F26" i="139"/>
  <c r="R12" i="139"/>
  <c r="Q16" i="139"/>
  <c r="R18" i="139"/>
  <c r="H20" i="139"/>
  <c r="R24" i="139"/>
  <c r="H30" i="139"/>
  <c r="Q31" i="139"/>
  <c r="S37" i="139"/>
  <c r="R39" i="139"/>
  <c r="S46" i="139"/>
  <c r="R49" i="139"/>
  <c r="S52" i="139"/>
  <c r="H58" i="139"/>
  <c r="S71" i="139"/>
  <c r="Q93" i="139"/>
  <c r="S95" i="139"/>
  <c r="Q101" i="139"/>
  <c r="S103" i="139"/>
  <c r="S109" i="139"/>
  <c r="S117" i="139"/>
  <c r="S123" i="139"/>
  <c r="S12" i="139"/>
  <c r="S18" i="139"/>
  <c r="S24" i="139"/>
  <c r="R30" i="139"/>
  <c r="R36" i="139"/>
  <c r="S39" i="139"/>
  <c r="Q46" i="139"/>
  <c r="R54" i="139"/>
  <c r="Q55" i="139"/>
  <c r="S68" i="139"/>
  <c r="H70" i="139"/>
  <c r="T70" i="139" s="1"/>
  <c r="H75" i="139"/>
  <c r="S76" i="139"/>
  <c r="H78" i="139"/>
  <c r="S81" i="139"/>
  <c r="H83" i="139"/>
  <c r="S84" i="139"/>
  <c r="H86" i="139"/>
  <c r="H91" i="139"/>
  <c r="T91" i="139" s="1"/>
  <c r="Q92" i="139"/>
  <c r="T92" i="139" s="1"/>
  <c r="Q97" i="139"/>
  <c r="T97" i="139" s="1"/>
  <c r="Q100" i="139"/>
  <c r="Q105" i="139"/>
  <c r="Q109" i="139"/>
  <c r="T109" i="139" s="1"/>
  <c r="S111" i="139"/>
  <c r="Q117" i="139"/>
  <c r="S119" i="139"/>
  <c r="H11" i="139"/>
  <c r="S15" i="139"/>
  <c r="R20" i="139"/>
  <c r="Q24" i="139"/>
  <c r="F124" i="139"/>
  <c r="S30" i="139"/>
  <c r="S36" i="139"/>
  <c r="H38" i="139"/>
  <c r="Q39" i="139"/>
  <c r="T39" i="139" s="1"/>
  <c r="S48" i="139"/>
  <c r="S54" i="139"/>
  <c r="R60" i="139"/>
  <c r="S72" i="139"/>
  <c r="R78" i="139"/>
  <c r="R81" i="139"/>
  <c r="R86" i="139"/>
  <c r="R89" i="139"/>
  <c r="S92" i="139"/>
  <c r="S100" i="139"/>
  <c r="R11" i="139"/>
  <c r="S20" i="139"/>
  <c r="R32" i="139"/>
  <c r="Q36" i="139"/>
  <c r="T36" i="139" s="1"/>
  <c r="R38" i="139"/>
  <c r="H40" i="139"/>
  <c r="S45" i="139"/>
  <c r="R50" i="139"/>
  <c r="S51" i="139"/>
  <c r="Q54" i="139"/>
  <c r="S60" i="139"/>
  <c r="H69" i="139"/>
  <c r="T69" i="139" s="1"/>
  <c r="S70" i="139"/>
  <c r="Q75" i="139"/>
  <c r="S78" i="139"/>
  <c r="R80" i="139"/>
  <c r="S86" i="139"/>
  <c r="R88" i="139"/>
  <c r="R94" i="139"/>
  <c r="R97" i="139"/>
  <c r="R102" i="139"/>
  <c r="R105" i="139"/>
  <c r="S108" i="139"/>
  <c r="H110" i="139"/>
  <c r="H115" i="139"/>
  <c r="S116" i="139"/>
  <c r="H118" i="139"/>
  <c r="H123" i="139"/>
  <c r="T48" i="139"/>
  <c r="Q15" i="139"/>
  <c r="T15" i="139" s="1"/>
  <c r="Q23" i="139"/>
  <c r="T23" i="139" s="1"/>
  <c r="P26" i="139"/>
  <c r="O124" i="139"/>
  <c r="Q35" i="139"/>
  <c r="Q45" i="139"/>
  <c r="Q67" i="139"/>
  <c r="Q68" i="139"/>
  <c r="H89" i="139"/>
  <c r="H105" i="139"/>
  <c r="H121" i="139"/>
  <c r="H82" i="139"/>
  <c r="T82" i="139" s="1"/>
  <c r="R82" i="139"/>
  <c r="H98" i="139"/>
  <c r="T98" i="139" s="1"/>
  <c r="R98" i="139"/>
  <c r="Q17" i="139"/>
  <c r="Q25" i="139"/>
  <c r="T25" i="139" s="1"/>
  <c r="Q29" i="139"/>
  <c r="Q37" i="139"/>
  <c r="Q51" i="139"/>
  <c r="Q52" i="139"/>
  <c r="R56" i="139"/>
  <c r="Q57" i="139"/>
  <c r="T57" i="139" s="1"/>
  <c r="H59" i="139"/>
  <c r="S73" i="139"/>
  <c r="R84" i="139"/>
  <c r="R100" i="139"/>
  <c r="R116" i="139"/>
  <c r="H114" i="139"/>
  <c r="T114" i="139" s="1"/>
  <c r="R114" i="139"/>
  <c r="Q18" i="139"/>
  <c r="T18" i="139" s="1"/>
  <c r="R29" i="139"/>
  <c r="Q30" i="139"/>
  <c r="Q38" i="139"/>
  <c r="H44" i="139"/>
  <c r="Q53" i="139"/>
  <c r="T53" i="139" s="1"/>
  <c r="S55" i="139"/>
  <c r="R73" i="139"/>
  <c r="R79" i="139"/>
  <c r="Q79" i="139"/>
  <c r="T79" i="139" s="1"/>
  <c r="R95" i="139"/>
  <c r="Q95" i="139"/>
  <c r="R111" i="139"/>
  <c r="Q111" i="139"/>
  <c r="S29" i="139"/>
  <c r="Q12" i="139"/>
  <c r="Q20" i="139"/>
  <c r="Q32" i="139"/>
  <c r="T32" i="139" s="1"/>
  <c r="Q40" i="139"/>
  <c r="Q59" i="139"/>
  <c r="Q60" i="139"/>
  <c r="S83" i="139"/>
  <c r="H90" i="139"/>
  <c r="R90" i="139"/>
  <c r="S99" i="139"/>
  <c r="H106" i="139"/>
  <c r="R106" i="139"/>
  <c r="S115" i="139"/>
  <c r="H122" i="139"/>
  <c r="T122" i="139" s="1"/>
  <c r="R122" i="139"/>
  <c r="Q13" i="139"/>
  <c r="T13" i="139" s="1"/>
  <c r="Q21" i="139"/>
  <c r="T21" i="139" s="1"/>
  <c r="G124" i="139"/>
  <c r="Q33" i="139"/>
  <c r="T33" i="139" s="1"/>
  <c r="R41" i="139"/>
  <c r="Q42" i="139"/>
  <c r="H52" i="139"/>
  <c r="Q61" i="139"/>
  <c r="T61" i="139" s="1"/>
  <c r="S63" i="139"/>
  <c r="R71" i="139"/>
  <c r="Q71" i="139"/>
  <c r="T71" i="139" s="1"/>
  <c r="R76" i="139"/>
  <c r="R92" i="139"/>
  <c r="R108" i="139"/>
  <c r="R13" i="139"/>
  <c r="R48" i="139"/>
  <c r="R69" i="139"/>
  <c r="R87" i="139"/>
  <c r="Q87" i="139"/>
  <c r="R103" i="139"/>
  <c r="Q103" i="139"/>
  <c r="T103" i="139" s="1"/>
  <c r="R119" i="139"/>
  <c r="Q119" i="139"/>
  <c r="Q78" i="139"/>
  <c r="Q86" i="139"/>
  <c r="Q94" i="139"/>
  <c r="Q102" i="139"/>
  <c r="Q110" i="139"/>
  <c r="Q118" i="139"/>
  <c r="Q88" i="139"/>
  <c r="Q96" i="139"/>
  <c r="T96" i="139" s="1"/>
  <c r="Q104" i="139"/>
  <c r="Q112" i="139"/>
  <c r="T112" i="139" s="1"/>
  <c r="Q120" i="139"/>
  <c r="Q71" i="138"/>
  <c r="Q77" i="138"/>
  <c r="Q85" i="138"/>
  <c r="T85" i="138" s="1"/>
  <c r="S44" i="138"/>
  <c r="S62" i="138"/>
  <c r="R78" i="138"/>
  <c r="S53" i="138"/>
  <c r="Q45" i="138"/>
  <c r="Q53" i="138"/>
  <c r="H40" i="138"/>
  <c r="H62" i="138"/>
  <c r="H64" i="138"/>
  <c r="H68" i="138"/>
  <c r="R38" i="138"/>
  <c r="R46" i="138"/>
  <c r="R54" i="138"/>
  <c r="R56" i="138"/>
  <c r="R58" i="138"/>
  <c r="S50" i="138"/>
  <c r="S52" i="138"/>
  <c r="R70" i="138"/>
  <c r="H90" i="138"/>
  <c r="S78" i="138"/>
  <c r="R43" i="138"/>
  <c r="R47" i="138"/>
  <c r="S41" i="138"/>
  <c r="S43" i="138"/>
  <c r="S45" i="138"/>
  <c r="S61" i="138"/>
  <c r="H66" i="138"/>
  <c r="S14" i="138"/>
  <c r="S18" i="138"/>
  <c r="Q26" i="138"/>
  <c r="J92" i="138"/>
  <c r="Q38" i="138"/>
  <c r="H42" i="138"/>
  <c r="S47" i="138"/>
  <c r="H51" i="138"/>
  <c r="S54" i="138"/>
  <c r="S56" i="138"/>
  <c r="S58" i="138"/>
  <c r="S60" i="138"/>
  <c r="R62" i="138"/>
  <c r="R64" i="138"/>
  <c r="R66" i="138"/>
  <c r="H79" i="138"/>
  <c r="H88" i="138"/>
  <c r="Q47" i="138"/>
  <c r="S64" i="138"/>
  <c r="S68" i="138"/>
  <c r="R75" i="138"/>
  <c r="R84" i="138"/>
  <c r="L92" i="138"/>
  <c r="S38" i="138"/>
  <c r="H63" i="138"/>
  <c r="H65" i="138"/>
  <c r="Q70" i="138"/>
  <c r="T70" i="138" s="1"/>
  <c r="H72" i="138"/>
  <c r="S73" i="138"/>
  <c r="S75" i="138"/>
  <c r="S77" i="138"/>
  <c r="S82" i="138"/>
  <c r="R86" i="138"/>
  <c r="R88" i="138"/>
  <c r="R90" i="138"/>
  <c r="S49" i="138"/>
  <c r="R55" i="138"/>
  <c r="S79" i="138"/>
  <c r="S86" i="138"/>
  <c r="S88" i="138"/>
  <c r="S90" i="138"/>
  <c r="R33" i="138"/>
  <c r="H43" i="138"/>
  <c r="H50" i="138"/>
  <c r="H52" i="138"/>
  <c r="S55" i="138"/>
  <c r="R63" i="138"/>
  <c r="R67" i="138"/>
  <c r="S70" i="138"/>
  <c r="S76" i="138"/>
  <c r="Q79" i="138"/>
  <c r="D92" i="138"/>
  <c r="Q39" i="138"/>
  <c r="H47" i="138"/>
  <c r="H56" i="138"/>
  <c r="H60" i="138"/>
  <c r="S69" i="138"/>
  <c r="S85" i="138"/>
  <c r="H11" i="138"/>
  <c r="T11" i="138" s="1"/>
  <c r="H20" i="138"/>
  <c r="T20" i="138" s="1"/>
  <c r="H29" i="138"/>
  <c r="H33" i="138"/>
  <c r="H13" i="138"/>
  <c r="H15" i="138"/>
  <c r="S20" i="138"/>
  <c r="S27" i="138"/>
  <c r="S29" i="138"/>
  <c r="S31" i="138"/>
  <c r="S33" i="138"/>
  <c r="H26" i="138"/>
  <c r="H28" i="138"/>
  <c r="H30" i="138"/>
  <c r="H34" i="138"/>
  <c r="R11" i="138"/>
  <c r="R20" i="138"/>
  <c r="S19" i="138"/>
  <c r="S22" i="138"/>
  <c r="R28" i="138"/>
  <c r="H14" i="138"/>
  <c r="H23" i="138"/>
  <c r="H25" i="138"/>
  <c r="S26" i="138"/>
  <c r="S28" i="138"/>
  <c r="H12" i="138"/>
  <c r="R13" i="138"/>
  <c r="H17" i="138"/>
  <c r="H21" i="138"/>
  <c r="R24" i="138"/>
  <c r="Q28" i="138"/>
  <c r="H32" i="138"/>
  <c r="H39" i="138"/>
  <c r="R40" i="138"/>
  <c r="H44" i="138"/>
  <c r="H48" i="138"/>
  <c r="R51" i="138"/>
  <c r="Q55" i="138"/>
  <c r="T55" i="138" s="1"/>
  <c r="H59" i="138"/>
  <c r="H71" i="138"/>
  <c r="R72" i="138"/>
  <c r="H76" i="138"/>
  <c r="H80" i="138"/>
  <c r="R83" i="138"/>
  <c r="Q87" i="138"/>
  <c r="T87" i="138" s="1"/>
  <c r="Q19" i="138"/>
  <c r="Q78" i="138"/>
  <c r="S13" i="138"/>
  <c r="R18" i="138"/>
  <c r="S24" i="138"/>
  <c r="Q27" i="138"/>
  <c r="S40" i="138"/>
  <c r="R45" i="138"/>
  <c r="S46" i="138"/>
  <c r="S51" i="138"/>
  <c r="Q54" i="138"/>
  <c r="S63" i="138"/>
  <c r="S66" i="138"/>
  <c r="S72" i="138"/>
  <c r="R77" i="138"/>
  <c r="Q86" i="138"/>
  <c r="G35" i="138"/>
  <c r="R15" i="138"/>
  <c r="R21" i="138"/>
  <c r="S30" i="138"/>
  <c r="R32" i="138"/>
  <c r="E92" i="138"/>
  <c r="G91" i="138"/>
  <c r="R42" i="138"/>
  <c r="R44" i="138"/>
  <c r="R48" i="138"/>
  <c r="S57" i="138"/>
  <c r="R59" i="138"/>
  <c r="Q63" i="138"/>
  <c r="R74" i="138"/>
  <c r="R80" i="138"/>
  <c r="S89" i="138"/>
  <c r="O35" i="138"/>
  <c r="S12" i="138"/>
  <c r="S15" i="138"/>
  <c r="H19" i="138"/>
  <c r="S21" i="138"/>
  <c r="R26" i="138"/>
  <c r="Q34" i="138"/>
  <c r="I92" i="138"/>
  <c r="S39" i="138"/>
  <c r="S42" i="138"/>
  <c r="H46" i="138"/>
  <c r="S48" i="138"/>
  <c r="R53" i="138"/>
  <c r="Q61" i="138"/>
  <c r="T61" i="138" s="1"/>
  <c r="Q62" i="138"/>
  <c r="H69" i="138"/>
  <c r="S71" i="138"/>
  <c r="S74" i="138"/>
  <c r="H78" i="138"/>
  <c r="S80" i="138"/>
  <c r="R85" i="138"/>
  <c r="Q12" i="138"/>
  <c r="R23" i="138"/>
  <c r="R29" i="138"/>
  <c r="R50" i="138"/>
  <c r="S65" i="138"/>
  <c r="R82" i="138"/>
  <c r="H18" i="138"/>
  <c r="T18" i="138" s="1"/>
  <c r="S23" i="138"/>
  <c r="H27" i="138"/>
  <c r="R34" i="138"/>
  <c r="K92" i="138"/>
  <c r="R39" i="138"/>
  <c r="H45" i="138"/>
  <c r="H54" i="138"/>
  <c r="R61" i="138"/>
  <c r="Q69" i="138"/>
  <c r="R71" i="138"/>
  <c r="H77" i="138"/>
  <c r="H86" i="138"/>
  <c r="R22" i="138"/>
  <c r="Q22" i="138"/>
  <c r="T22" i="138" s="1"/>
  <c r="F91" i="138"/>
  <c r="R73" i="138"/>
  <c r="Q73" i="138"/>
  <c r="T73" i="138" s="1"/>
  <c r="R17" i="138"/>
  <c r="O91" i="138"/>
  <c r="T53" i="138"/>
  <c r="R57" i="138"/>
  <c r="Q57" i="138"/>
  <c r="T57" i="138" s="1"/>
  <c r="R68" i="138"/>
  <c r="R30" i="138"/>
  <c r="Q30" i="138"/>
  <c r="P91" i="138"/>
  <c r="R81" i="138"/>
  <c r="Q81" i="138"/>
  <c r="T81" i="138" s="1"/>
  <c r="P35" i="138"/>
  <c r="H16" i="138"/>
  <c r="R41" i="138"/>
  <c r="Q41" i="138"/>
  <c r="T41" i="138" s="1"/>
  <c r="R52" i="138"/>
  <c r="S59" i="138"/>
  <c r="H67" i="138"/>
  <c r="R14" i="138"/>
  <c r="Q14" i="138"/>
  <c r="R25" i="138"/>
  <c r="S32" i="138"/>
  <c r="R65" i="138"/>
  <c r="Q65" i="138"/>
  <c r="R76" i="138"/>
  <c r="S83" i="138"/>
  <c r="R89" i="138"/>
  <c r="Q89" i="138"/>
  <c r="T89" i="138" s="1"/>
  <c r="S16" i="138"/>
  <c r="H24" i="138"/>
  <c r="R49" i="138"/>
  <c r="Q49" i="138"/>
  <c r="T49" i="138" s="1"/>
  <c r="R60" i="138"/>
  <c r="S67" i="138"/>
  <c r="H75" i="138"/>
  <c r="Q13" i="138"/>
  <c r="Q21" i="138"/>
  <c r="Q29" i="138"/>
  <c r="Q40" i="138"/>
  <c r="T40" i="138" s="1"/>
  <c r="Q48" i="138"/>
  <c r="Q56" i="138"/>
  <c r="Q64" i="138"/>
  <c r="T64" i="138" s="1"/>
  <c r="Q72" i="138"/>
  <c r="Q80" i="138"/>
  <c r="Q88" i="138"/>
  <c r="Q15" i="138"/>
  <c r="Q23" i="138"/>
  <c r="Q31" i="138"/>
  <c r="T31" i="138" s="1"/>
  <c r="F35" i="138"/>
  <c r="Q42" i="138"/>
  <c r="Q50" i="138"/>
  <c r="Q58" i="138"/>
  <c r="T58" i="138" s="1"/>
  <c r="Q66" i="138"/>
  <c r="Q74" i="138"/>
  <c r="Q82" i="138"/>
  <c r="T82" i="138" s="1"/>
  <c r="Q90" i="138"/>
  <c r="Q16" i="138"/>
  <c r="Q24" i="138"/>
  <c r="Q32" i="138"/>
  <c r="H38" i="138"/>
  <c r="Q43" i="138"/>
  <c r="Q51" i="138"/>
  <c r="Q59" i="138"/>
  <c r="Q67" i="138"/>
  <c r="Q75" i="138"/>
  <c r="Q83" i="138"/>
  <c r="T83" i="138" s="1"/>
  <c r="Q17" i="138"/>
  <c r="Q25" i="138"/>
  <c r="Q33" i="138"/>
  <c r="Q44" i="138"/>
  <c r="Q52" i="138"/>
  <c r="Q60" i="138"/>
  <c r="Q68" i="138"/>
  <c r="Q76" i="138"/>
  <c r="Q84" i="138"/>
  <c r="T84" i="138" s="1"/>
  <c r="S29" i="137"/>
  <c r="U26" i="137"/>
  <c r="H33" i="137"/>
  <c r="T25" i="137"/>
  <c r="T28" i="137"/>
  <c r="U28" i="137"/>
  <c r="H18" i="137"/>
  <c r="H24" i="137"/>
  <c r="H26" i="137"/>
  <c r="H28" i="137"/>
  <c r="H31" i="137"/>
  <c r="T31" i="137"/>
  <c r="T33" i="137"/>
  <c r="S35" i="137"/>
  <c r="T29" i="137"/>
  <c r="U31" i="137"/>
  <c r="U33" i="137"/>
  <c r="U35" i="137"/>
  <c r="I37" i="137"/>
  <c r="S28" i="137"/>
  <c r="H32" i="137"/>
  <c r="J37" i="137"/>
  <c r="H25" i="137"/>
  <c r="U34" i="137"/>
  <c r="K37" i="137"/>
  <c r="S27" i="137"/>
  <c r="T14" i="137"/>
  <c r="H29" i="137"/>
  <c r="H16" i="137"/>
  <c r="U14" i="137"/>
  <c r="U16" i="137"/>
  <c r="T16" i="137"/>
  <c r="T18" i="137"/>
  <c r="T15" i="137"/>
  <c r="H17" i="137"/>
  <c r="U15" i="137"/>
  <c r="H19" i="137"/>
  <c r="L37" i="137"/>
  <c r="Q36" i="137"/>
  <c r="H12" i="137"/>
  <c r="S15" i="137"/>
  <c r="V15" i="137" s="1"/>
  <c r="T12" i="137"/>
  <c r="U18" i="137"/>
  <c r="G36" i="137"/>
  <c r="T30" i="137"/>
  <c r="F20" i="137"/>
  <c r="U12" i="137"/>
  <c r="U30" i="137"/>
  <c r="G20" i="137"/>
  <c r="T17" i="137"/>
  <c r="F36" i="137"/>
  <c r="T24" i="137"/>
  <c r="T26" i="137"/>
  <c r="T32" i="137"/>
  <c r="T34" i="137"/>
  <c r="H11" i="137"/>
  <c r="U13" i="137"/>
  <c r="U17" i="137"/>
  <c r="U24" i="137"/>
  <c r="U29" i="137"/>
  <c r="U32" i="137"/>
  <c r="R36" i="137"/>
  <c r="Q20" i="137"/>
  <c r="T13" i="137"/>
  <c r="T19" i="137"/>
  <c r="H23" i="137"/>
  <c r="T27" i="137"/>
  <c r="T35" i="137"/>
  <c r="S17" i="137"/>
  <c r="S30" i="137"/>
  <c r="S18" i="137"/>
  <c r="S23" i="137"/>
  <c r="S31" i="137"/>
  <c r="R20" i="137"/>
  <c r="S11" i="137"/>
  <c r="H14" i="137"/>
  <c r="V14" i="137" s="1"/>
  <c r="S19" i="137"/>
  <c r="T23" i="137"/>
  <c r="S24" i="137"/>
  <c r="H27" i="137"/>
  <c r="S32" i="137"/>
  <c r="H35" i="137"/>
  <c r="T11" i="137"/>
  <c r="S12" i="137"/>
  <c r="U23" i="137"/>
  <c r="S25" i="137"/>
  <c r="S33" i="137"/>
  <c r="S13" i="137"/>
  <c r="V13" i="137" s="1"/>
  <c r="S26" i="137"/>
  <c r="S34" i="137"/>
  <c r="N31" i="136"/>
  <c r="Q20" i="136"/>
  <c r="Q22" i="136"/>
  <c r="K31" i="136"/>
  <c r="S20" i="136"/>
  <c r="S21" i="136"/>
  <c r="S23" i="136"/>
  <c r="S29" i="136"/>
  <c r="R23" i="136"/>
  <c r="R27" i="136"/>
  <c r="R14" i="136"/>
  <c r="D31" i="136"/>
  <c r="E31" i="136"/>
  <c r="G30" i="136"/>
  <c r="R22" i="136"/>
  <c r="R13" i="136"/>
  <c r="I31" i="136"/>
  <c r="S28" i="136"/>
  <c r="Q21" i="136"/>
  <c r="R26" i="136"/>
  <c r="Q28" i="136"/>
  <c r="T28" i="136" s="1"/>
  <c r="S11" i="136"/>
  <c r="H15" i="136"/>
  <c r="R15" i="136"/>
  <c r="S15" i="136"/>
  <c r="H11" i="136"/>
  <c r="Q11" i="136"/>
  <c r="O30" i="136"/>
  <c r="P30" i="136"/>
  <c r="F16" i="136"/>
  <c r="S22" i="136"/>
  <c r="S26" i="136"/>
  <c r="S14" i="136"/>
  <c r="G16" i="136"/>
  <c r="Q12" i="136"/>
  <c r="Q13" i="136"/>
  <c r="T13" i="136" s="1"/>
  <c r="H22" i="136"/>
  <c r="R25" i="136"/>
  <c r="H27" i="136"/>
  <c r="H29" i="136"/>
  <c r="T29" i="136" s="1"/>
  <c r="R12" i="136"/>
  <c r="F30" i="136"/>
  <c r="S25" i="136"/>
  <c r="S19" i="136"/>
  <c r="R20" i="136"/>
  <c r="S27" i="136"/>
  <c r="R28" i="136"/>
  <c r="R11" i="136"/>
  <c r="R21" i="136"/>
  <c r="R29" i="136"/>
  <c r="Q14" i="136"/>
  <c r="T14" i="136" s="1"/>
  <c r="O16" i="136"/>
  <c r="H19" i="136"/>
  <c r="Q24" i="136"/>
  <c r="Q15" i="136"/>
  <c r="P16" i="136"/>
  <c r="Q25" i="136"/>
  <c r="T25" i="136" s="1"/>
  <c r="Q26" i="136"/>
  <c r="T26" i="136" s="1"/>
  <c r="Q19" i="136"/>
  <c r="Q27" i="136"/>
  <c r="R19" i="136"/>
  <c r="O175" i="135"/>
  <c r="O176" i="135" s="1"/>
  <c r="Q45" i="135"/>
  <c r="T45" i="135" s="1"/>
  <c r="S75" i="135"/>
  <c r="S83" i="135"/>
  <c r="S101" i="135"/>
  <c r="R126" i="135"/>
  <c r="R142" i="135"/>
  <c r="R158" i="135"/>
  <c r="Q78" i="135"/>
  <c r="T78" i="135" s="1"/>
  <c r="Q93" i="135"/>
  <c r="T93" i="135" s="1"/>
  <c r="Q101" i="135"/>
  <c r="T149" i="135"/>
  <c r="Q41" i="135"/>
  <c r="Q53" i="135"/>
  <c r="Q85" i="135"/>
  <c r="Q119" i="135"/>
  <c r="T125" i="135"/>
  <c r="Q135" i="135"/>
  <c r="T141" i="135"/>
  <c r="Q151" i="135"/>
  <c r="Q166" i="135"/>
  <c r="Q173" i="135"/>
  <c r="T173" i="135" s="1"/>
  <c r="S53" i="135"/>
  <c r="Q63" i="135"/>
  <c r="T63" i="135" s="1"/>
  <c r="Q118" i="135"/>
  <c r="T118" i="135" s="1"/>
  <c r="Q134" i="135"/>
  <c r="T134" i="135" s="1"/>
  <c r="Q150" i="135"/>
  <c r="T150" i="135" s="1"/>
  <c r="R47" i="135"/>
  <c r="R50" i="135"/>
  <c r="R59" i="135"/>
  <c r="R71" i="135"/>
  <c r="S86" i="135"/>
  <c r="R91" i="135"/>
  <c r="K176" i="135"/>
  <c r="Q33" i="135"/>
  <c r="S49" i="135"/>
  <c r="S59" i="135"/>
  <c r="S91" i="135"/>
  <c r="S109" i="135"/>
  <c r="S116" i="135"/>
  <c r="S132" i="135"/>
  <c r="S148" i="135"/>
  <c r="S164" i="135"/>
  <c r="S165" i="135"/>
  <c r="R167" i="135"/>
  <c r="S39" i="135"/>
  <c r="R44" i="135"/>
  <c r="S51" i="135"/>
  <c r="S61" i="135"/>
  <c r="S66" i="135"/>
  <c r="S68" i="135"/>
  <c r="R75" i="135"/>
  <c r="R83" i="135"/>
  <c r="R111" i="135"/>
  <c r="S124" i="135"/>
  <c r="S140" i="135"/>
  <c r="S156" i="135"/>
  <c r="H56" i="135"/>
  <c r="H90" i="135"/>
  <c r="H35" i="135"/>
  <c r="R36" i="135"/>
  <c r="H43" i="135"/>
  <c r="T43" i="135" s="1"/>
  <c r="S44" i="135"/>
  <c r="H54" i="135"/>
  <c r="T54" i="135" s="1"/>
  <c r="R56" i="135"/>
  <c r="H69" i="135"/>
  <c r="S72" i="135"/>
  <c r="H85" i="135"/>
  <c r="S87" i="135"/>
  <c r="R90" i="135"/>
  <c r="H96" i="135"/>
  <c r="H109" i="135"/>
  <c r="T109" i="135" s="1"/>
  <c r="S121" i="135"/>
  <c r="R123" i="135"/>
  <c r="S127" i="135"/>
  <c r="R130" i="135"/>
  <c r="S137" i="135"/>
  <c r="R139" i="135"/>
  <c r="S143" i="135"/>
  <c r="R146" i="135"/>
  <c r="S153" i="135"/>
  <c r="R155" i="135"/>
  <c r="S159" i="135"/>
  <c r="R162" i="135"/>
  <c r="H166" i="135"/>
  <c r="T166" i="135" s="1"/>
  <c r="R168" i="135"/>
  <c r="T79" i="135"/>
  <c r="S36" i="135"/>
  <c r="R38" i="135"/>
  <c r="S47" i="135"/>
  <c r="H55" i="135"/>
  <c r="S56" i="135"/>
  <c r="S65" i="135"/>
  <c r="S71" i="135"/>
  <c r="R74" i="135"/>
  <c r="S81" i="135"/>
  <c r="R96" i="135"/>
  <c r="S105" i="135"/>
  <c r="R107" i="135"/>
  <c r="S111" i="135"/>
  <c r="R114" i="135"/>
  <c r="S130" i="135"/>
  <c r="T143" i="135"/>
  <c r="S146" i="135"/>
  <c r="T159" i="135"/>
  <c r="S162" i="135"/>
  <c r="H167" i="135"/>
  <c r="T167" i="135" s="1"/>
  <c r="R35" i="135"/>
  <c r="S38" i="135"/>
  <c r="R43" i="135"/>
  <c r="R58" i="135"/>
  <c r="H62" i="135"/>
  <c r="T70" i="135"/>
  <c r="T71" i="135"/>
  <c r="T111" i="135"/>
  <c r="S114" i="135"/>
  <c r="R120" i="135"/>
  <c r="R136" i="135"/>
  <c r="R152" i="135"/>
  <c r="R170" i="135"/>
  <c r="S35" i="135"/>
  <c r="S40" i="135"/>
  <c r="R46" i="135"/>
  <c r="S55" i="135"/>
  <c r="R70" i="135"/>
  <c r="R80" i="135"/>
  <c r="R98" i="135"/>
  <c r="R104" i="135"/>
  <c r="R110" i="135"/>
  <c r="S167" i="135"/>
  <c r="S170" i="135"/>
  <c r="H41" i="135"/>
  <c r="T41" i="135" s="1"/>
  <c r="S46" i="135"/>
  <c r="S64" i="135"/>
  <c r="H77" i="135"/>
  <c r="T77" i="135" s="1"/>
  <c r="S80" i="135"/>
  <c r="S89" i="135"/>
  <c r="S95" i="135"/>
  <c r="S98" i="135"/>
  <c r="H117" i="135"/>
  <c r="T117" i="135" s="1"/>
  <c r="S119" i="135"/>
  <c r="R122" i="135"/>
  <c r="S129" i="135"/>
  <c r="R131" i="135"/>
  <c r="S135" i="135"/>
  <c r="R138" i="135"/>
  <c r="S145" i="135"/>
  <c r="R147" i="135"/>
  <c r="S151" i="135"/>
  <c r="R154" i="135"/>
  <c r="S161" i="135"/>
  <c r="R163" i="135"/>
  <c r="G175" i="135"/>
  <c r="G176" i="135" s="1"/>
  <c r="H44" i="135"/>
  <c r="T44" i="135" s="1"/>
  <c r="H61" i="135"/>
  <c r="T61" i="135" s="1"/>
  <c r="H86" i="135"/>
  <c r="T95" i="135"/>
  <c r="H126" i="135"/>
  <c r="T126" i="135" s="1"/>
  <c r="T135" i="135"/>
  <c r="H142" i="135"/>
  <c r="T142" i="135" s="1"/>
  <c r="H158" i="135"/>
  <c r="H173" i="135"/>
  <c r="H21" i="135"/>
  <c r="H29" i="135"/>
  <c r="H13" i="135"/>
  <c r="H17" i="135"/>
  <c r="T17" i="135" s="1"/>
  <c r="H18" i="135"/>
  <c r="R21" i="135"/>
  <c r="H25" i="135"/>
  <c r="H26" i="135"/>
  <c r="R29" i="135"/>
  <c r="R13" i="135"/>
  <c r="S21" i="135"/>
  <c r="R23" i="135"/>
  <c r="S29" i="135"/>
  <c r="S13" i="135"/>
  <c r="R15" i="135"/>
  <c r="S18" i="135"/>
  <c r="S26" i="135"/>
  <c r="H19" i="135"/>
  <c r="T19" i="135" s="1"/>
  <c r="R20" i="135"/>
  <c r="H27" i="135"/>
  <c r="T27" i="135" s="1"/>
  <c r="R28" i="135"/>
  <c r="H11" i="135"/>
  <c r="T11" i="135" s="1"/>
  <c r="S88" i="135"/>
  <c r="Q88" i="135"/>
  <c r="T88" i="135" s="1"/>
  <c r="R97" i="135"/>
  <c r="Q97" i="135"/>
  <c r="T97" i="135" s="1"/>
  <c r="S120" i="135"/>
  <c r="Q120" i="135"/>
  <c r="T120" i="135" s="1"/>
  <c r="R17" i="135"/>
  <c r="Q18" i="135"/>
  <c r="Q26" i="135"/>
  <c r="Q34" i="135"/>
  <c r="T34" i="135" s="1"/>
  <c r="Q42" i="135"/>
  <c r="Q48" i="135"/>
  <c r="R92" i="135"/>
  <c r="H92" i="135"/>
  <c r="T92" i="135" s="1"/>
  <c r="S104" i="135"/>
  <c r="Q104" i="135"/>
  <c r="T104" i="135" s="1"/>
  <c r="R124" i="135"/>
  <c r="H124" i="135"/>
  <c r="T124" i="135" s="1"/>
  <c r="S144" i="135"/>
  <c r="Q144" i="135"/>
  <c r="T144" i="135" s="1"/>
  <c r="R11" i="135"/>
  <c r="Q12" i="135"/>
  <c r="T12" i="135" s="1"/>
  <c r="H15" i="135"/>
  <c r="Q20" i="135"/>
  <c r="T20" i="135" s="1"/>
  <c r="H23" i="135"/>
  <c r="T23" i="135" s="1"/>
  <c r="Q28" i="135"/>
  <c r="T28" i="135" s="1"/>
  <c r="F175" i="135"/>
  <c r="Q36" i="135"/>
  <c r="H39" i="135"/>
  <c r="T39" i="135" s="1"/>
  <c r="Q46" i="135"/>
  <c r="T46" i="135" s="1"/>
  <c r="Q47" i="135"/>
  <c r="T47" i="135" s="1"/>
  <c r="H50" i="135"/>
  <c r="T50" i="135" s="1"/>
  <c r="R68" i="135"/>
  <c r="H68" i="135"/>
  <c r="R129" i="135"/>
  <c r="Q129" i="135"/>
  <c r="S131" i="135"/>
  <c r="H131" i="135"/>
  <c r="R140" i="135"/>
  <c r="H140" i="135"/>
  <c r="T140" i="135" s="1"/>
  <c r="S160" i="135"/>
  <c r="Q160" i="135"/>
  <c r="T160" i="135" s="1"/>
  <c r="R113" i="135"/>
  <c r="Q113" i="135"/>
  <c r="T113" i="135" s="1"/>
  <c r="S11" i="135"/>
  <c r="Q13" i="135"/>
  <c r="H16" i="135"/>
  <c r="Q21" i="135"/>
  <c r="T21" i="135" s="1"/>
  <c r="H24" i="135"/>
  <c r="T24" i="135" s="1"/>
  <c r="Q29" i="135"/>
  <c r="F30" i="135"/>
  <c r="Q37" i="135"/>
  <c r="T37" i="135" s="1"/>
  <c r="H40" i="135"/>
  <c r="T40" i="135" s="1"/>
  <c r="R52" i="135"/>
  <c r="H52" i="135"/>
  <c r="T52" i="135" s="1"/>
  <c r="R57" i="135"/>
  <c r="Q57" i="135"/>
  <c r="T102" i="135"/>
  <c r="S136" i="135"/>
  <c r="Q136" i="135"/>
  <c r="T136" i="135" s="1"/>
  <c r="S171" i="135"/>
  <c r="R169" i="135"/>
  <c r="Q169" i="135"/>
  <c r="Q14" i="135"/>
  <c r="T14" i="135" s="1"/>
  <c r="Q22" i="135"/>
  <c r="T22" i="135" s="1"/>
  <c r="H33" i="135"/>
  <c r="R37" i="135"/>
  <c r="Q38" i="135"/>
  <c r="T38" i="135" s="1"/>
  <c r="H48" i="135"/>
  <c r="T53" i="135"/>
  <c r="R73" i="135"/>
  <c r="Q73" i="135"/>
  <c r="R84" i="135"/>
  <c r="H84" i="135"/>
  <c r="T84" i="135" s="1"/>
  <c r="R100" i="135"/>
  <c r="H100" i="135"/>
  <c r="T100" i="135" s="1"/>
  <c r="R105" i="135"/>
  <c r="Q105" i="135"/>
  <c r="T105" i="135" s="1"/>
  <c r="S107" i="135"/>
  <c r="H107" i="135"/>
  <c r="R116" i="135"/>
  <c r="H116" i="135"/>
  <c r="R145" i="135"/>
  <c r="Q145" i="135"/>
  <c r="T145" i="135" s="1"/>
  <c r="S147" i="135"/>
  <c r="H147" i="135"/>
  <c r="R156" i="135"/>
  <c r="H156" i="135"/>
  <c r="T156" i="135" s="1"/>
  <c r="R172" i="135"/>
  <c r="H172" i="135"/>
  <c r="T172" i="135" s="1"/>
  <c r="R81" i="135"/>
  <c r="Q81" i="135"/>
  <c r="T81" i="135" s="1"/>
  <c r="S99" i="135"/>
  <c r="H99" i="135"/>
  <c r="S155" i="135"/>
  <c r="H155" i="135"/>
  <c r="Q15" i="135"/>
  <c r="R49" i="135"/>
  <c r="Q49" i="135"/>
  <c r="T49" i="135" s="1"/>
  <c r="R89" i="135"/>
  <c r="Q89" i="135"/>
  <c r="T89" i="135" s="1"/>
  <c r="S96" i="135"/>
  <c r="Q96" i="135"/>
  <c r="S112" i="135"/>
  <c r="Q112" i="135"/>
  <c r="R121" i="135"/>
  <c r="Q121" i="135"/>
  <c r="T121" i="135" s="1"/>
  <c r="S123" i="135"/>
  <c r="H123" i="135"/>
  <c r="R132" i="135"/>
  <c r="H132" i="135"/>
  <c r="T132" i="135" s="1"/>
  <c r="S152" i="135"/>
  <c r="Q152" i="135"/>
  <c r="S168" i="135"/>
  <c r="Q168" i="135"/>
  <c r="T168" i="135" s="1"/>
  <c r="S115" i="135"/>
  <c r="H115" i="135"/>
  <c r="R153" i="135"/>
  <c r="Q153" i="135"/>
  <c r="T153" i="135" s="1"/>
  <c r="R164" i="135"/>
  <c r="H164" i="135"/>
  <c r="T164" i="135" s="1"/>
  <c r="P175" i="135"/>
  <c r="P176" i="135" s="1"/>
  <c r="R48" i="135"/>
  <c r="R51" i="135"/>
  <c r="H51" i="135"/>
  <c r="R60" i="135"/>
  <c r="H60" i="135"/>
  <c r="S128" i="135"/>
  <c r="Q128" i="135"/>
  <c r="R161" i="135"/>
  <c r="Q161" i="135"/>
  <c r="S163" i="135"/>
  <c r="H163" i="135"/>
  <c r="R65" i="135"/>
  <c r="Q65" i="135"/>
  <c r="T65" i="135" s="1"/>
  <c r="R76" i="135"/>
  <c r="H76" i="135"/>
  <c r="T76" i="135" s="1"/>
  <c r="R108" i="135"/>
  <c r="H108" i="135"/>
  <c r="T108" i="135" s="1"/>
  <c r="R137" i="135"/>
  <c r="Q137" i="135"/>
  <c r="T137" i="135" s="1"/>
  <c r="S139" i="135"/>
  <c r="H139" i="135"/>
  <c r="R148" i="135"/>
  <c r="H148" i="135"/>
  <c r="R53" i="135"/>
  <c r="R61" i="135"/>
  <c r="R69" i="135"/>
  <c r="R77" i="135"/>
  <c r="R85" i="135"/>
  <c r="R93" i="135"/>
  <c r="R101" i="135"/>
  <c r="R109" i="135"/>
  <c r="R117" i="135"/>
  <c r="R125" i="135"/>
  <c r="R133" i="135"/>
  <c r="R141" i="135"/>
  <c r="R149" i="135"/>
  <c r="R157" i="135"/>
  <c r="R165" i="135"/>
  <c r="R173" i="135"/>
  <c r="Q56" i="135"/>
  <c r="T56" i="135" s="1"/>
  <c r="H59" i="135"/>
  <c r="T59" i="135" s="1"/>
  <c r="Q64" i="135"/>
  <c r="T64" i="135" s="1"/>
  <c r="H67" i="135"/>
  <c r="T67" i="135" s="1"/>
  <c r="Q72" i="135"/>
  <c r="T72" i="135" s="1"/>
  <c r="H75" i="135"/>
  <c r="T75" i="135" s="1"/>
  <c r="Q80" i="135"/>
  <c r="T80" i="135" s="1"/>
  <c r="H83" i="135"/>
  <c r="T83" i="135" s="1"/>
  <c r="H91" i="135"/>
  <c r="T91" i="135" s="1"/>
  <c r="Q58" i="135"/>
  <c r="T58" i="135" s="1"/>
  <c r="Q66" i="135"/>
  <c r="Q74" i="135"/>
  <c r="T74" i="135" s="1"/>
  <c r="Q82" i="135"/>
  <c r="T82" i="135" s="1"/>
  <c r="Q90" i="135"/>
  <c r="Q98" i="135"/>
  <c r="Q106" i="135"/>
  <c r="T106" i="135" s="1"/>
  <c r="Q114" i="135"/>
  <c r="T114" i="135" s="1"/>
  <c r="Q122" i="135"/>
  <c r="T122" i="135" s="1"/>
  <c r="Q130" i="135"/>
  <c r="T130" i="135" s="1"/>
  <c r="Q138" i="135"/>
  <c r="T138" i="135" s="1"/>
  <c r="Q146" i="135"/>
  <c r="T146" i="135" s="1"/>
  <c r="Q154" i="135"/>
  <c r="T154" i="135" s="1"/>
  <c r="Q162" i="135"/>
  <c r="Q170" i="135"/>
  <c r="T170" i="135" s="1"/>
  <c r="Q99" i="135"/>
  <c r="Q107" i="135"/>
  <c r="Q115" i="135"/>
  <c r="T115" i="135" s="1"/>
  <c r="Q123" i="135"/>
  <c r="Q131" i="135"/>
  <c r="T131" i="135" s="1"/>
  <c r="Q139" i="135"/>
  <c r="Q147" i="135"/>
  <c r="Q155" i="135"/>
  <c r="Q163" i="135"/>
  <c r="Q171" i="135"/>
  <c r="T171" i="135" s="1"/>
  <c r="S135" i="134"/>
  <c r="R136" i="134"/>
  <c r="R132" i="134"/>
  <c r="R128" i="134"/>
  <c r="R124" i="134"/>
  <c r="R120" i="134"/>
  <c r="R116" i="134"/>
  <c r="R45" i="134"/>
  <c r="D139" i="134"/>
  <c r="R76" i="134"/>
  <c r="S38" i="134"/>
  <c r="Q38" i="134"/>
  <c r="S98" i="134"/>
  <c r="H22" i="134"/>
  <c r="H38" i="134"/>
  <c r="H95" i="134"/>
  <c r="H101" i="134"/>
  <c r="H103" i="134"/>
  <c r="Q20" i="134"/>
  <c r="H46" i="134"/>
  <c r="H50" i="134"/>
  <c r="K139" i="134"/>
  <c r="H94" i="134"/>
  <c r="L139" i="134"/>
  <c r="H44" i="134"/>
  <c r="H31" i="134"/>
  <c r="Q52" i="134"/>
  <c r="Q76" i="134"/>
  <c r="Q100" i="134"/>
  <c r="Q108" i="134"/>
  <c r="H111" i="134"/>
  <c r="H33" i="134"/>
  <c r="R84" i="134"/>
  <c r="R88" i="134"/>
  <c r="R92" i="134"/>
  <c r="H55" i="134"/>
  <c r="S84" i="134"/>
  <c r="R63" i="134"/>
  <c r="R65" i="134"/>
  <c r="R69" i="134"/>
  <c r="R22" i="134"/>
  <c r="S47" i="134"/>
  <c r="Q91" i="134"/>
  <c r="R93" i="134"/>
  <c r="Q67" i="134"/>
  <c r="Q75" i="134"/>
  <c r="H77" i="134"/>
  <c r="H79" i="134"/>
  <c r="H110" i="134"/>
  <c r="H114" i="134"/>
  <c r="B139" i="134"/>
  <c r="M139" i="134"/>
  <c r="R44" i="134"/>
  <c r="R79" i="134"/>
  <c r="R85" i="134"/>
  <c r="C139" i="134"/>
  <c r="N139" i="134"/>
  <c r="H64" i="134"/>
  <c r="H68" i="134"/>
  <c r="H76" i="134"/>
  <c r="S77" i="134"/>
  <c r="S79" i="134"/>
  <c r="R60" i="134"/>
  <c r="R68" i="134"/>
  <c r="Q93" i="134"/>
  <c r="H97" i="134"/>
  <c r="H47" i="134"/>
  <c r="Q60" i="134"/>
  <c r="H92" i="134"/>
  <c r="R95" i="134"/>
  <c r="Q99" i="134"/>
  <c r="S18" i="134"/>
  <c r="Q18" i="134"/>
  <c r="H65" i="134"/>
  <c r="S67" i="134"/>
  <c r="S75" i="134"/>
  <c r="H104" i="134"/>
  <c r="H106" i="134"/>
  <c r="R38" i="134"/>
  <c r="Q53" i="134"/>
  <c r="Q59" i="134"/>
  <c r="H61" i="134"/>
  <c r="H69" i="134"/>
  <c r="H71" i="134"/>
  <c r="H86" i="134"/>
  <c r="S99" i="134"/>
  <c r="R100" i="134"/>
  <c r="S11" i="134"/>
  <c r="R21" i="134"/>
  <c r="R52" i="134"/>
  <c r="H56" i="134"/>
  <c r="H60" i="134"/>
  <c r="S61" i="134"/>
  <c r="S69" i="134"/>
  <c r="Q84" i="134"/>
  <c r="R101" i="134"/>
  <c r="H14" i="134"/>
  <c r="H20" i="134"/>
  <c r="S46" i="134"/>
  <c r="S52" i="134"/>
  <c r="Q77" i="134"/>
  <c r="H87" i="134"/>
  <c r="H93" i="134"/>
  <c r="H100" i="134"/>
  <c r="Q101" i="134"/>
  <c r="S103" i="134"/>
  <c r="R109" i="134"/>
  <c r="S25" i="134"/>
  <c r="R77" i="134"/>
  <c r="R89" i="134"/>
  <c r="S106" i="134"/>
  <c r="S59" i="134"/>
  <c r="H78" i="134"/>
  <c r="H80" i="134"/>
  <c r="H82" i="134"/>
  <c r="S87" i="134"/>
  <c r="R108" i="134"/>
  <c r="S15" i="134"/>
  <c r="S17" i="134"/>
  <c r="S19" i="134"/>
  <c r="H23" i="134"/>
  <c r="H25" i="134"/>
  <c r="S26" i="134"/>
  <c r="S28" i="134"/>
  <c r="S34" i="134"/>
  <c r="S36" i="134"/>
  <c r="S45" i="134"/>
  <c r="R47" i="134"/>
  <c r="R49" i="134"/>
  <c r="Q51" i="134"/>
  <c r="H53" i="134"/>
  <c r="S54" i="134"/>
  <c r="S60" i="134"/>
  <c r="H62" i="134"/>
  <c r="H66" i="134"/>
  <c r="S76" i="134"/>
  <c r="R81" i="134"/>
  <c r="Q83" i="134"/>
  <c r="H85" i="134"/>
  <c r="H102" i="134"/>
  <c r="H27" i="134"/>
  <c r="H35" i="134"/>
  <c r="S44" i="134"/>
  <c r="H57" i="134"/>
  <c r="R64" i="134"/>
  <c r="Q69" i="134"/>
  <c r="H73" i="134"/>
  <c r="S92" i="134"/>
  <c r="R97" i="134"/>
  <c r="H108" i="134"/>
  <c r="R12" i="134"/>
  <c r="R16" i="134"/>
  <c r="R27" i="134"/>
  <c r="R29" i="134"/>
  <c r="R31" i="134"/>
  <c r="R33" i="134"/>
  <c r="R35" i="134"/>
  <c r="R37" i="134"/>
  <c r="Q44" i="134"/>
  <c r="H48" i="134"/>
  <c r="H52" i="134"/>
  <c r="S53" i="134"/>
  <c r="R55" i="134"/>
  <c r="R57" i="134"/>
  <c r="S62" i="134"/>
  <c r="S68" i="134"/>
  <c r="R71" i="134"/>
  <c r="R73" i="134"/>
  <c r="H84" i="134"/>
  <c r="S85" i="134"/>
  <c r="Q92" i="134"/>
  <c r="S95" i="134"/>
  <c r="Q109" i="134"/>
  <c r="H113" i="134"/>
  <c r="H11" i="134"/>
  <c r="S14" i="134"/>
  <c r="S16" i="134"/>
  <c r="H24" i="134"/>
  <c r="S31" i="134"/>
  <c r="E139" i="134"/>
  <c r="G138" i="134"/>
  <c r="R48" i="134"/>
  <c r="R53" i="134"/>
  <c r="S55" i="134"/>
  <c r="H63" i="134"/>
  <c r="Q68" i="134"/>
  <c r="H70" i="134"/>
  <c r="S71" i="134"/>
  <c r="R80" i="134"/>
  <c r="Q85" i="134"/>
  <c r="H89" i="134"/>
  <c r="S91" i="134"/>
  <c r="H96" i="134"/>
  <c r="H98" i="134"/>
  <c r="S108" i="134"/>
  <c r="R111" i="134"/>
  <c r="R113" i="134"/>
  <c r="Q11" i="134"/>
  <c r="H13" i="134"/>
  <c r="H15" i="134"/>
  <c r="H26" i="134"/>
  <c r="H28" i="134"/>
  <c r="H30" i="134"/>
  <c r="H36" i="134"/>
  <c r="H39" i="134"/>
  <c r="H45" i="134"/>
  <c r="H54" i="134"/>
  <c r="H58" i="134"/>
  <c r="Q61" i="134"/>
  <c r="H72" i="134"/>
  <c r="H74" i="134"/>
  <c r="R87" i="134"/>
  <c r="S111" i="134"/>
  <c r="R20" i="134"/>
  <c r="H105" i="134"/>
  <c r="S107" i="134"/>
  <c r="H112" i="134"/>
  <c r="R11" i="134"/>
  <c r="R17" i="134"/>
  <c r="R19" i="134"/>
  <c r="Q26" i="134"/>
  <c r="R28" i="134"/>
  <c r="R32" i="134"/>
  <c r="R36" i="134"/>
  <c r="Q45" i="134"/>
  <c r="H49" i="134"/>
  <c r="S51" i="134"/>
  <c r="R56" i="134"/>
  <c r="R61" i="134"/>
  <c r="S63" i="134"/>
  <c r="S70" i="134"/>
  <c r="R72" i="134"/>
  <c r="H81" i="134"/>
  <c r="S83" i="134"/>
  <c r="H88" i="134"/>
  <c r="H90" i="134"/>
  <c r="S100" i="134"/>
  <c r="R103" i="134"/>
  <c r="R105" i="134"/>
  <c r="Q107" i="134"/>
  <c r="H109" i="134"/>
  <c r="S114" i="134"/>
  <c r="Q19" i="134"/>
  <c r="I139" i="134"/>
  <c r="O138" i="134"/>
  <c r="H12" i="134"/>
  <c r="O40" i="134"/>
  <c r="H17" i="134"/>
  <c r="H21" i="134"/>
  <c r="S22" i="134"/>
  <c r="R24" i="134"/>
  <c r="Q28" i="134"/>
  <c r="H32" i="134"/>
  <c r="R34" i="134"/>
  <c r="Q36" i="134"/>
  <c r="J139" i="134"/>
  <c r="S49" i="134"/>
  <c r="S57" i="134"/>
  <c r="S65" i="134"/>
  <c r="S73" i="134"/>
  <c r="S81" i="134"/>
  <c r="S89" i="134"/>
  <c r="S97" i="134"/>
  <c r="S105" i="134"/>
  <c r="S113" i="134"/>
  <c r="F40" i="134"/>
  <c r="S13" i="134"/>
  <c r="R18" i="134"/>
  <c r="S24" i="134"/>
  <c r="Q27" i="134"/>
  <c r="R30" i="134"/>
  <c r="Q35" i="134"/>
  <c r="R39" i="134"/>
  <c r="S43" i="134"/>
  <c r="R46" i="134"/>
  <c r="R54" i="134"/>
  <c r="R62" i="134"/>
  <c r="R70" i="134"/>
  <c r="R78" i="134"/>
  <c r="R86" i="134"/>
  <c r="R94" i="134"/>
  <c r="R102" i="134"/>
  <c r="R110" i="134"/>
  <c r="R15" i="134"/>
  <c r="H29" i="134"/>
  <c r="S30" i="134"/>
  <c r="Q34" i="134"/>
  <c r="H37" i="134"/>
  <c r="S39" i="134"/>
  <c r="S50" i="134"/>
  <c r="S58" i="134"/>
  <c r="S66" i="134"/>
  <c r="S74" i="134"/>
  <c r="S78" i="134"/>
  <c r="S82" i="134"/>
  <c r="S86" i="134"/>
  <c r="S90" i="134"/>
  <c r="S94" i="134"/>
  <c r="S102" i="134"/>
  <c r="S110" i="134"/>
  <c r="P40" i="134"/>
  <c r="S21" i="134"/>
  <c r="R26" i="134"/>
  <c r="S27" i="134"/>
  <c r="S32" i="134"/>
  <c r="S35" i="134"/>
  <c r="R50" i="134"/>
  <c r="R58" i="134"/>
  <c r="R66" i="134"/>
  <c r="R74" i="134"/>
  <c r="R82" i="134"/>
  <c r="R90" i="134"/>
  <c r="R96" i="134"/>
  <c r="R98" i="134"/>
  <c r="R104" i="134"/>
  <c r="R106" i="134"/>
  <c r="R112" i="134"/>
  <c r="R114" i="134"/>
  <c r="Q12" i="134"/>
  <c r="H16" i="134"/>
  <c r="H19" i="134"/>
  <c r="R23" i="134"/>
  <c r="R25" i="134"/>
  <c r="S48" i="134"/>
  <c r="S56" i="134"/>
  <c r="S64" i="134"/>
  <c r="S72" i="134"/>
  <c r="S80" i="134"/>
  <c r="S88" i="134"/>
  <c r="S93" i="134"/>
  <c r="S96" i="134"/>
  <c r="S101" i="134"/>
  <c r="S104" i="134"/>
  <c r="S109" i="134"/>
  <c r="S112" i="134"/>
  <c r="R14" i="134"/>
  <c r="H18" i="134"/>
  <c r="S20" i="134"/>
  <c r="S23" i="134"/>
  <c r="S29" i="134"/>
  <c r="S33" i="134"/>
  <c r="S37" i="134"/>
  <c r="R43" i="134"/>
  <c r="R51" i="134"/>
  <c r="R59" i="134"/>
  <c r="R67" i="134"/>
  <c r="R75" i="134"/>
  <c r="R83" i="134"/>
  <c r="R91" i="134"/>
  <c r="R99" i="134"/>
  <c r="R107" i="134"/>
  <c r="Q13" i="134"/>
  <c r="Q21" i="134"/>
  <c r="Q29" i="134"/>
  <c r="Q37" i="134"/>
  <c r="Q46" i="134"/>
  <c r="Q54" i="134"/>
  <c r="Q62" i="134"/>
  <c r="T62" i="134" s="1"/>
  <c r="Q70" i="134"/>
  <c r="Q78" i="134"/>
  <c r="Q86" i="134"/>
  <c r="Q94" i="134"/>
  <c r="Q102" i="134"/>
  <c r="Q110" i="134"/>
  <c r="S12" i="134"/>
  <c r="R13" i="134"/>
  <c r="Q14" i="134"/>
  <c r="Q22" i="134"/>
  <c r="T22" i="134" s="1"/>
  <c r="Q30" i="134"/>
  <c r="Q39" i="134"/>
  <c r="Q47" i="134"/>
  <c r="Q55" i="134"/>
  <c r="Q63" i="134"/>
  <c r="Q71" i="134"/>
  <c r="Q79" i="134"/>
  <c r="Q87" i="134"/>
  <c r="Q95" i="134"/>
  <c r="Q103" i="134"/>
  <c r="Q111" i="134"/>
  <c r="P138" i="134"/>
  <c r="Q15" i="134"/>
  <c r="Q23" i="134"/>
  <c r="Q31" i="134"/>
  <c r="H34" i="134"/>
  <c r="G40" i="134"/>
  <c r="H43" i="134"/>
  <c r="Q48" i="134"/>
  <c r="H51" i="134"/>
  <c r="Q56" i="134"/>
  <c r="H59" i="134"/>
  <c r="Q64" i="134"/>
  <c r="H67" i="134"/>
  <c r="Q72" i="134"/>
  <c r="H75" i="134"/>
  <c r="Q80" i="134"/>
  <c r="H83" i="134"/>
  <c r="Q88" i="134"/>
  <c r="H91" i="134"/>
  <c r="Q96" i="134"/>
  <c r="H99" i="134"/>
  <c r="Q104" i="134"/>
  <c r="H107" i="134"/>
  <c r="Q112" i="134"/>
  <c r="Q16" i="134"/>
  <c r="Q24" i="134"/>
  <c r="T24" i="134" s="1"/>
  <c r="Q32" i="134"/>
  <c r="Q49" i="134"/>
  <c r="Q57" i="134"/>
  <c r="Q65" i="134"/>
  <c r="Q73" i="134"/>
  <c r="Q81" i="134"/>
  <c r="Q89" i="134"/>
  <c r="Q97" i="134"/>
  <c r="Q105" i="134"/>
  <c r="Q113" i="134"/>
  <c r="Q17" i="134"/>
  <c r="Q25" i="134"/>
  <c r="Q33" i="134"/>
  <c r="Q50" i="134"/>
  <c r="Q58" i="134"/>
  <c r="Q66" i="134"/>
  <c r="Q74" i="134"/>
  <c r="Q82" i="134"/>
  <c r="Q90" i="134"/>
  <c r="Q98" i="134"/>
  <c r="Q106" i="134"/>
  <c r="Q114" i="134"/>
  <c r="Q43" i="134"/>
  <c r="F138" i="134"/>
  <c r="S37" i="68"/>
  <c r="V37" i="68" s="1"/>
  <c r="S36" i="68"/>
  <c r="S32" i="68"/>
  <c r="V32" i="68" s="1"/>
  <c r="T38" i="68"/>
  <c r="S31" i="68"/>
  <c r="V31" i="68" s="1"/>
  <c r="S18" i="68"/>
  <c r="S14" i="68"/>
  <c r="V19" i="133"/>
  <c r="R21" i="133"/>
  <c r="O42" i="133"/>
  <c r="P42" i="133"/>
  <c r="I42" i="133"/>
  <c r="H31" i="133"/>
  <c r="H38" i="133"/>
  <c r="T36" i="133"/>
  <c r="H13" i="133"/>
  <c r="U25" i="133"/>
  <c r="U27" i="133"/>
  <c r="T37" i="133"/>
  <c r="U40" i="133"/>
  <c r="S36" i="133"/>
  <c r="T19" i="133"/>
  <c r="J42" i="133"/>
  <c r="H33" i="133"/>
  <c r="T31" i="133"/>
  <c r="T33" i="133"/>
  <c r="T35" i="133"/>
  <c r="U14" i="133"/>
  <c r="T29" i="133"/>
  <c r="U31" i="133"/>
  <c r="U33" i="133"/>
  <c r="U35" i="133"/>
  <c r="T12" i="133"/>
  <c r="H30" i="133"/>
  <c r="H32" i="133"/>
  <c r="U37" i="133"/>
  <c r="H40" i="133"/>
  <c r="T14" i="133"/>
  <c r="T18" i="133"/>
  <c r="U16" i="133"/>
  <c r="U18" i="133"/>
  <c r="U11" i="133"/>
  <c r="U13" i="133"/>
  <c r="F41" i="133"/>
  <c r="U15" i="133"/>
  <c r="H26" i="133"/>
  <c r="H29" i="133"/>
  <c r="H34" i="133"/>
  <c r="H37" i="133"/>
  <c r="V37" i="133" s="1"/>
  <c r="T11" i="133"/>
  <c r="T17" i="133"/>
  <c r="T20" i="133"/>
  <c r="H24" i="133"/>
  <c r="U30" i="133"/>
  <c r="U38" i="133"/>
  <c r="U17" i="133"/>
  <c r="U20" i="133"/>
  <c r="L42" i="133"/>
  <c r="Q41" i="133"/>
  <c r="T26" i="133"/>
  <c r="H28" i="133"/>
  <c r="V28" i="133" s="1"/>
  <c r="T32" i="133"/>
  <c r="T34" i="133"/>
  <c r="H36" i="133"/>
  <c r="S14" i="133"/>
  <c r="V14" i="133" s="1"/>
  <c r="B42" i="133"/>
  <c r="M42" i="133"/>
  <c r="R41" i="133"/>
  <c r="U26" i="133"/>
  <c r="U32" i="133"/>
  <c r="U34" i="133"/>
  <c r="T16" i="133"/>
  <c r="H18" i="133"/>
  <c r="N42" i="133"/>
  <c r="H27" i="133"/>
  <c r="H35" i="133"/>
  <c r="T40" i="133"/>
  <c r="H15" i="133"/>
  <c r="G41" i="133"/>
  <c r="S15" i="133"/>
  <c r="H25" i="133"/>
  <c r="S30" i="133"/>
  <c r="S38" i="133"/>
  <c r="H11" i="133"/>
  <c r="T15" i="133"/>
  <c r="S16" i="133"/>
  <c r="V16" i="133" s="1"/>
  <c r="T30" i="133"/>
  <c r="S31" i="133"/>
  <c r="V31" i="133" s="1"/>
  <c r="T38" i="133"/>
  <c r="S40" i="133"/>
  <c r="S17" i="133"/>
  <c r="V17" i="133" s="1"/>
  <c r="S24" i="133"/>
  <c r="S32" i="133"/>
  <c r="S18" i="133"/>
  <c r="T24" i="133"/>
  <c r="S25" i="133"/>
  <c r="S33" i="133"/>
  <c r="S11" i="133"/>
  <c r="S20" i="133"/>
  <c r="V20" i="133" s="1"/>
  <c r="U24" i="133"/>
  <c r="S26" i="133"/>
  <c r="S34" i="133"/>
  <c r="S12" i="133"/>
  <c r="V12" i="133" s="1"/>
  <c r="S27" i="133"/>
  <c r="S35" i="133"/>
  <c r="Q20" i="132"/>
  <c r="S33" i="68"/>
  <c r="V33" i="68" s="1"/>
  <c r="S35" i="68"/>
  <c r="U37" i="68"/>
  <c r="U33" i="68"/>
  <c r="T37" i="68"/>
  <c r="T34" i="68"/>
  <c r="V38" i="68"/>
  <c r="U35" i="68"/>
  <c r="T35" i="68"/>
  <c r="T31" i="68"/>
  <c r="U12" i="68"/>
  <c r="U18" i="68"/>
  <c r="T14" i="68"/>
  <c r="R46" i="132"/>
  <c r="R47" i="132"/>
  <c r="Q31" i="132"/>
  <c r="R40" i="132"/>
  <c r="R44" i="132"/>
  <c r="R25" i="132"/>
  <c r="H49" i="132"/>
  <c r="H35" i="132"/>
  <c r="H37" i="132"/>
  <c r="H36" i="132"/>
  <c r="R29" i="132"/>
  <c r="R43" i="132"/>
  <c r="H42" i="132"/>
  <c r="H44" i="132"/>
  <c r="H12" i="132"/>
  <c r="H18" i="132"/>
  <c r="R16" i="132"/>
  <c r="R18" i="132"/>
  <c r="H17" i="132"/>
  <c r="B51" i="132"/>
  <c r="M51" i="132"/>
  <c r="Q40" i="132"/>
  <c r="H13" i="132"/>
  <c r="Q27" i="132"/>
  <c r="R37" i="132"/>
  <c r="R41" i="132"/>
  <c r="H19" i="132"/>
  <c r="L51" i="132"/>
  <c r="Q32" i="132"/>
  <c r="S14" i="132"/>
  <c r="Q42" i="132"/>
  <c r="Q14" i="132"/>
  <c r="S16" i="132"/>
  <c r="R27" i="132"/>
  <c r="H29" i="132"/>
  <c r="S34" i="132"/>
  <c r="S15" i="132"/>
  <c r="Q25" i="132"/>
  <c r="Q34" i="132"/>
  <c r="Q37" i="132"/>
  <c r="Q43" i="132"/>
  <c r="H45" i="132"/>
  <c r="H16" i="132"/>
  <c r="H26" i="132"/>
  <c r="S29" i="132"/>
  <c r="H33" i="132"/>
  <c r="S36" i="132"/>
  <c r="H20" i="132"/>
  <c r="C51" i="132"/>
  <c r="N51" i="132"/>
  <c r="R32" i="132"/>
  <c r="Q16" i="132"/>
  <c r="Q26" i="132"/>
  <c r="H30" i="132"/>
  <c r="R33" i="132"/>
  <c r="S40" i="132"/>
  <c r="S42" i="132"/>
  <c r="R11" i="132"/>
  <c r="R15" i="132"/>
  <c r="S18" i="132"/>
  <c r="S26" i="132"/>
  <c r="Q28" i="132"/>
  <c r="R30" i="132"/>
  <c r="H32" i="132"/>
  <c r="R35" i="132"/>
  <c r="H39" i="132"/>
  <c r="H43" i="132"/>
  <c r="Q44" i="132"/>
  <c r="S21" i="132"/>
  <c r="S17" i="132"/>
  <c r="R12" i="132"/>
  <c r="S12" i="132"/>
  <c r="S19" i="132"/>
  <c r="S20" i="132"/>
  <c r="H21" i="132"/>
  <c r="T21" i="132" s="1"/>
  <c r="R20" i="132"/>
  <c r="G22" i="132"/>
  <c r="H14" i="132"/>
  <c r="K51" i="132"/>
  <c r="H34" i="132"/>
  <c r="Q36" i="132"/>
  <c r="H41" i="132"/>
  <c r="H11" i="132"/>
  <c r="H27" i="132"/>
  <c r="Q29" i="132"/>
  <c r="Q35" i="132"/>
  <c r="R36" i="132"/>
  <c r="H38" i="132"/>
  <c r="S43" i="132"/>
  <c r="S49" i="132"/>
  <c r="O22" i="132"/>
  <c r="Q12" i="132"/>
  <c r="Q18" i="132"/>
  <c r="R19" i="132"/>
  <c r="S28" i="132"/>
  <c r="S33" i="132"/>
  <c r="R38" i="132"/>
  <c r="H40" i="132"/>
  <c r="P22" i="132"/>
  <c r="F50" i="132"/>
  <c r="R28" i="132"/>
  <c r="S35" i="132"/>
  <c r="S38" i="132"/>
  <c r="Q41" i="132"/>
  <c r="R45" i="132"/>
  <c r="G50" i="132"/>
  <c r="S45" i="132"/>
  <c r="R13" i="132"/>
  <c r="H15" i="132"/>
  <c r="O50" i="132"/>
  <c r="S27" i="132"/>
  <c r="Q33" i="132"/>
  <c r="S39" i="132"/>
  <c r="Q45" i="132"/>
  <c r="S13" i="132"/>
  <c r="R21" i="132"/>
  <c r="P50" i="132"/>
  <c r="H31" i="132"/>
  <c r="S37" i="132"/>
  <c r="Q39" i="132"/>
  <c r="S44" i="132"/>
  <c r="R14" i="132"/>
  <c r="R31" i="132"/>
  <c r="R39" i="132"/>
  <c r="F22" i="132"/>
  <c r="R17" i="132"/>
  <c r="S25" i="132"/>
  <c r="R26" i="132"/>
  <c r="R34" i="132"/>
  <c r="R42" i="132"/>
  <c r="Q11" i="132"/>
  <c r="S11" i="132"/>
  <c r="Q13" i="132"/>
  <c r="H25" i="132"/>
  <c r="Q30" i="132"/>
  <c r="Q38" i="132"/>
  <c r="Q49" i="132"/>
  <c r="Q172" i="70"/>
  <c r="H172" i="70"/>
  <c r="R173" i="70"/>
  <c r="S172" i="70"/>
  <c r="S41" i="70"/>
  <c r="S43" i="70"/>
  <c r="S51" i="70"/>
  <c r="S127" i="70"/>
  <c r="R172" i="70"/>
  <c r="S173" i="70"/>
  <c r="H16" i="70"/>
  <c r="S54" i="70"/>
  <c r="S108" i="70"/>
  <c r="S24" i="70"/>
  <c r="S28" i="70"/>
  <c r="Q108" i="70"/>
  <c r="H43" i="70"/>
  <c r="H47" i="70"/>
  <c r="H59" i="70"/>
  <c r="S139" i="70"/>
  <c r="S143" i="70"/>
  <c r="S155" i="70"/>
  <c r="S159" i="70"/>
  <c r="S163" i="70"/>
  <c r="Q169" i="70"/>
  <c r="S171" i="70"/>
  <c r="H140" i="70"/>
  <c r="H174" i="70"/>
  <c r="Q15" i="70"/>
  <c r="Q24" i="70"/>
  <c r="Q28" i="70"/>
  <c r="H68" i="70"/>
  <c r="H100" i="70"/>
  <c r="R76" i="70"/>
  <c r="R80" i="70"/>
  <c r="R84" i="70"/>
  <c r="R88" i="70"/>
  <c r="R96" i="70"/>
  <c r="R100" i="70"/>
  <c r="H127" i="70"/>
  <c r="H135" i="70"/>
  <c r="H155" i="70"/>
  <c r="H165" i="70"/>
  <c r="H167" i="70"/>
  <c r="Q12" i="70"/>
  <c r="Q21" i="70"/>
  <c r="T21" i="70" s="1"/>
  <c r="Q17" i="70"/>
  <c r="H60" i="70"/>
  <c r="H66" i="70"/>
  <c r="Q13" i="70"/>
  <c r="R104" i="70"/>
  <c r="R116" i="70"/>
  <c r="S66" i="70"/>
  <c r="Q76" i="70"/>
  <c r="S78" i="70"/>
  <c r="S82" i="70"/>
  <c r="Q92" i="70"/>
  <c r="Q140" i="70"/>
  <c r="R26" i="70"/>
  <c r="S107" i="70"/>
  <c r="H169" i="70"/>
  <c r="R47" i="70"/>
  <c r="R49" i="70"/>
  <c r="R67" i="70"/>
  <c r="Q85" i="70"/>
  <c r="Q121" i="70"/>
  <c r="R25" i="70"/>
  <c r="R20" i="70"/>
  <c r="R16" i="70"/>
  <c r="Q147" i="70"/>
  <c r="Q155" i="70"/>
  <c r="R161" i="70"/>
  <c r="Q163" i="70"/>
  <c r="H20" i="70"/>
  <c r="Q55" i="70"/>
  <c r="S94" i="70"/>
  <c r="S96" i="70"/>
  <c r="Q100" i="70"/>
  <c r="S104" i="70"/>
  <c r="Q124" i="70"/>
  <c r="H154" i="70"/>
  <c r="H156" i="70"/>
  <c r="H162" i="70"/>
  <c r="H164" i="70"/>
  <c r="H166" i="70"/>
  <c r="Q25" i="70"/>
  <c r="T25" i="70" s="1"/>
  <c r="H87" i="70"/>
  <c r="S130" i="70"/>
  <c r="S138" i="70"/>
  <c r="S140" i="70"/>
  <c r="R144" i="70"/>
  <c r="R17" i="70"/>
  <c r="S75" i="70"/>
  <c r="R97" i="70"/>
  <c r="Q99" i="70"/>
  <c r="R140" i="70"/>
  <c r="S142" i="70"/>
  <c r="S156" i="70"/>
  <c r="S162" i="70"/>
  <c r="S166" i="70"/>
  <c r="S168" i="70"/>
  <c r="Q170" i="70"/>
  <c r="S111" i="70"/>
  <c r="S113" i="70"/>
  <c r="S119" i="70"/>
  <c r="S170" i="70"/>
  <c r="R174" i="70"/>
  <c r="R29" i="70"/>
  <c r="H78" i="70"/>
  <c r="H80" i="70"/>
  <c r="H86" i="70"/>
  <c r="H90" i="70"/>
  <c r="H92" i="70"/>
  <c r="T92" i="70" s="1"/>
  <c r="H94" i="70"/>
  <c r="H108" i="70"/>
  <c r="H116" i="70"/>
  <c r="H118" i="70"/>
  <c r="S123" i="70"/>
  <c r="S147" i="70"/>
  <c r="R39" i="70"/>
  <c r="H51" i="70"/>
  <c r="Q153" i="70"/>
  <c r="Q27" i="70"/>
  <c r="R22" i="70"/>
  <c r="H18" i="70"/>
  <c r="Q19" i="70"/>
  <c r="Q40" i="70"/>
  <c r="R44" i="70"/>
  <c r="R46" i="70"/>
  <c r="H52" i="70"/>
  <c r="H54" i="70"/>
  <c r="S57" i="70"/>
  <c r="H71" i="70"/>
  <c r="H79" i="70"/>
  <c r="H91" i="70"/>
  <c r="H101" i="70"/>
  <c r="H103" i="70"/>
  <c r="Q114" i="70"/>
  <c r="H124" i="70"/>
  <c r="R133" i="70"/>
  <c r="H141" i="70"/>
  <c r="H143" i="70"/>
  <c r="S146" i="70"/>
  <c r="R21" i="70"/>
  <c r="S21" i="70"/>
  <c r="H17" i="70"/>
  <c r="H35" i="70"/>
  <c r="H37" i="70"/>
  <c r="S42" i="70"/>
  <c r="H58" i="70"/>
  <c r="S63" i="70"/>
  <c r="S67" i="70"/>
  <c r="Q73" i="70"/>
  <c r="Q75" i="70"/>
  <c r="S110" i="70"/>
  <c r="S114" i="70"/>
  <c r="R120" i="70"/>
  <c r="S131" i="70"/>
  <c r="S133" i="70"/>
  <c r="Q137" i="70"/>
  <c r="R139" i="70"/>
  <c r="H147" i="70"/>
  <c r="Q154" i="70"/>
  <c r="R160" i="70"/>
  <c r="S116" i="70"/>
  <c r="S135" i="70"/>
  <c r="H70" i="70"/>
  <c r="H72" i="70"/>
  <c r="S81" i="70"/>
  <c r="S91" i="70"/>
  <c r="S103" i="70"/>
  <c r="H115" i="70"/>
  <c r="H117" i="70"/>
  <c r="H119" i="70"/>
  <c r="H132" i="70"/>
  <c r="R136" i="70"/>
  <c r="H151" i="70"/>
  <c r="S56" i="70"/>
  <c r="R60" i="70"/>
  <c r="S76" i="70"/>
  <c r="H102" i="70"/>
  <c r="R113" i="70"/>
  <c r="Q115" i="70"/>
  <c r="H123" i="70"/>
  <c r="R124" i="70"/>
  <c r="S126" i="70"/>
  <c r="R128" i="70"/>
  <c r="R132" i="70"/>
  <c r="S145" i="70"/>
  <c r="R149" i="70"/>
  <c r="H163" i="70"/>
  <c r="S20" i="70"/>
  <c r="Q72" i="70"/>
  <c r="H84" i="70"/>
  <c r="Q136" i="70"/>
  <c r="R24" i="70"/>
  <c r="R28" i="70"/>
  <c r="R13" i="70"/>
  <c r="S49" i="70"/>
  <c r="H63" i="70"/>
  <c r="Q82" i="70"/>
  <c r="Q106" i="70"/>
  <c r="H110" i="70"/>
  <c r="H114" i="70"/>
  <c r="H131" i="70"/>
  <c r="H148" i="70"/>
  <c r="H150" i="70"/>
  <c r="R27" i="70"/>
  <c r="S14" i="70"/>
  <c r="H14" i="70"/>
  <c r="T14" i="70" s="1"/>
  <c r="Q20" i="70"/>
  <c r="Q16" i="70"/>
  <c r="T16" i="70" s="1"/>
  <c r="H40" i="70"/>
  <c r="H42" i="70"/>
  <c r="Q51" i="70"/>
  <c r="H57" i="70"/>
  <c r="Q60" i="70"/>
  <c r="H64" i="70"/>
  <c r="H82" i="70"/>
  <c r="H104" i="70"/>
  <c r="Q105" i="70"/>
  <c r="H111" i="70"/>
  <c r="H113" i="70"/>
  <c r="H120" i="70"/>
  <c r="H130" i="70"/>
  <c r="H137" i="70"/>
  <c r="H139" i="70"/>
  <c r="H146" i="70"/>
  <c r="H157" i="70"/>
  <c r="H159" i="70"/>
  <c r="H168" i="70"/>
  <c r="R72" i="70"/>
  <c r="H26" i="70"/>
  <c r="S25" i="70"/>
  <c r="R34" i="70"/>
  <c r="H50" i="70"/>
  <c r="S55" i="70"/>
  <c r="S62" i="70"/>
  <c r="R64" i="70"/>
  <c r="Q66" i="70"/>
  <c r="S69" i="70"/>
  <c r="S71" i="70"/>
  <c r="H75" i="70"/>
  <c r="S87" i="70"/>
  <c r="Q91" i="70"/>
  <c r="H93" i="70"/>
  <c r="H95" i="70"/>
  <c r="H134" i="70"/>
  <c r="S151" i="70"/>
  <c r="Q164" i="70"/>
  <c r="R168" i="70"/>
  <c r="H11" i="70"/>
  <c r="H99" i="70"/>
  <c r="R123" i="70"/>
  <c r="H152" i="70"/>
  <c r="R23" i="70"/>
  <c r="S59" i="70"/>
  <c r="R68" i="70"/>
  <c r="S95" i="70"/>
  <c r="Q104" i="70"/>
  <c r="T104" i="70" s="1"/>
  <c r="Q113" i="70"/>
  <c r="S115" i="70"/>
  <c r="R117" i="70"/>
  <c r="Q120" i="70"/>
  <c r="R148" i="70"/>
  <c r="R152" i="70"/>
  <c r="S16" i="70"/>
  <c r="R35" i="70"/>
  <c r="R37" i="70"/>
  <c r="R52" i="70"/>
  <c r="H56" i="70"/>
  <c r="H67" i="70"/>
  <c r="S70" i="70"/>
  <c r="S86" i="70"/>
  <c r="S88" i="70"/>
  <c r="S92" i="70"/>
  <c r="Q97" i="70"/>
  <c r="S99" i="70"/>
  <c r="S106" i="70"/>
  <c r="H112" i="70"/>
  <c r="R141" i="70"/>
  <c r="Q152" i="70"/>
  <c r="R163" i="70"/>
  <c r="H171" i="70"/>
  <c r="S37" i="70"/>
  <c r="S39" i="70"/>
  <c r="Q47" i="70"/>
  <c r="H49" i="70"/>
  <c r="S52" i="70"/>
  <c r="R56" i="70"/>
  <c r="Q65" i="70"/>
  <c r="Q67" i="70"/>
  <c r="H76" i="70"/>
  <c r="S79" i="70"/>
  <c r="S83" i="70"/>
  <c r="S90" i="70"/>
  <c r="H98" i="70"/>
  <c r="S101" i="70"/>
  <c r="H105" i="70"/>
  <c r="H107" i="70"/>
  <c r="R112" i="70"/>
  <c r="Q117" i="70"/>
  <c r="Q129" i="70"/>
  <c r="Q138" i="70"/>
  <c r="Q145" i="70"/>
  <c r="H153" i="70"/>
  <c r="S154" i="70"/>
  <c r="R156" i="70"/>
  <c r="S167" i="70"/>
  <c r="S169" i="70"/>
  <c r="R14" i="70"/>
  <c r="H15" i="70"/>
  <c r="R11" i="70"/>
  <c r="R15" i="70"/>
  <c r="H28" i="70"/>
  <c r="S15" i="70"/>
  <c r="H13" i="70"/>
  <c r="H34" i="70"/>
  <c r="S35" i="70"/>
  <c r="Q39" i="70"/>
  <c r="H41" i="70"/>
  <c r="H44" i="70"/>
  <c r="H46" i="70"/>
  <c r="S47" i="70"/>
  <c r="Q59" i="70"/>
  <c r="S68" i="70"/>
  <c r="H74" i="70"/>
  <c r="Q88" i="70"/>
  <c r="R92" i="70"/>
  <c r="H96" i="70"/>
  <c r="Q101" i="70"/>
  <c r="R108" i="70"/>
  <c r="H122" i="70"/>
  <c r="H138" i="70"/>
  <c r="Q139" i="70"/>
  <c r="H149" i="70"/>
  <c r="H158" i="70"/>
  <c r="H161" i="70"/>
  <c r="Q162" i="70"/>
  <c r="R164" i="70"/>
  <c r="H36" i="70"/>
  <c r="H38" i="70"/>
  <c r="Q44" i="70"/>
  <c r="H55" i="70"/>
  <c r="Q81" i="70"/>
  <c r="H83" i="70"/>
  <c r="H128" i="70"/>
  <c r="H144" i="70"/>
  <c r="Q156" i="70"/>
  <c r="S23" i="70"/>
  <c r="Q11" i="70"/>
  <c r="H27" i="70"/>
  <c r="T27" i="70" s="1"/>
  <c r="S18" i="70"/>
  <c r="F175" i="70"/>
  <c r="S34" i="70"/>
  <c r="R36" i="70"/>
  <c r="R38" i="70"/>
  <c r="S46" i="70"/>
  <c r="H48" i="70"/>
  <c r="Q56" i="70"/>
  <c r="S74" i="70"/>
  <c r="Q83" i="70"/>
  <c r="Q84" i="70"/>
  <c r="Q96" i="70"/>
  <c r="R99" i="70"/>
  <c r="Q112" i="70"/>
  <c r="Q116" i="70"/>
  <c r="S122" i="70"/>
  <c r="R151" i="70"/>
  <c r="R155" i="70"/>
  <c r="S158" i="70"/>
  <c r="H160" i="70"/>
  <c r="S161" i="70"/>
  <c r="R165" i="70"/>
  <c r="Q168" i="70"/>
  <c r="H170" i="70"/>
  <c r="Q171" i="70"/>
  <c r="S174" i="70"/>
  <c r="R18" i="70"/>
  <c r="S36" i="70"/>
  <c r="Q38" i="70"/>
  <c r="R43" i="70"/>
  <c r="H45" i="70"/>
  <c r="R48" i="70"/>
  <c r="R51" i="70"/>
  <c r="Q52" i="70"/>
  <c r="S58" i="70"/>
  <c r="S60" i="70"/>
  <c r="Q64" i="70"/>
  <c r="Q68" i="70"/>
  <c r="Q80" i="70"/>
  <c r="R89" i="70"/>
  <c r="S93" i="70"/>
  <c r="S102" i="70"/>
  <c r="R125" i="70"/>
  <c r="Q131" i="70"/>
  <c r="S132" i="70"/>
  <c r="Q161" i="70"/>
  <c r="R167" i="70"/>
  <c r="Q174" i="70"/>
  <c r="Q23" i="70"/>
  <c r="F30" i="70"/>
  <c r="S17" i="70"/>
  <c r="S38" i="70"/>
  <c r="H88" i="70"/>
  <c r="S98" i="70"/>
  <c r="S105" i="70"/>
  <c r="S118" i="70"/>
  <c r="R121" i="70"/>
  <c r="Q128" i="70"/>
  <c r="Q132" i="70"/>
  <c r="Q144" i="70"/>
  <c r="S148" i="70"/>
  <c r="R171" i="70"/>
  <c r="S11" i="70"/>
  <c r="S29" i="70"/>
  <c r="S19" i="70"/>
  <c r="P175" i="70"/>
  <c r="H39" i="70"/>
  <c r="S50" i="70"/>
  <c r="H62" i="70"/>
  <c r="H65" i="70"/>
  <c r="H69" i="70"/>
  <c r="H81" i="70"/>
  <c r="Q89" i="70"/>
  <c r="S100" i="70"/>
  <c r="Q125" i="70"/>
  <c r="Q130" i="70"/>
  <c r="R131" i="70"/>
  <c r="S134" i="70"/>
  <c r="H136" i="70"/>
  <c r="R143" i="70"/>
  <c r="Q148" i="70"/>
  <c r="R157" i="70"/>
  <c r="Q160" i="70"/>
  <c r="S164" i="70"/>
  <c r="H24" i="70"/>
  <c r="Q22" i="70"/>
  <c r="S26" i="70"/>
  <c r="R19" i="70"/>
  <c r="R33" i="70"/>
  <c r="R40" i="70"/>
  <c r="S84" i="70"/>
  <c r="H106" i="70"/>
  <c r="Q107" i="70"/>
  <c r="Q123" i="70"/>
  <c r="S124" i="70"/>
  <c r="H126" i="70"/>
  <c r="H129" i="70"/>
  <c r="H133" i="70"/>
  <c r="H142" i="70"/>
  <c r="H145" i="70"/>
  <c r="Q146" i="70"/>
  <c r="R147" i="70"/>
  <c r="S150" i="70"/>
  <c r="S153" i="70"/>
  <c r="R159" i="70"/>
  <c r="R79" i="70"/>
  <c r="Q79" i="70"/>
  <c r="R126" i="70"/>
  <c r="Q126" i="70"/>
  <c r="Q33" i="70"/>
  <c r="S44" i="70"/>
  <c r="Q57" i="70"/>
  <c r="R70" i="70"/>
  <c r="Q70" i="70"/>
  <c r="H73" i="70"/>
  <c r="Q74" i="70"/>
  <c r="R87" i="70"/>
  <c r="Q87" i="70"/>
  <c r="T87" i="70" s="1"/>
  <c r="Q93" i="70"/>
  <c r="H125" i="70"/>
  <c r="R134" i="70"/>
  <c r="Q134" i="70"/>
  <c r="S149" i="70"/>
  <c r="Q149" i="70"/>
  <c r="R158" i="70"/>
  <c r="Q158" i="70"/>
  <c r="Q34" i="70"/>
  <c r="S61" i="70"/>
  <c r="R65" i="70"/>
  <c r="R75" i="70"/>
  <c r="R78" i="70"/>
  <c r="Q78" i="70"/>
  <c r="R95" i="70"/>
  <c r="Q95" i="70"/>
  <c r="T95" i="70" s="1"/>
  <c r="S109" i="70"/>
  <c r="S121" i="70"/>
  <c r="R129" i="70"/>
  <c r="R137" i="70"/>
  <c r="S144" i="70"/>
  <c r="S33" i="70"/>
  <c r="Q35" i="70"/>
  <c r="S48" i="70"/>
  <c r="Q49" i="70"/>
  <c r="H53" i="70"/>
  <c r="R53" i="70"/>
  <c r="R54" i="70"/>
  <c r="Q54" i="70"/>
  <c r="T54" i="70" s="1"/>
  <c r="Q61" i="70"/>
  <c r="S65" i="70"/>
  <c r="R73" i="70"/>
  <c r="H77" i="70"/>
  <c r="R83" i="70"/>
  <c r="R86" i="70"/>
  <c r="Q86" i="70"/>
  <c r="H89" i="70"/>
  <c r="Q90" i="70"/>
  <c r="R103" i="70"/>
  <c r="Q103" i="70"/>
  <c r="Q109" i="70"/>
  <c r="S112" i="70"/>
  <c r="S117" i="70"/>
  <c r="S129" i="70"/>
  <c r="S137" i="70"/>
  <c r="S165" i="70"/>
  <c r="Q165" i="70"/>
  <c r="T165" i="70" s="1"/>
  <c r="Q36" i="70"/>
  <c r="Q42" i="70"/>
  <c r="Q48" i="70"/>
  <c r="R55" i="70"/>
  <c r="S73" i="70"/>
  <c r="R81" i="70"/>
  <c r="H85" i="70"/>
  <c r="R91" i="70"/>
  <c r="R94" i="70"/>
  <c r="Q94" i="70"/>
  <c r="H97" i="70"/>
  <c r="Q98" i="70"/>
  <c r="R111" i="70"/>
  <c r="Q111" i="70"/>
  <c r="S120" i="70"/>
  <c r="S125" i="70"/>
  <c r="S141" i="70"/>
  <c r="Q141" i="70"/>
  <c r="R150" i="70"/>
  <c r="Q150" i="70"/>
  <c r="R153" i="70"/>
  <c r="S160" i="70"/>
  <c r="G175" i="70"/>
  <c r="Q37" i="70"/>
  <c r="R41" i="70"/>
  <c r="S45" i="70"/>
  <c r="Q46" i="70"/>
  <c r="Q58" i="70"/>
  <c r="R58" i="70"/>
  <c r="S64" i="70"/>
  <c r="R102" i="70"/>
  <c r="Q102" i="70"/>
  <c r="R119" i="70"/>
  <c r="Q119" i="70"/>
  <c r="S128" i="70"/>
  <c r="S136" i="70"/>
  <c r="H33" i="70"/>
  <c r="S40" i="70"/>
  <c r="R42" i="70"/>
  <c r="Q43" i="70"/>
  <c r="Q45" i="70"/>
  <c r="S53" i="70"/>
  <c r="R59" i="70"/>
  <c r="R63" i="70"/>
  <c r="Q63" i="70"/>
  <c r="Q69" i="70"/>
  <c r="S72" i="70"/>
  <c r="S77" i="70"/>
  <c r="S89" i="70"/>
  <c r="R107" i="70"/>
  <c r="R110" i="70"/>
  <c r="Q110" i="70"/>
  <c r="T110" i="70" s="1"/>
  <c r="R127" i="70"/>
  <c r="Q127" i="70"/>
  <c r="Q133" i="70"/>
  <c r="R135" i="70"/>
  <c r="Q135" i="70"/>
  <c r="S157" i="70"/>
  <c r="Q157" i="70"/>
  <c r="R166" i="70"/>
  <c r="Q166" i="70"/>
  <c r="R169" i="70"/>
  <c r="O175" i="70"/>
  <c r="Q41" i="70"/>
  <c r="T41" i="70" s="1"/>
  <c r="R45" i="70"/>
  <c r="Q50" i="70"/>
  <c r="R50" i="70"/>
  <c r="Q53" i="70"/>
  <c r="R57" i="70"/>
  <c r="H61" i="70"/>
  <c r="R61" i="70"/>
  <c r="R62" i="70"/>
  <c r="Q62" i="70"/>
  <c r="R71" i="70"/>
  <c r="Q71" i="70"/>
  <c r="Q77" i="70"/>
  <c r="S80" i="70"/>
  <c r="S85" i="70"/>
  <c r="S97" i="70"/>
  <c r="R105" i="70"/>
  <c r="H109" i="70"/>
  <c r="R115" i="70"/>
  <c r="R118" i="70"/>
  <c r="Q118" i="70"/>
  <c r="H121" i="70"/>
  <c r="Q122" i="70"/>
  <c r="R142" i="70"/>
  <c r="Q142" i="70"/>
  <c r="R145" i="70"/>
  <c r="S152" i="70"/>
  <c r="R66" i="70"/>
  <c r="R74" i="70"/>
  <c r="R82" i="70"/>
  <c r="R90" i="70"/>
  <c r="R98" i="70"/>
  <c r="R106" i="70"/>
  <c r="R114" i="70"/>
  <c r="R122" i="70"/>
  <c r="R130" i="70"/>
  <c r="R138" i="70"/>
  <c r="R146" i="70"/>
  <c r="R154" i="70"/>
  <c r="R162" i="70"/>
  <c r="R170" i="70"/>
  <c r="R69" i="70"/>
  <c r="R77" i="70"/>
  <c r="R85" i="70"/>
  <c r="R93" i="70"/>
  <c r="R101" i="70"/>
  <c r="R109" i="70"/>
  <c r="Q143" i="70"/>
  <c r="Q151" i="70"/>
  <c r="Q159" i="70"/>
  <c r="Q167" i="70"/>
  <c r="G30" i="70"/>
  <c r="Q26" i="70"/>
  <c r="S12" i="70"/>
  <c r="R12" i="70"/>
  <c r="P30" i="70"/>
  <c r="H12" i="70"/>
  <c r="O30" i="70"/>
  <c r="H19" i="70"/>
  <c r="S27" i="70"/>
  <c r="H22" i="70"/>
  <c r="H23" i="70"/>
  <c r="Q18" i="70"/>
  <c r="Q29" i="70"/>
  <c r="S78" i="69"/>
  <c r="Q86" i="69"/>
  <c r="Q82" i="69"/>
  <c r="Q53" i="69"/>
  <c r="T53" i="69" s="1"/>
  <c r="S97" i="69"/>
  <c r="S93" i="69"/>
  <c r="Q97" i="69"/>
  <c r="R93" i="69"/>
  <c r="Q70" i="69"/>
  <c r="Q67" i="69"/>
  <c r="Q52" i="69"/>
  <c r="R61" i="69"/>
  <c r="R57" i="69"/>
  <c r="R53" i="69"/>
  <c r="Q84" i="69"/>
  <c r="T84" i="69" s="1"/>
  <c r="Q51" i="69"/>
  <c r="T51" i="69" s="1"/>
  <c r="R45" i="69"/>
  <c r="Q95" i="69"/>
  <c r="T95" i="69" s="1"/>
  <c r="Q91" i="69"/>
  <c r="Q87" i="69"/>
  <c r="T87" i="69" s="1"/>
  <c r="Q58" i="69"/>
  <c r="Q46" i="69"/>
  <c r="Q98" i="69"/>
  <c r="Q90" i="69"/>
  <c r="Q54" i="69"/>
  <c r="H95" i="69"/>
  <c r="H58" i="69"/>
  <c r="T77" i="69"/>
  <c r="H73" i="69"/>
  <c r="T73" i="69" s="1"/>
  <c r="H69" i="69"/>
  <c r="H57" i="69"/>
  <c r="T57" i="69" s="1"/>
  <c r="S89" i="69"/>
  <c r="S69" i="69"/>
  <c r="S58" i="69"/>
  <c r="S101" i="69"/>
  <c r="S103" i="69"/>
  <c r="S105" i="69"/>
  <c r="S111" i="69"/>
  <c r="H93" i="69"/>
  <c r="T93" i="69" s="1"/>
  <c r="H90" i="69"/>
  <c r="H83" i="69"/>
  <c r="H60" i="69"/>
  <c r="S96" i="69"/>
  <c r="R89" i="69"/>
  <c r="R62" i="69"/>
  <c r="H112" i="69"/>
  <c r="H52" i="69"/>
  <c r="R81" i="69"/>
  <c r="R46" i="69"/>
  <c r="H85" i="69"/>
  <c r="T85" i="69" s="1"/>
  <c r="S84" i="69"/>
  <c r="S71" i="69"/>
  <c r="T61" i="69"/>
  <c r="S53" i="69"/>
  <c r="T46" i="69"/>
  <c r="H92" i="69"/>
  <c r="H78" i="69"/>
  <c r="S91" i="69"/>
  <c r="R74" i="69"/>
  <c r="S64" i="69"/>
  <c r="S60" i="69"/>
  <c r="S49" i="69"/>
  <c r="H97" i="69"/>
  <c r="H76" i="69"/>
  <c r="H65" i="69"/>
  <c r="T65" i="69" s="1"/>
  <c r="H44" i="69"/>
  <c r="Q89" i="69"/>
  <c r="Q74" i="69"/>
  <c r="T72" i="69"/>
  <c r="R69" i="69"/>
  <c r="Q62" i="69"/>
  <c r="T62" i="69" s="1"/>
  <c r="S51" i="69"/>
  <c r="Q49" i="69"/>
  <c r="T49" i="69" s="1"/>
  <c r="S44" i="69"/>
  <c r="Q13" i="69"/>
  <c r="Q19" i="69"/>
  <c r="Q33" i="69"/>
  <c r="Q37" i="69"/>
  <c r="H104" i="69"/>
  <c r="H86" i="69"/>
  <c r="H79" i="69"/>
  <c r="T79" i="69" s="1"/>
  <c r="H54" i="69"/>
  <c r="H47" i="69"/>
  <c r="R96" i="69"/>
  <c r="S83" i="69"/>
  <c r="T81" i="69"/>
  <c r="R78" i="69"/>
  <c r="S76" i="69"/>
  <c r="Q71" i="69"/>
  <c r="Q64" i="69"/>
  <c r="S59" i="69"/>
  <c r="Q55" i="69"/>
  <c r="T55" i="69" s="1"/>
  <c r="S43" i="69"/>
  <c r="T69" i="69"/>
  <c r="R102" i="69"/>
  <c r="H82" i="69"/>
  <c r="H75" i="69"/>
  <c r="H64" i="69"/>
  <c r="H50" i="69"/>
  <c r="T50" i="69" s="1"/>
  <c r="H43" i="69"/>
  <c r="S95" i="69"/>
  <c r="R90" i="69"/>
  <c r="S88" i="69"/>
  <c r="Q83" i="69"/>
  <c r="Q78" i="69"/>
  <c r="T78" i="69" s="1"/>
  <c r="R76" i="69"/>
  <c r="R73" i="69"/>
  <c r="S63" i="69"/>
  <c r="Q59" i="69"/>
  <c r="R50" i="69"/>
  <c r="S48" i="69"/>
  <c r="S45" i="69"/>
  <c r="Q43" i="69"/>
  <c r="S36" i="69"/>
  <c r="S29" i="69"/>
  <c r="R88" i="69"/>
  <c r="S75" i="69"/>
  <c r="R70" i="69"/>
  <c r="S68" i="69"/>
  <c r="T63" i="69"/>
  <c r="R48" i="69"/>
  <c r="R44" i="69"/>
  <c r="R33" i="69"/>
  <c r="R37" i="69"/>
  <c r="H99" i="69"/>
  <c r="H88" i="69"/>
  <c r="H74" i="69"/>
  <c r="H67" i="69"/>
  <c r="H56" i="69"/>
  <c r="H42" i="69"/>
  <c r="R97" i="69"/>
  <c r="S87" i="69"/>
  <c r="R82" i="69"/>
  <c r="S80" i="69"/>
  <c r="Q75" i="69"/>
  <c r="R68" i="69"/>
  <c r="R65" i="69"/>
  <c r="R54" i="69"/>
  <c r="S47" i="69"/>
  <c r="R42" i="69"/>
  <c r="S99" i="69"/>
  <c r="S92" i="69"/>
  <c r="R80" i="69"/>
  <c r="R77" i="69"/>
  <c r="S74" i="69"/>
  <c r="S67" i="69"/>
  <c r="R58" i="69"/>
  <c r="S52" i="69"/>
  <c r="Q47" i="69"/>
  <c r="Q22" i="69"/>
  <c r="H98" i="69"/>
  <c r="H91" i="69"/>
  <c r="H80" i="69"/>
  <c r="H66" i="69"/>
  <c r="T66" i="69" s="1"/>
  <c r="H59" i="69"/>
  <c r="H48" i="69"/>
  <c r="Q99" i="69"/>
  <c r="Q94" i="69"/>
  <c r="T94" i="69" s="1"/>
  <c r="Q92" i="69"/>
  <c r="S86" i="69"/>
  <c r="S79" i="69"/>
  <c r="S72" i="69"/>
  <c r="S56" i="69"/>
  <c r="S46" i="69"/>
  <c r="R92" i="69"/>
  <c r="R84" i="69"/>
  <c r="R72" i="69"/>
  <c r="R64" i="69"/>
  <c r="R52" i="69"/>
  <c r="Q96" i="69"/>
  <c r="Q88" i="69"/>
  <c r="Q80" i="69"/>
  <c r="Q76" i="69"/>
  <c r="Q68" i="69"/>
  <c r="T68" i="69" s="1"/>
  <c r="Q60" i="69"/>
  <c r="Q56" i="69"/>
  <c r="Q48" i="69"/>
  <c r="Q44" i="69"/>
  <c r="R99" i="69"/>
  <c r="R95" i="69"/>
  <c r="R91" i="69"/>
  <c r="R87" i="69"/>
  <c r="R83" i="69"/>
  <c r="R79" i="69"/>
  <c r="R75" i="69"/>
  <c r="R71" i="69"/>
  <c r="R67" i="69"/>
  <c r="R63" i="69"/>
  <c r="R59" i="69"/>
  <c r="R55" i="69"/>
  <c r="R51" i="69"/>
  <c r="R47" i="69"/>
  <c r="R43" i="69"/>
  <c r="R28" i="69"/>
  <c r="R17" i="69"/>
  <c r="H17" i="69"/>
  <c r="H105" i="69"/>
  <c r="H113" i="69"/>
  <c r="S13" i="69"/>
  <c r="S109" i="69"/>
  <c r="R113" i="69"/>
  <c r="H23" i="69"/>
  <c r="H31" i="69"/>
  <c r="H35" i="69"/>
  <c r="R108" i="69"/>
  <c r="H37" i="69"/>
  <c r="R105" i="69"/>
  <c r="R107" i="69"/>
  <c r="R109" i="69"/>
  <c r="S24" i="69"/>
  <c r="S35" i="69"/>
  <c r="H28" i="69"/>
  <c r="T28" i="69" s="1"/>
  <c r="Q102" i="69"/>
  <c r="S20" i="69"/>
  <c r="S34" i="69"/>
  <c r="Q108" i="69"/>
  <c r="R110" i="69"/>
  <c r="S113" i="69"/>
  <c r="R101" i="69"/>
  <c r="S107" i="69"/>
  <c r="H101" i="69"/>
  <c r="H109" i="69"/>
  <c r="S102" i="69"/>
  <c r="S110" i="69"/>
  <c r="H11" i="69"/>
  <c r="Q101" i="69"/>
  <c r="R104" i="69"/>
  <c r="H106" i="69"/>
  <c r="Q109" i="69"/>
  <c r="R112" i="69"/>
  <c r="H114" i="69"/>
  <c r="R12" i="69"/>
  <c r="Q14" i="69"/>
  <c r="S104" i="69"/>
  <c r="R106" i="69"/>
  <c r="S112" i="69"/>
  <c r="R114" i="69"/>
  <c r="S21" i="69"/>
  <c r="Q100" i="69"/>
  <c r="S106" i="69"/>
  <c r="S114" i="69"/>
  <c r="H22" i="69"/>
  <c r="Q21" i="69"/>
  <c r="Q27" i="69"/>
  <c r="H102" i="69"/>
  <c r="R103" i="69"/>
  <c r="H107" i="69"/>
  <c r="H110" i="69"/>
  <c r="T110" i="69" s="1"/>
  <c r="R111" i="69"/>
  <c r="H38" i="69"/>
  <c r="S15" i="69"/>
  <c r="H20" i="69"/>
  <c r="H32" i="69"/>
  <c r="S23" i="69"/>
  <c r="R29" i="69"/>
  <c r="S28" i="69"/>
  <c r="H34" i="69"/>
  <c r="T34" i="69" s="1"/>
  <c r="H25" i="69"/>
  <c r="H13" i="69"/>
  <c r="S17" i="69"/>
  <c r="R25" i="69"/>
  <c r="R35" i="69"/>
  <c r="R100" i="69"/>
  <c r="S100" i="69"/>
  <c r="Q103" i="69"/>
  <c r="T103" i="69" s="1"/>
  <c r="Q111" i="69"/>
  <c r="T111" i="69" s="1"/>
  <c r="Q104" i="69"/>
  <c r="Q112" i="69"/>
  <c r="H100" i="69"/>
  <c r="Q105" i="69"/>
  <c r="H108" i="69"/>
  <c r="Q113" i="69"/>
  <c r="Q106" i="69"/>
  <c r="Q114" i="69"/>
  <c r="Q107" i="69"/>
  <c r="Q25" i="69"/>
  <c r="S33" i="69"/>
  <c r="Q17" i="69"/>
  <c r="H16" i="69"/>
  <c r="H19" i="69"/>
  <c r="S37" i="69"/>
  <c r="S38" i="69"/>
  <c r="H15" i="69"/>
  <c r="T15" i="69" s="1"/>
  <c r="H29" i="69"/>
  <c r="F39" i="69"/>
  <c r="R20" i="69"/>
  <c r="R23" i="69"/>
  <c r="Q12" i="69"/>
  <c r="R18" i="69"/>
  <c r="S25" i="69"/>
  <c r="R31" i="69"/>
  <c r="S14" i="69"/>
  <c r="Q23" i="69"/>
  <c r="R24" i="69"/>
  <c r="R36" i="69"/>
  <c r="Q16" i="69"/>
  <c r="H21" i="69"/>
  <c r="S22" i="69"/>
  <c r="S32" i="69"/>
  <c r="H18" i="69"/>
  <c r="H27" i="69"/>
  <c r="Q11" i="69"/>
  <c r="R21" i="69"/>
  <c r="S19" i="69"/>
  <c r="Q38" i="69"/>
  <c r="Q36" i="69"/>
  <c r="S27" i="69"/>
  <c r="S11" i="69"/>
  <c r="G39" i="69"/>
  <c r="Q32" i="69"/>
  <c r="Q35" i="69"/>
  <c r="T35" i="69" s="1"/>
  <c r="P39" i="69"/>
  <c r="R32" i="69"/>
  <c r="Q29" i="69"/>
  <c r="S12" i="69"/>
  <c r="Q31" i="69"/>
  <c r="T31" i="69" s="1"/>
  <c r="H26" i="69"/>
  <c r="T26" i="69" s="1"/>
  <c r="H24" i="69"/>
  <c r="H33" i="69"/>
  <c r="H36" i="69"/>
  <c r="H30" i="69"/>
  <c r="T30" i="69" s="1"/>
  <c r="H14" i="69"/>
  <c r="T14" i="69" s="1"/>
  <c r="Q18" i="69"/>
  <c r="H12" i="69"/>
  <c r="R11" i="69"/>
  <c r="O39" i="69"/>
  <c r="H35" i="68"/>
  <c r="V35" i="68" s="1"/>
  <c r="U32" i="68"/>
  <c r="V36" i="68"/>
  <c r="U38" i="68"/>
  <c r="T33" i="68"/>
  <c r="T36" i="68"/>
  <c r="T32" i="68"/>
  <c r="U15" i="68"/>
  <c r="H25" i="68"/>
  <c r="H27" i="68"/>
  <c r="H29" i="68"/>
  <c r="H30" i="68"/>
  <c r="S25" i="68"/>
  <c r="U30" i="68"/>
  <c r="T13" i="68"/>
  <c r="U23" i="68"/>
  <c r="U27" i="68"/>
  <c r="U29" i="68"/>
  <c r="T12" i="68"/>
  <c r="T16" i="68"/>
  <c r="H13" i="68"/>
  <c r="T17" i="68"/>
  <c r="S19" i="68"/>
  <c r="V19" i="68" s="1"/>
  <c r="T24" i="68"/>
  <c r="F39" i="68"/>
  <c r="H26" i="68"/>
  <c r="S12" i="68"/>
  <c r="S23" i="68"/>
  <c r="S24" i="68"/>
  <c r="T26" i="68"/>
  <c r="G39" i="68"/>
  <c r="U26" i="68"/>
  <c r="T28" i="68"/>
  <c r="T30" i="68"/>
  <c r="T23" i="68"/>
  <c r="U28" i="68"/>
  <c r="H24" i="68"/>
  <c r="U24" i="68"/>
  <c r="T27" i="68"/>
  <c r="T29" i="68"/>
  <c r="T25" i="68"/>
  <c r="S26" i="68"/>
  <c r="Q39" i="68"/>
  <c r="H28" i="68"/>
  <c r="U25" i="68"/>
  <c r="S27" i="68"/>
  <c r="R39" i="68"/>
  <c r="H23" i="68"/>
  <c r="S28" i="68"/>
  <c r="S29" i="68"/>
  <c r="S30" i="68"/>
  <c r="S16" i="68"/>
  <c r="S13" i="68"/>
  <c r="S17" i="68"/>
  <c r="T18" i="68"/>
  <c r="S11" i="68"/>
  <c r="S15" i="68"/>
  <c r="H17" i="68"/>
  <c r="H15" i="68"/>
  <c r="H12" i="68"/>
  <c r="H16" i="68"/>
  <c r="U17" i="68"/>
  <c r="U14" i="68"/>
  <c r="T19" i="68"/>
  <c r="U16" i="68"/>
  <c r="R20" i="68"/>
  <c r="G20" i="68"/>
  <c r="H14" i="68"/>
  <c r="Q20" i="68"/>
  <c r="T11" i="68"/>
  <c r="F20" i="68"/>
  <c r="H18" i="68"/>
  <c r="H11" i="68"/>
  <c r="U13" i="68"/>
  <c r="Q40" i="67"/>
  <c r="T40" i="67" s="1"/>
  <c r="R43" i="67"/>
  <c r="R35" i="67"/>
  <c r="H19" i="67"/>
  <c r="H15" i="67"/>
  <c r="H11" i="67"/>
  <c r="H13" i="67"/>
  <c r="H18" i="67"/>
  <c r="H14" i="67"/>
  <c r="S24" i="67"/>
  <c r="S32" i="67"/>
  <c r="R12" i="67"/>
  <c r="H20" i="67"/>
  <c r="H28" i="67"/>
  <c r="Q16" i="67"/>
  <c r="R15" i="67"/>
  <c r="S31" i="67"/>
  <c r="Q11" i="67"/>
  <c r="R25" i="67"/>
  <c r="Q31" i="67"/>
  <c r="S16" i="67"/>
  <c r="S12" i="67"/>
  <c r="H32" i="67"/>
  <c r="R19" i="67"/>
  <c r="H24" i="67"/>
  <c r="Q25" i="67"/>
  <c r="H26" i="67"/>
  <c r="R31" i="67"/>
  <c r="Q13" i="67"/>
  <c r="R26" i="67"/>
  <c r="R28" i="67"/>
  <c r="R30" i="67"/>
  <c r="S26" i="67"/>
  <c r="S30" i="67"/>
  <c r="R17" i="67"/>
  <c r="Q20" i="67"/>
  <c r="H25" i="67"/>
  <c r="H27" i="67"/>
  <c r="H31" i="67"/>
  <c r="R32" i="67"/>
  <c r="S20" i="67"/>
  <c r="Q18" i="67"/>
  <c r="H16" i="67"/>
  <c r="H12" i="67"/>
  <c r="S28" i="67"/>
  <c r="S11" i="67"/>
  <c r="G46" i="67"/>
  <c r="F46" i="67"/>
  <c r="O46" i="67"/>
  <c r="S18" i="67"/>
  <c r="P46" i="67"/>
  <c r="R27" i="67"/>
  <c r="R29" i="67"/>
  <c r="R18" i="67"/>
  <c r="R14" i="67"/>
  <c r="Q24" i="67"/>
  <c r="S27" i="67"/>
  <c r="S29" i="67"/>
  <c r="Q32" i="67"/>
  <c r="R24" i="67"/>
  <c r="H30" i="67"/>
  <c r="Q26" i="67"/>
  <c r="H29" i="67"/>
  <c r="S25" i="67"/>
  <c r="Q27" i="67"/>
  <c r="Q28" i="67"/>
  <c r="Q29" i="67"/>
  <c r="Q30" i="67"/>
  <c r="Q12" i="67"/>
  <c r="S17" i="67"/>
  <c r="Q15" i="67"/>
  <c r="F21" i="67"/>
  <c r="O21" i="67"/>
  <c r="G21" i="67"/>
  <c r="S14" i="67"/>
  <c r="H17" i="67"/>
  <c r="P21" i="67"/>
  <c r="Q14" i="67"/>
  <c r="Q17" i="67"/>
  <c r="T48" i="66"/>
  <c r="R164" i="66"/>
  <c r="T143" i="66"/>
  <c r="R217" i="66"/>
  <c r="Q55" i="66"/>
  <c r="T55" i="66" s="1"/>
  <c r="S177" i="66"/>
  <c r="T150" i="66"/>
  <c r="T215" i="66"/>
  <c r="T63" i="66"/>
  <c r="R61" i="66"/>
  <c r="T59" i="66"/>
  <c r="T217" i="66"/>
  <c r="S210" i="66"/>
  <c r="O219" i="66"/>
  <c r="T188" i="66"/>
  <c r="S162" i="66"/>
  <c r="Q65" i="66"/>
  <c r="T65" i="66" s="1"/>
  <c r="T160" i="66"/>
  <c r="T62" i="66"/>
  <c r="T210" i="66"/>
  <c r="S184" i="66"/>
  <c r="R158" i="66"/>
  <c r="T156" i="66"/>
  <c r="S154" i="66"/>
  <c r="T47" i="66"/>
  <c r="R184" i="66"/>
  <c r="T182" i="66"/>
  <c r="T180" i="66"/>
  <c r="R171" i="66"/>
  <c r="S165" i="66"/>
  <c r="Q212" i="66"/>
  <c r="Q166" i="66"/>
  <c r="T166" i="66" s="1"/>
  <c r="R35" i="66"/>
  <c r="S163" i="66"/>
  <c r="T64" i="66"/>
  <c r="S211" i="66"/>
  <c r="S209" i="66"/>
  <c r="Q181" i="66"/>
  <c r="T181" i="66" s="1"/>
  <c r="S46" i="66"/>
  <c r="S42" i="66"/>
  <c r="R209" i="66"/>
  <c r="S59" i="66"/>
  <c r="R167" i="66"/>
  <c r="H184" i="66"/>
  <c r="T184" i="66" s="1"/>
  <c r="R169" i="66"/>
  <c r="H165" i="66"/>
  <c r="T165" i="66" s="1"/>
  <c r="H61" i="66"/>
  <c r="T61" i="66" s="1"/>
  <c r="R156" i="66"/>
  <c r="H42" i="66"/>
  <c r="T42" i="66" s="1"/>
  <c r="S44" i="66"/>
  <c r="R37" i="66"/>
  <c r="H158" i="66"/>
  <c r="T158" i="66" s="1"/>
  <c r="H46" i="66"/>
  <c r="T46" i="66" s="1"/>
  <c r="H211" i="66"/>
  <c r="S57" i="66"/>
  <c r="H171" i="66"/>
  <c r="T171" i="66" s="1"/>
  <c r="F219" i="66"/>
  <c r="F220" i="66" s="1"/>
  <c r="T35" i="66"/>
  <c r="R26" i="66"/>
  <c r="R28" i="66"/>
  <c r="S14" i="66"/>
  <c r="S21" i="66"/>
  <c r="H11" i="66"/>
  <c r="H31" i="66"/>
  <c r="H24" i="66"/>
  <c r="T24" i="66" s="1"/>
  <c r="T141" i="104"/>
  <c r="R81" i="104"/>
  <c r="T83" i="104"/>
  <c r="R77" i="104"/>
  <c r="T129" i="104"/>
  <c r="T87" i="104"/>
  <c r="P153" i="104"/>
  <c r="P154" i="104" s="1"/>
  <c r="T151" i="104"/>
  <c r="S73" i="104"/>
  <c r="R75" i="104"/>
  <c r="R52" i="104"/>
  <c r="R93" i="104"/>
  <c r="T125" i="104"/>
  <c r="S145" i="104"/>
  <c r="T97" i="104"/>
  <c r="R91" i="104"/>
  <c r="T117" i="104"/>
  <c r="T68" i="104"/>
  <c r="T70" i="104"/>
  <c r="T89" i="104"/>
  <c r="T140" i="104"/>
  <c r="T73" i="104"/>
  <c r="R69" i="104"/>
  <c r="T65" i="104"/>
  <c r="R61" i="104"/>
  <c r="R149" i="104"/>
  <c r="S147" i="104"/>
  <c r="R143" i="104"/>
  <c r="R145" i="104"/>
  <c r="R106" i="104"/>
  <c r="R102" i="104"/>
  <c r="R100" i="104"/>
  <c r="T94" i="104"/>
  <c r="S92" i="104"/>
  <c r="T90" i="104"/>
  <c r="T88" i="104"/>
  <c r="T86" i="104"/>
  <c r="T147" i="104"/>
  <c r="S71" i="104"/>
  <c r="S90" i="104"/>
  <c r="S94" i="104"/>
  <c r="R141" i="104"/>
  <c r="R63" i="104"/>
  <c r="T143" i="104"/>
  <c r="S146" i="104"/>
  <c r="G153" i="104"/>
  <c r="T145" i="104"/>
  <c r="R67" i="104"/>
  <c r="T149" i="104"/>
  <c r="T92" i="104"/>
  <c r="T69" i="104"/>
  <c r="S88" i="104"/>
  <c r="S96" i="104"/>
  <c r="T106" i="104"/>
  <c r="T102" i="104"/>
  <c r="R11" i="104"/>
  <c r="H30" i="104"/>
  <c r="S21" i="104"/>
  <c r="S16" i="104"/>
  <c r="R35" i="104"/>
  <c r="R40" i="104"/>
  <c r="U31" i="64"/>
  <c r="U33" i="64"/>
  <c r="U41" i="64"/>
  <c r="V32" i="64"/>
  <c r="V39" i="64"/>
  <c r="T35" i="64"/>
  <c r="T25" i="64"/>
  <c r="D44" i="64"/>
  <c r="V23" i="64"/>
  <c r="V33" i="64"/>
  <c r="E44" i="64"/>
  <c r="T27" i="64"/>
  <c r="V10" i="64"/>
  <c r="F20" i="64"/>
  <c r="F44" i="64" s="1"/>
  <c r="U9" i="64"/>
  <c r="G20" i="64"/>
  <c r="G44" i="64" s="1"/>
  <c r="T31" i="63"/>
  <c r="T46" i="63"/>
  <c r="T34" i="63"/>
  <c r="T39" i="63"/>
  <c r="S47" i="63"/>
  <c r="P49" i="63"/>
  <c r="T45" i="63"/>
  <c r="T41" i="63"/>
  <c r="T33" i="63"/>
  <c r="T40" i="63"/>
  <c r="T48" i="63"/>
  <c r="S43" i="63"/>
  <c r="T32" i="63"/>
  <c r="S35" i="63"/>
  <c r="F21" i="63"/>
  <c r="D50" i="63"/>
  <c r="E50" i="63"/>
  <c r="S40" i="63"/>
  <c r="S33" i="63"/>
  <c r="S46" i="63"/>
  <c r="G49" i="63"/>
  <c r="G50" i="63" s="1"/>
  <c r="R37" i="63"/>
  <c r="S30" i="63"/>
  <c r="R27" i="63"/>
  <c r="T43" i="63"/>
  <c r="S16" i="63"/>
  <c r="R13" i="63"/>
  <c r="N36" i="62"/>
  <c r="P36" i="62"/>
  <c r="P11" i="61"/>
  <c r="F60" i="53"/>
  <c r="F63" i="53" s="1"/>
  <c r="L60" i="53"/>
  <c r="L63" i="53" s="1"/>
  <c r="P43" i="53"/>
  <c r="J63" i="53"/>
  <c r="I63" i="53"/>
  <c r="B63" i="53"/>
  <c r="G36" i="53"/>
  <c r="G63" i="53" s="1"/>
  <c r="C36" i="53"/>
  <c r="O36" i="53" s="1"/>
  <c r="K36" i="53"/>
  <c r="N36" i="53" s="1"/>
  <c r="N23" i="53"/>
  <c r="P23" i="53" s="1"/>
  <c r="P10" i="53"/>
  <c r="P31" i="53" l="1"/>
  <c r="C63" i="53"/>
  <c r="P59" i="53"/>
  <c r="N60" i="53"/>
  <c r="D63" i="53"/>
  <c r="O118" i="55"/>
  <c r="T85" i="143"/>
  <c r="T18" i="143"/>
  <c r="T32" i="143"/>
  <c r="T27" i="143"/>
  <c r="T73" i="143"/>
  <c r="T48" i="143"/>
  <c r="T53" i="143"/>
  <c r="T33" i="143"/>
  <c r="T60" i="143"/>
  <c r="T92" i="143"/>
  <c r="T116" i="139"/>
  <c r="T88" i="139"/>
  <c r="T77" i="139"/>
  <c r="T30" i="139"/>
  <c r="T83" i="139"/>
  <c r="T65" i="139"/>
  <c r="T87" i="139"/>
  <c r="T81" i="139"/>
  <c r="T76" i="139"/>
  <c r="T99" i="139"/>
  <c r="T51" i="135"/>
  <c r="T119" i="135"/>
  <c r="T161" i="135"/>
  <c r="T42" i="135"/>
  <c r="T163" i="135"/>
  <c r="T116" i="135"/>
  <c r="T29" i="135"/>
  <c r="T68" i="135"/>
  <c r="T62" i="135"/>
  <c r="T103" i="135"/>
  <c r="T36" i="135"/>
  <c r="T148" i="135"/>
  <c r="T128" i="135"/>
  <c r="T57" i="135"/>
  <c r="T73" i="135"/>
  <c r="T18" i="135"/>
  <c r="T25" i="135"/>
  <c r="T55" i="135"/>
  <c r="T158" i="135"/>
  <c r="T129" i="135"/>
  <c r="T60" i="135"/>
  <c r="T16" i="135"/>
  <c r="T108" i="70"/>
  <c r="T11" i="66"/>
  <c r="T13" i="66"/>
  <c r="T105" i="66"/>
  <c r="T103" i="66"/>
  <c r="T146" i="66"/>
  <c r="T189" i="66"/>
  <c r="T37" i="66"/>
  <c r="T212" i="66"/>
  <c r="T57" i="66"/>
  <c r="T92" i="66"/>
  <c r="G220" i="66"/>
  <c r="T138" i="66"/>
  <c r="T15" i="142"/>
  <c r="T57" i="142"/>
  <c r="T22" i="142"/>
  <c r="T32" i="142"/>
  <c r="T11" i="142"/>
  <c r="T78" i="142"/>
  <c r="T59" i="142"/>
  <c r="T31" i="142"/>
  <c r="T74" i="142"/>
  <c r="T126" i="134"/>
  <c r="T25" i="69"/>
  <c r="T20" i="69"/>
  <c r="T104" i="69"/>
  <c r="T52" i="69"/>
  <c r="T24" i="69"/>
  <c r="T83" i="69"/>
  <c r="T86" i="69"/>
  <c r="T20" i="104"/>
  <c r="T37" i="104"/>
  <c r="T32" i="104"/>
  <c r="T33" i="104"/>
  <c r="T18" i="104"/>
  <c r="T45" i="104"/>
  <c r="T41" i="104"/>
  <c r="V33" i="141"/>
  <c r="V28" i="141"/>
  <c r="V16" i="137"/>
  <c r="V34" i="137"/>
  <c r="V13" i="133"/>
  <c r="V29" i="133"/>
  <c r="V40" i="133"/>
  <c r="T17" i="140"/>
  <c r="T28" i="140"/>
  <c r="T34" i="140"/>
  <c r="T29" i="140"/>
  <c r="T15" i="140"/>
  <c r="T21" i="136"/>
  <c r="T24" i="136"/>
  <c r="T20" i="136"/>
  <c r="T36" i="132"/>
  <c r="T48" i="132"/>
  <c r="T31" i="132"/>
  <c r="T37" i="132"/>
  <c r="T15" i="132"/>
  <c r="T27" i="132"/>
  <c r="T47" i="132"/>
  <c r="T12" i="132"/>
  <c r="T17" i="132"/>
  <c r="T28" i="132"/>
  <c r="T18" i="132"/>
  <c r="T42" i="132"/>
  <c r="T19" i="132"/>
  <c r="T20" i="132"/>
  <c r="T45" i="67"/>
  <c r="T43" i="67"/>
  <c r="T37" i="67"/>
  <c r="T35" i="67"/>
  <c r="T38" i="67"/>
  <c r="T19" i="67"/>
  <c r="Q21" i="63"/>
  <c r="S21" i="63"/>
  <c r="O50" i="63"/>
  <c r="P50" i="63"/>
  <c r="T109" i="143"/>
  <c r="T62" i="143"/>
  <c r="T41" i="143"/>
  <c r="T34" i="143"/>
  <c r="T97" i="143"/>
  <c r="T50" i="143"/>
  <c r="T40" i="143"/>
  <c r="T43" i="143"/>
  <c r="T35" i="143"/>
  <c r="T74" i="143"/>
  <c r="T49" i="143"/>
  <c r="T47" i="143"/>
  <c r="T45" i="143"/>
  <c r="T105" i="143"/>
  <c r="T72" i="143"/>
  <c r="T39" i="143"/>
  <c r="T63" i="143"/>
  <c r="T103" i="143"/>
  <c r="F112" i="143"/>
  <c r="P112" i="143"/>
  <c r="T15" i="143"/>
  <c r="T16" i="143"/>
  <c r="T13" i="143"/>
  <c r="T77" i="142"/>
  <c r="T44" i="142"/>
  <c r="T80" i="142"/>
  <c r="T67" i="142"/>
  <c r="T62" i="142"/>
  <c r="T49" i="142"/>
  <c r="T40" i="142"/>
  <c r="T55" i="142"/>
  <c r="T87" i="142"/>
  <c r="T68" i="142"/>
  <c r="T79" i="142"/>
  <c r="T82" i="142"/>
  <c r="T86" i="142"/>
  <c r="G90" i="142"/>
  <c r="T29" i="142"/>
  <c r="T30" i="142"/>
  <c r="T25" i="142"/>
  <c r="V32" i="141"/>
  <c r="V30" i="141"/>
  <c r="V24" i="141"/>
  <c r="V26" i="141"/>
  <c r="V17" i="141"/>
  <c r="V16" i="141"/>
  <c r="G36" i="141"/>
  <c r="T31" i="140"/>
  <c r="T14" i="140"/>
  <c r="T11" i="140"/>
  <c r="T106" i="139"/>
  <c r="T108" i="139"/>
  <c r="T90" i="139"/>
  <c r="T89" i="139"/>
  <c r="T84" i="139"/>
  <c r="T80" i="139"/>
  <c r="T46" i="139"/>
  <c r="T41" i="139"/>
  <c r="T44" i="139"/>
  <c r="T67" i="139"/>
  <c r="T42" i="139"/>
  <c r="T51" i="139"/>
  <c r="T93" i="139"/>
  <c r="T102" i="139"/>
  <c r="T94" i="139"/>
  <c r="T120" i="139"/>
  <c r="T95" i="139"/>
  <c r="T45" i="139"/>
  <c r="T40" i="139"/>
  <c r="T50" i="139"/>
  <c r="T86" i="139"/>
  <c r="T35" i="139"/>
  <c r="T66" i="139"/>
  <c r="T117" i="139"/>
  <c r="T55" i="139"/>
  <c r="T31" i="139"/>
  <c r="T64" i="139"/>
  <c r="T17" i="139"/>
  <c r="T22" i="139"/>
  <c r="T77" i="138"/>
  <c r="T71" i="138"/>
  <c r="T46" i="138"/>
  <c r="T39" i="138"/>
  <c r="T68" i="138"/>
  <c r="T56" i="138"/>
  <c r="P92" i="138"/>
  <c r="T43" i="138"/>
  <c r="T60" i="138"/>
  <c r="T67" i="138"/>
  <c r="T90" i="138"/>
  <c r="T59" i="138"/>
  <c r="T51" i="138"/>
  <c r="T74" i="138"/>
  <c r="T66" i="138"/>
  <c r="T88" i="138"/>
  <c r="T63" i="138"/>
  <c r="T79" i="138"/>
  <c r="T45" i="138"/>
  <c r="T75" i="138"/>
  <c r="T44" i="138"/>
  <c r="T69" i="138"/>
  <c r="O92" i="138"/>
  <c r="T26" i="138"/>
  <c r="T14" i="138"/>
  <c r="T21" i="138"/>
  <c r="G92" i="138"/>
  <c r="T13" i="138"/>
  <c r="T12" i="138"/>
  <c r="V33" i="137"/>
  <c r="V30" i="137"/>
  <c r="V24" i="137"/>
  <c r="V31" i="137"/>
  <c r="V12" i="137"/>
  <c r="H30" i="136"/>
  <c r="G31" i="136"/>
  <c r="T11" i="136"/>
  <c r="T101" i="135"/>
  <c r="T174" i="135"/>
  <c r="T151" i="135"/>
  <c r="T35" i="135"/>
  <c r="T85" i="135"/>
  <c r="T69" i="135"/>
  <c r="T147" i="135"/>
  <c r="T112" i="135"/>
  <c r="T99" i="135"/>
  <c r="T90" i="135"/>
  <c r="T66" i="135"/>
  <c r="T96" i="135"/>
  <c r="T162" i="135"/>
  <c r="T98" i="135"/>
  <c r="T139" i="135"/>
  <c r="T152" i="135"/>
  <c r="T169" i="135"/>
  <c r="F176" i="135"/>
  <c r="T13" i="135"/>
  <c r="T15" i="135"/>
  <c r="T137" i="134"/>
  <c r="T136" i="134"/>
  <c r="T131" i="134"/>
  <c r="T121" i="134"/>
  <c r="T101" i="134"/>
  <c r="T118" i="134"/>
  <c r="T91" i="134"/>
  <c r="T75" i="134"/>
  <c r="T70" i="134"/>
  <c r="T97" i="134"/>
  <c r="T11" i="134"/>
  <c r="V36" i="133"/>
  <c r="V30" i="133"/>
  <c r="V35" i="133"/>
  <c r="T32" i="132"/>
  <c r="T49" i="132"/>
  <c r="T13" i="132"/>
  <c r="T124" i="70"/>
  <c r="T136" i="70"/>
  <c r="T85" i="70"/>
  <c r="T55" i="70"/>
  <c r="O24" i="56"/>
  <c r="N24" i="56"/>
  <c r="P24" i="56"/>
  <c r="T172" i="70"/>
  <c r="T29" i="70"/>
  <c r="T146" i="70"/>
  <c r="T35" i="70"/>
  <c r="T59" i="70"/>
  <c r="O176" i="70"/>
  <c r="F176" i="70"/>
  <c r="P176" i="70"/>
  <c r="T49" i="70"/>
  <c r="T47" i="70"/>
  <c r="T68" i="70"/>
  <c r="T112" i="70"/>
  <c r="T127" i="70"/>
  <c r="T60" i="70"/>
  <c r="G176" i="70"/>
  <c r="T23" i="70"/>
  <c r="T28" i="70"/>
  <c r="T54" i="69"/>
  <c r="T82" i="69"/>
  <c r="T67" i="69"/>
  <c r="O116" i="69"/>
  <c r="P116" i="69"/>
  <c r="Q115" i="69"/>
  <c r="T113" i="69"/>
  <c r="T96" i="69"/>
  <c r="T71" i="69"/>
  <c r="G116" i="69"/>
  <c r="T60" i="69"/>
  <c r="T56" i="69"/>
  <c r="F116" i="69"/>
  <c r="S115" i="69"/>
  <c r="T58" i="69"/>
  <c r="T92" i="69"/>
  <c r="H115" i="69"/>
  <c r="T89" i="69"/>
  <c r="T91" i="69"/>
  <c r="T47" i="69"/>
  <c r="R115" i="69"/>
  <c r="T42" i="69"/>
  <c r="T37" i="69"/>
  <c r="T27" i="69"/>
  <c r="T22" i="69"/>
  <c r="T19" i="69"/>
  <c r="T13" i="69"/>
  <c r="T33" i="69"/>
  <c r="T23" i="69"/>
  <c r="G40" i="68"/>
  <c r="V29" i="68"/>
  <c r="V27" i="68"/>
  <c r="F40" i="68"/>
  <c r="V18" i="68"/>
  <c r="T39" i="67"/>
  <c r="T36" i="67"/>
  <c r="O47" i="67"/>
  <c r="P47" i="67"/>
  <c r="T28" i="67"/>
  <c r="F47" i="67"/>
  <c r="G47" i="67"/>
  <c r="T31" i="66"/>
  <c r="T28" i="66"/>
  <c r="T211" i="66"/>
  <c r="T177" i="66"/>
  <c r="T58" i="66"/>
  <c r="T218" i="66"/>
  <c r="T88" i="66"/>
  <c r="T132" i="66"/>
  <c r="P220" i="66"/>
  <c r="R219" i="66"/>
  <c r="O220" i="66"/>
  <c r="T14" i="66"/>
  <c r="Q32" i="66"/>
  <c r="S32" i="66"/>
  <c r="T10" i="66"/>
  <c r="R32" i="66"/>
  <c r="T14" i="104"/>
  <c r="T29" i="104"/>
  <c r="T30" i="104"/>
  <c r="T19" i="104"/>
  <c r="T16" i="104"/>
  <c r="T26" i="104"/>
  <c r="T36" i="104"/>
  <c r="T39" i="104"/>
  <c r="T11" i="104"/>
  <c r="T35" i="104"/>
  <c r="T38" i="104"/>
  <c r="T25" i="104"/>
  <c r="T40" i="104"/>
  <c r="G154" i="104"/>
  <c r="T12" i="104"/>
  <c r="T27" i="104"/>
  <c r="T28" i="104"/>
  <c r="F154" i="104"/>
  <c r="T23" i="104"/>
  <c r="T34" i="104"/>
  <c r="T35" i="63"/>
  <c r="T44" i="63"/>
  <c r="V16" i="64"/>
  <c r="T146" i="104"/>
  <c r="T100" i="104"/>
  <c r="T98" i="104"/>
  <c r="O154" i="104"/>
  <c r="S42" i="104"/>
  <c r="Q42" i="104"/>
  <c r="T21" i="104"/>
  <c r="V30" i="64"/>
  <c r="V38" i="64"/>
  <c r="Q44" i="64"/>
  <c r="V28" i="64"/>
  <c r="V24" i="64"/>
  <c r="V26" i="64"/>
  <c r="V37" i="64"/>
  <c r="V36" i="64"/>
  <c r="V42" i="64"/>
  <c r="R44" i="64"/>
  <c r="S43" i="64"/>
  <c r="U43" i="64"/>
  <c r="T20" i="64"/>
  <c r="U20" i="64"/>
  <c r="S20" i="64"/>
  <c r="Q49" i="63"/>
  <c r="T47" i="63"/>
  <c r="S49" i="63"/>
  <c r="S50" i="63" s="1"/>
  <c r="T28" i="63"/>
  <c r="F50" i="63"/>
  <c r="T16" i="63"/>
  <c r="R21" i="63"/>
  <c r="P60" i="53"/>
  <c r="Q50" i="130"/>
  <c r="T42" i="143"/>
  <c r="G112" i="143"/>
  <c r="T94" i="143"/>
  <c r="T110" i="143"/>
  <c r="T95" i="143"/>
  <c r="T61" i="143"/>
  <c r="T46" i="143"/>
  <c r="T38" i="143"/>
  <c r="S28" i="143"/>
  <c r="H28" i="143"/>
  <c r="T89" i="143"/>
  <c r="T90" i="143"/>
  <c r="T93" i="143"/>
  <c r="T17" i="143"/>
  <c r="T24" i="143"/>
  <c r="T70" i="143"/>
  <c r="T12" i="143"/>
  <c r="T102" i="143"/>
  <c r="T101" i="143"/>
  <c r="T21" i="143"/>
  <c r="R28" i="143"/>
  <c r="T14" i="143"/>
  <c r="T51" i="143"/>
  <c r="T77" i="143"/>
  <c r="T11" i="143"/>
  <c r="T104" i="143"/>
  <c r="R111" i="143"/>
  <c r="T81" i="143"/>
  <c r="O112" i="143"/>
  <c r="T44" i="143"/>
  <c r="T82" i="143"/>
  <c r="T56" i="143"/>
  <c r="T86" i="143"/>
  <c r="T54" i="143"/>
  <c r="T66" i="143"/>
  <c r="Q28" i="143"/>
  <c r="Q111" i="143"/>
  <c r="T31" i="143"/>
  <c r="H111" i="143"/>
  <c r="S111" i="143"/>
  <c r="T37" i="142"/>
  <c r="F90" i="142"/>
  <c r="T39" i="142"/>
  <c r="T63" i="142"/>
  <c r="T58" i="142"/>
  <c r="T16" i="142"/>
  <c r="T88" i="142"/>
  <c r="H89" i="142"/>
  <c r="T28" i="142"/>
  <c r="T64" i="142"/>
  <c r="P90" i="142"/>
  <c r="T14" i="142"/>
  <c r="H34" i="142"/>
  <c r="T33" i="142"/>
  <c r="T17" i="142"/>
  <c r="S89" i="142"/>
  <c r="S34" i="142"/>
  <c r="T20" i="142"/>
  <c r="T54" i="142"/>
  <c r="R34" i="142"/>
  <c r="T12" i="142"/>
  <c r="R89" i="142"/>
  <c r="Q89" i="142"/>
  <c r="Q34" i="142"/>
  <c r="O90" i="142"/>
  <c r="V13" i="141"/>
  <c r="T35" i="141"/>
  <c r="V29" i="141"/>
  <c r="H35" i="141"/>
  <c r="U35" i="141"/>
  <c r="Q36" i="141"/>
  <c r="T20" i="141"/>
  <c r="U20" i="141"/>
  <c r="R36" i="141"/>
  <c r="V19" i="141"/>
  <c r="V27" i="141"/>
  <c r="S20" i="141"/>
  <c r="V11" i="141"/>
  <c r="S35" i="141"/>
  <c r="V23" i="141"/>
  <c r="F36" i="141"/>
  <c r="H20" i="141"/>
  <c r="T32" i="140"/>
  <c r="T24" i="140"/>
  <c r="T18" i="140"/>
  <c r="P37" i="140"/>
  <c r="Q19" i="140"/>
  <c r="O37" i="140"/>
  <c r="T33" i="140"/>
  <c r="T23" i="140"/>
  <c r="T26" i="140"/>
  <c r="S36" i="140"/>
  <c r="T13" i="140"/>
  <c r="F37" i="140"/>
  <c r="H19" i="140"/>
  <c r="T27" i="140"/>
  <c r="T25" i="140"/>
  <c r="S19" i="140"/>
  <c r="T16" i="140"/>
  <c r="H36" i="140"/>
  <c r="G37" i="140"/>
  <c r="T30" i="140"/>
  <c r="R19" i="140"/>
  <c r="R36" i="140"/>
  <c r="Q36" i="140"/>
  <c r="T22" i="140"/>
  <c r="T54" i="139"/>
  <c r="T58" i="139"/>
  <c r="T121" i="139"/>
  <c r="T118" i="139"/>
  <c r="T111" i="139"/>
  <c r="T68" i="139"/>
  <c r="T100" i="139"/>
  <c r="T49" i="139"/>
  <c r="T110" i="139"/>
  <c r="T60" i="139"/>
  <c r="T37" i="139"/>
  <c r="O125" i="139"/>
  <c r="T63" i="139"/>
  <c r="T101" i="139"/>
  <c r="T123" i="139"/>
  <c r="T74" i="139"/>
  <c r="T62" i="139"/>
  <c r="T115" i="139"/>
  <c r="T104" i="139"/>
  <c r="T47" i="139"/>
  <c r="T75" i="139"/>
  <c r="H124" i="139"/>
  <c r="T38" i="139"/>
  <c r="T52" i="139"/>
  <c r="S26" i="139"/>
  <c r="T105" i="139"/>
  <c r="G125" i="139"/>
  <c r="H26" i="139"/>
  <c r="T16" i="139"/>
  <c r="T119" i="139"/>
  <c r="T20" i="139"/>
  <c r="T24" i="139"/>
  <c r="T78" i="139"/>
  <c r="P125" i="139"/>
  <c r="F125" i="139"/>
  <c r="R26" i="139"/>
  <c r="T11" i="139"/>
  <c r="S124" i="139"/>
  <c r="R124" i="139"/>
  <c r="Q124" i="139"/>
  <c r="T29" i="139"/>
  <c r="Q26" i="139"/>
  <c r="T12" i="139"/>
  <c r="T59" i="139"/>
  <c r="T47" i="138"/>
  <c r="T52" i="138"/>
  <c r="T50" i="138"/>
  <c r="T76" i="138"/>
  <c r="T72" i="138"/>
  <c r="T65" i="138"/>
  <c r="T62" i="138"/>
  <c r="F92" i="138"/>
  <c r="T48" i="138"/>
  <c r="T86" i="138"/>
  <c r="T33" i="138"/>
  <c r="T17" i="138"/>
  <c r="T24" i="138"/>
  <c r="T42" i="138"/>
  <c r="T16" i="138"/>
  <c r="T78" i="138"/>
  <c r="T28" i="138"/>
  <c r="T19" i="138"/>
  <c r="T34" i="138"/>
  <c r="R35" i="138"/>
  <c r="T29" i="138"/>
  <c r="T25" i="138"/>
  <c r="T23" i="138"/>
  <c r="T15" i="138"/>
  <c r="S35" i="138"/>
  <c r="T30" i="138"/>
  <c r="S91" i="138"/>
  <c r="T32" i="138"/>
  <c r="H35" i="138"/>
  <c r="T27" i="138"/>
  <c r="T80" i="138"/>
  <c r="R91" i="138"/>
  <c r="T54" i="138"/>
  <c r="H91" i="138"/>
  <c r="T38" i="138"/>
  <c r="Q35" i="138"/>
  <c r="Q91" i="138"/>
  <c r="V29" i="137"/>
  <c r="Q37" i="137"/>
  <c r="U36" i="137"/>
  <c r="V35" i="137"/>
  <c r="R37" i="137"/>
  <c r="V28" i="137"/>
  <c r="V26" i="137"/>
  <c r="V32" i="137"/>
  <c r="V18" i="137"/>
  <c r="V25" i="137"/>
  <c r="U20" i="137"/>
  <c r="G37" i="137"/>
  <c r="V19" i="137"/>
  <c r="H20" i="137"/>
  <c r="V17" i="137"/>
  <c r="T20" i="137"/>
  <c r="F37" i="137"/>
  <c r="T36" i="137"/>
  <c r="H36" i="137"/>
  <c r="V11" i="137"/>
  <c r="S20" i="137"/>
  <c r="V27" i="137"/>
  <c r="S36" i="137"/>
  <c r="V23" i="137"/>
  <c r="T22" i="136"/>
  <c r="Q16" i="136"/>
  <c r="P31" i="136"/>
  <c r="T15" i="136"/>
  <c r="S16" i="136"/>
  <c r="H16" i="136"/>
  <c r="T27" i="136"/>
  <c r="O31" i="136"/>
  <c r="T12" i="136"/>
  <c r="F31" i="136"/>
  <c r="R16" i="136"/>
  <c r="Q30" i="136"/>
  <c r="T19" i="136"/>
  <c r="R30" i="136"/>
  <c r="S30" i="136"/>
  <c r="S175" i="135"/>
  <c r="T107" i="135"/>
  <c r="R175" i="135"/>
  <c r="T155" i="135"/>
  <c r="T26" i="135"/>
  <c r="H30" i="135"/>
  <c r="S30" i="135"/>
  <c r="R30" i="135"/>
  <c r="Q175" i="135"/>
  <c r="H175" i="135"/>
  <c r="Q30" i="135"/>
  <c r="T33" i="135"/>
  <c r="T48" i="135"/>
  <c r="T123" i="135"/>
  <c r="T111" i="134"/>
  <c r="T106" i="134"/>
  <c r="T79" i="134"/>
  <c r="T33" i="134"/>
  <c r="T66" i="134"/>
  <c r="T59" i="134"/>
  <c r="T20" i="134"/>
  <c r="T58" i="134"/>
  <c r="T16" i="134"/>
  <c r="T39" i="134"/>
  <c r="T94" i="134"/>
  <c r="T29" i="134"/>
  <c r="T99" i="134"/>
  <c r="T38" i="134"/>
  <c r="T32" i="134"/>
  <c r="T96" i="134"/>
  <c r="T64" i="134"/>
  <c r="T31" i="134"/>
  <c r="T109" i="134"/>
  <c r="T85" i="134"/>
  <c r="T88" i="134"/>
  <c r="T93" i="134"/>
  <c r="T44" i="134"/>
  <c r="T108" i="134"/>
  <c r="T105" i="134"/>
  <c r="T14" i="134"/>
  <c r="T71" i="134"/>
  <c r="T60" i="134"/>
  <c r="T50" i="134"/>
  <c r="T46" i="134"/>
  <c r="T52" i="134"/>
  <c r="T37" i="134"/>
  <c r="T17" i="134"/>
  <c r="T95" i="134"/>
  <c r="T92" i="134"/>
  <c r="T56" i="134"/>
  <c r="T107" i="134"/>
  <c r="T103" i="134"/>
  <c r="T78" i="134"/>
  <c r="T13" i="134"/>
  <c r="T77" i="134"/>
  <c r="T57" i="134"/>
  <c r="O139" i="134"/>
  <c r="T89" i="134"/>
  <c r="P139" i="134"/>
  <c r="T100" i="134"/>
  <c r="T48" i="134"/>
  <c r="T110" i="134"/>
  <c r="T18" i="134"/>
  <c r="T53" i="134"/>
  <c r="T76" i="134"/>
  <c r="T81" i="134"/>
  <c r="T55" i="134"/>
  <c r="T69" i="134"/>
  <c r="T73" i="134"/>
  <c r="T112" i="134"/>
  <c r="T98" i="134"/>
  <c r="T102" i="134"/>
  <c r="T104" i="134"/>
  <c r="T82" i="134"/>
  <c r="T67" i="134"/>
  <c r="T28" i="134"/>
  <c r="T26" i="134"/>
  <c r="T61" i="134"/>
  <c r="T68" i="134"/>
  <c r="T15" i="134"/>
  <c r="T63" i="134"/>
  <c r="T114" i="134"/>
  <c r="T83" i="134"/>
  <c r="T51" i="134"/>
  <c r="T54" i="134"/>
  <c r="T84" i="134"/>
  <c r="T80" i="134"/>
  <c r="T47" i="134"/>
  <c r="T25" i="134"/>
  <c r="T65" i="134"/>
  <c r="T45" i="134"/>
  <c r="F139" i="134"/>
  <c r="T23" i="134"/>
  <c r="T12" i="134"/>
  <c r="T35" i="134"/>
  <c r="T90" i="134"/>
  <c r="T72" i="134"/>
  <c r="G139" i="134"/>
  <c r="T30" i="134"/>
  <c r="T36" i="134"/>
  <c r="T113" i="134"/>
  <c r="T49" i="134"/>
  <c r="T87" i="134"/>
  <c r="T86" i="134"/>
  <c r="T27" i="134"/>
  <c r="T74" i="134"/>
  <c r="S138" i="134"/>
  <c r="R138" i="134"/>
  <c r="H40" i="134"/>
  <c r="S40" i="134"/>
  <c r="T34" i="134"/>
  <c r="T21" i="134"/>
  <c r="T19" i="134"/>
  <c r="R40" i="134"/>
  <c r="Q138" i="134"/>
  <c r="T43" i="134"/>
  <c r="Q40" i="134"/>
  <c r="H138" i="134"/>
  <c r="V14" i="68"/>
  <c r="V33" i="133"/>
  <c r="V38" i="133"/>
  <c r="S21" i="133"/>
  <c r="H41" i="133"/>
  <c r="T21" i="133"/>
  <c r="U21" i="133"/>
  <c r="V26" i="133"/>
  <c r="V32" i="133"/>
  <c r="T41" i="133"/>
  <c r="H21" i="133"/>
  <c r="V27" i="133"/>
  <c r="V15" i="133"/>
  <c r="V34" i="133"/>
  <c r="V18" i="133"/>
  <c r="U41" i="133"/>
  <c r="G42" i="133"/>
  <c r="F42" i="133"/>
  <c r="V11" i="133"/>
  <c r="V25" i="133"/>
  <c r="R42" i="133"/>
  <c r="Q42" i="133"/>
  <c r="S41" i="133"/>
  <c r="V24" i="133"/>
  <c r="T14" i="132"/>
  <c r="R40" i="68"/>
  <c r="Q40" i="68"/>
  <c r="T35" i="132"/>
  <c r="T44" i="132"/>
  <c r="T26" i="132"/>
  <c r="T39" i="132"/>
  <c r="T16" i="132"/>
  <c r="T29" i="132"/>
  <c r="T43" i="132"/>
  <c r="T40" i="132"/>
  <c r="P51" i="132"/>
  <c r="T30" i="132"/>
  <c r="T33" i="132"/>
  <c r="T34" i="132"/>
  <c r="F51" i="132"/>
  <c r="T45" i="132"/>
  <c r="G51" i="132"/>
  <c r="S22" i="132"/>
  <c r="H22" i="132"/>
  <c r="T41" i="132"/>
  <c r="R22" i="132"/>
  <c r="O51" i="132"/>
  <c r="T38" i="132"/>
  <c r="R50" i="132"/>
  <c r="S50" i="132"/>
  <c r="T25" i="132"/>
  <c r="H50" i="132"/>
  <c r="T11" i="132"/>
  <c r="Q22" i="132"/>
  <c r="Q50" i="132"/>
  <c r="T167" i="70"/>
  <c r="T50" i="70"/>
  <c r="T164" i="70"/>
  <c r="T12" i="70"/>
  <c r="T141" i="70"/>
  <c r="T174" i="70"/>
  <c r="T116" i="70"/>
  <c r="T15" i="70"/>
  <c r="T133" i="70"/>
  <c r="T37" i="70"/>
  <c r="T115" i="70"/>
  <c r="T99" i="70"/>
  <c r="T154" i="70"/>
  <c r="T132" i="70"/>
  <c r="T86" i="70"/>
  <c r="T62" i="70"/>
  <c r="T56" i="70"/>
  <c r="T163" i="70"/>
  <c r="T75" i="70"/>
  <c r="T140" i="70"/>
  <c r="T155" i="70"/>
  <c r="T139" i="70"/>
  <c r="T66" i="70"/>
  <c r="T89" i="70"/>
  <c r="T130" i="70"/>
  <c r="T100" i="70"/>
  <c r="T151" i="70"/>
  <c r="T135" i="70"/>
  <c r="T162" i="70"/>
  <c r="T43" i="70"/>
  <c r="T51" i="70"/>
  <c r="T170" i="70"/>
  <c r="T24" i="70"/>
  <c r="T121" i="70"/>
  <c r="T153" i="70"/>
  <c r="T20" i="70"/>
  <c r="T156" i="70"/>
  <c r="T94" i="70"/>
  <c r="T13" i="70"/>
  <c r="T169" i="70"/>
  <c r="T83" i="70"/>
  <c r="T19" i="70"/>
  <c r="T58" i="70"/>
  <c r="T80" i="70"/>
  <c r="T119" i="70"/>
  <c r="T79" i="70"/>
  <c r="T76" i="70"/>
  <c r="T143" i="70"/>
  <c r="T42" i="70"/>
  <c r="T147" i="70"/>
  <c r="T17" i="70"/>
  <c r="T128" i="70"/>
  <c r="T148" i="70"/>
  <c r="T78" i="70"/>
  <c r="T18" i="70"/>
  <c r="T102" i="70"/>
  <c r="T11" i="70"/>
  <c r="T166" i="70"/>
  <c r="T131" i="70"/>
  <c r="T118" i="70"/>
  <c r="T71" i="70"/>
  <c r="T157" i="70"/>
  <c r="T137" i="70"/>
  <c r="T117" i="70"/>
  <c r="T120" i="70"/>
  <c r="T82" i="70"/>
  <c r="T72" i="70"/>
  <c r="T101" i="70"/>
  <c r="T91" i="70"/>
  <c r="T40" i="70"/>
  <c r="T69" i="70"/>
  <c r="T134" i="70"/>
  <c r="T63" i="70"/>
  <c r="T144" i="70"/>
  <c r="T57" i="70"/>
  <c r="T160" i="70"/>
  <c r="T90" i="70"/>
  <c r="T158" i="70"/>
  <c r="T123" i="70"/>
  <c r="T138" i="70"/>
  <c r="T64" i="70"/>
  <c r="T114" i="70"/>
  <c r="R30" i="70"/>
  <c r="T97" i="70"/>
  <c r="T48" i="70"/>
  <c r="T161" i="70"/>
  <c r="T73" i="70"/>
  <c r="T106" i="70"/>
  <c r="T44" i="70"/>
  <c r="T103" i="70"/>
  <c r="T70" i="70"/>
  <c r="T38" i="70"/>
  <c r="T152" i="70"/>
  <c r="T45" i="70"/>
  <c r="T150" i="70"/>
  <c r="T52" i="70"/>
  <c r="T96" i="70"/>
  <c r="T67" i="70"/>
  <c r="T26" i="70"/>
  <c r="T46" i="70"/>
  <c r="T129" i="70"/>
  <c r="T84" i="70"/>
  <c r="T113" i="70"/>
  <c r="T149" i="70"/>
  <c r="T171" i="70"/>
  <c r="T105" i="70"/>
  <c r="T107" i="70"/>
  <c r="T88" i="70"/>
  <c r="T77" i="70"/>
  <c r="T111" i="70"/>
  <c r="T145" i="70"/>
  <c r="T168" i="70"/>
  <c r="T159" i="70"/>
  <c r="T53" i="70"/>
  <c r="T126" i="70"/>
  <c r="T125" i="70"/>
  <c r="T98" i="70"/>
  <c r="T93" i="70"/>
  <c r="T65" i="70"/>
  <c r="T122" i="70"/>
  <c r="T36" i="70"/>
  <c r="T34" i="70"/>
  <c r="T22" i="70"/>
  <c r="T142" i="70"/>
  <c r="T74" i="70"/>
  <c r="T81" i="70"/>
  <c r="S30" i="70"/>
  <c r="R175" i="70"/>
  <c r="T39" i="70"/>
  <c r="T61" i="70"/>
  <c r="S175" i="70"/>
  <c r="T109" i="70"/>
  <c r="Q175" i="70"/>
  <c r="T33" i="70"/>
  <c r="H175" i="70"/>
  <c r="Q30" i="70"/>
  <c r="H30" i="70"/>
  <c r="T90" i="69"/>
  <c r="T97" i="69"/>
  <c r="T98" i="69"/>
  <c r="T112" i="69"/>
  <c r="T64" i="69"/>
  <c r="T80" i="69"/>
  <c r="T48" i="69"/>
  <c r="T75" i="69"/>
  <c r="T114" i="69"/>
  <c r="T32" i="69"/>
  <c r="T16" i="69"/>
  <c r="T109" i="69"/>
  <c r="T76" i="69"/>
  <c r="T43" i="69"/>
  <c r="T74" i="69"/>
  <c r="T59" i="69"/>
  <c r="T108" i="69"/>
  <c r="T88" i="69"/>
  <c r="T17" i="69"/>
  <c r="T44" i="69"/>
  <c r="T99" i="69"/>
  <c r="T102" i="69"/>
  <c r="T11" i="69"/>
  <c r="T105" i="69"/>
  <c r="T101" i="69"/>
  <c r="T106" i="69"/>
  <c r="T100" i="69"/>
  <c r="T21" i="69"/>
  <c r="T38" i="69"/>
  <c r="Q39" i="69"/>
  <c r="T107" i="69"/>
  <c r="T18" i="69"/>
  <c r="T29" i="69"/>
  <c r="T36" i="69"/>
  <c r="T12" i="69"/>
  <c r="H39" i="69"/>
  <c r="R39" i="69"/>
  <c r="S39" i="69"/>
  <c r="V25" i="68"/>
  <c r="V30" i="68"/>
  <c r="V13" i="68"/>
  <c r="V12" i="68"/>
  <c r="V17" i="68"/>
  <c r="T39" i="68"/>
  <c r="V15" i="68"/>
  <c r="V26" i="68"/>
  <c r="V24" i="68"/>
  <c r="S20" i="68"/>
  <c r="U39" i="68"/>
  <c r="V16" i="68"/>
  <c r="V28" i="68"/>
  <c r="H39" i="68"/>
  <c r="V23" i="68"/>
  <c r="S39" i="68"/>
  <c r="U20" i="68"/>
  <c r="T20" i="68"/>
  <c r="H20" i="68"/>
  <c r="V11" i="68"/>
  <c r="T13" i="67"/>
  <c r="T11" i="67"/>
  <c r="T15" i="67"/>
  <c r="T18" i="67"/>
  <c r="T20" i="67"/>
  <c r="T14" i="67"/>
  <c r="T31" i="67"/>
  <c r="T32" i="67"/>
  <c r="T16" i="67"/>
  <c r="T26" i="67"/>
  <c r="R21" i="67"/>
  <c r="T24" i="67"/>
  <c r="T17" i="67"/>
  <c r="T25" i="67"/>
  <c r="T12" i="67"/>
  <c r="S46" i="67"/>
  <c r="R46" i="67"/>
  <c r="T27" i="67"/>
  <c r="T30" i="67"/>
  <c r="T29" i="67"/>
  <c r="H46" i="67"/>
  <c r="H21" i="67"/>
  <c r="S21" i="67"/>
  <c r="Q46" i="67"/>
  <c r="Q21" i="67"/>
  <c r="S219" i="66"/>
  <c r="Q219" i="66"/>
  <c r="Q220" i="66" s="1"/>
  <c r="H219" i="66"/>
  <c r="H32" i="66"/>
  <c r="R153" i="104"/>
  <c r="Q153" i="104"/>
  <c r="H153" i="104"/>
  <c r="T59" i="104"/>
  <c r="S153" i="104"/>
  <c r="R42" i="104"/>
  <c r="H42" i="104"/>
  <c r="T43" i="64"/>
  <c r="H43" i="64"/>
  <c r="V20" i="64"/>
  <c r="H20" i="64"/>
  <c r="T27" i="63"/>
  <c r="H49" i="63"/>
  <c r="R49" i="63"/>
  <c r="H21" i="63"/>
  <c r="O63" i="53"/>
  <c r="P36" i="53"/>
  <c r="K63" i="53"/>
  <c r="N63" i="53" s="1"/>
  <c r="T32" i="66" l="1"/>
  <c r="T44" i="64"/>
  <c r="H31" i="136"/>
  <c r="Q50" i="63"/>
  <c r="R50" i="63"/>
  <c r="T21" i="63"/>
  <c r="R112" i="143"/>
  <c r="R119" i="143" s="1"/>
  <c r="S112" i="143"/>
  <c r="S119" i="143" s="1"/>
  <c r="H112" i="143"/>
  <c r="T28" i="143"/>
  <c r="S90" i="142"/>
  <c r="H36" i="141"/>
  <c r="T19" i="140"/>
  <c r="H37" i="140"/>
  <c r="S220" i="66"/>
  <c r="S226" i="66" s="1"/>
  <c r="S125" i="139"/>
  <c r="S132" i="139" s="1"/>
  <c r="R92" i="138"/>
  <c r="H37" i="137"/>
  <c r="T16" i="136"/>
  <c r="Q176" i="135"/>
  <c r="S176" i="135"/>
  <c r="S183" i="135" s="1"/>
  <c r="T30" i="135"/>
  <c r="R176" i="135"/>
  <c r="R183" i="135" s="1"/>
  <c r="H176" i="135"/>
  <c r="V41" i="133"/>
  <c r="H42" i="133"/>
  <c r="H51" i="132"/>
  <c r="Q176" i="70"/>
  <c r="S176" i="70"/>
  <c r="S183" i="70" s="1"/>
  <c r="R176" i="70"/>
  <c r="R183" i="70" s="1"/>
  <c r="H176" i="70"/>
  <c r="Q116" i="69"/>
  <c r="S116" i="69"/>
  <c r="R116" i="69"/>
  <c r="T115" i="69"/>
  <c r="H116" i="69"/>
  <c r="H40" i="68"/>
  <c r="Q47" i="67"/>
  <c r="S47" i="67"/>
  <c r="H47" i="67"/>
  <c r="R47" i="67"/>
  <c r="T219" i="66"/>
  <c r="T220" i="66" s="1"/>
  <c r="T226" i="66" s="1"/>
  <c r="R220" i="66"/>
  <c r="R226" i="66" s="1"/>
  <c r="T42" i="104"/>
  <c r="V43" i="64"/>
  <c r="V44" i="64" s="1"/>
  <c r="T153" i="104"/>
  <c r="R154" i="104"/>
  <c r="H154" i="104"/>
  <c r="S154" i="104"/>
  <c r="Q154" i="104"/>
  <c r="U44" i="64"/>
  <c r="S44" i="64"/>
  <c r="H44" i="64"/>
  <c r="T49" i="63"/>
  <c r="H50" i="63"/>
  <c r="T111" i="143"/>
  <c r="Q112" i="143"/>
  <c r="R90" i="142"/>
  <c r="T89" i="142"/>
  <c r="Q90" i="142"/>
  <c r="H90" i="142"/>
  <c r="T34" i="142"/>
  <c r="T36" i="141"/>
  <c r="U36" i="141"/>
  <c r="V35" i="141"/>
  <c r="V20" i="141"/>
  <c r="S36" i="141"/>
  <c r="Q37" i="140"/>
  <c r="T36" i="140"/>
  <c r="T37" i="140" s="1"/>
  <c r="S37" i="140"/>
  <c r="R37" i="140"/>
  <c r="Q125" i="139"/>
  <c r="H125" i="139"/>
  <c r="T124" i="139"/>
  <c r="R125" i="139"/>
  <c r="R132" i="139" s="1"/>
  <c r="T26" i="139"/>
  <c r="S92" i="138"/>
  <c r="T35" i="138"/>
  <c r="H92" i="138"/>
  <c r="T91" i="138"/>
  <c r="Q92" i="138"/>
  <c r="U37" i="137"/>
  <c r="V20" i="137"/>
  <c r="V36" i="137"/>
  <c r="T37" i="137"/>
  <c r="S37" i="137"/>
  <c r="S31" i="136"/>
  <c r="T30" i="136"/>
  <c r="Q31" i="136"/>
  <c r="R31" i="136"/>
  <c r="T175" i="135"/>
  <c r="S139" i="134"/>
  <c r="T138" i="134"/>
  <c r="R139" i="134"/>
  <c r="H139" i="134"/>
  <c r="T40" i="134"/>
  <c r="Q139" i="134"/>
  <c r="T40" i="68"/>
  <c r="S40" i="68"/>
  <c r="T42" i="133"/>
  <c r="V21" i="133"/>
  <c r="U42" i="133"/>
  <c r="S42" i="133"/>
  <c r="T22" i="132"/>
  <c r="U40" i="68"/>
  <c r="T50" i="132"/>
  <c r="S51" i="132"/>
  <c r="R51" i="132"/>
  <c r="Q51" i="132"/>
  <c r="T30" i="70"/>
  <c r="T175" i="70"/>
  <c r="T39" i="69"/>
  <c r="V20" i="68"/>
  <c r="V39" i="68"/>
  <c r="T21" i="67"/>
  <c r="T46" i="67"/>
  <c r="H220" i="66"/>
  <c r="P63" i="53"/>
  <c r="T50" i="63" l="1"/>
  <c r="T112" i="143"/>
  <c r="T119" i="143" s="1"/>
  <c r="T125" i="139"/>
  <c r="T132" i="139" s="1"/>
  <c r="T31" i="136"/>
  <c r="T176" i="135"/>
  <c r="T183" i="135" s="1"/>
  <c r="V42" i="133"/>
  <c r="T51" i="132"/>
  <c r="T176" i="70"/>
  <c r="T183" i="70" s="1"/>
  <c r="T116" i="69"/>
  <c r="T47" i="67"/>
  <c r="T154" i="104"/>
  <c r="T90" i="142"/>
  <c r="V36" i="141"/>
  <c r="T92" i="138"/>
  <c r="V37" i="137"/>
  <c r="T139" i="134"/>
  <c r="V40" i="68"/>
</calcChain>
</file>

<file path=xl/sharedStrings.xml><?xml version="1.0" encoding="utf-8"?>
<sst xmlns="http://schemas.openxmlformats.org/spreadsheetml/2006/main" count="3206" uniqueCount="662">
  <si>
    <t>J</t>
  </si>
  <si>
    <t>M</t>
  </si>
  <si>
    <t>Privaatrechtelijk</t>
  </si>
  <si>
    <t>Provincie</t>
  </si>
  <si>
    <t>Gemeente</t>
  </si>
  <si>
    <t>1ste leerjaar</t>
  </si>
  <si>
    <t>1ste graad</t>
  </si>
  <si>
    <t>Totaal 1ste graad</t>
  </si>
  <si>
    <t>SECUNDAIR ONDERWIJS</t>
  </si>
  <si>
    <t>Privaatrechtelijk rechtspersoon</t>
  </si>
  <si>
    <t>Land- en tuinbouw</t>
  </si>
  <si>
    <t>Bouw</t>
  </si>
  <si>
    <t>Hout</t>
  </si>
  <si>
    <t>Textiel</t>
  </si>
  <si>
    <t>Chemie</t>
  </si>
  <si>
    <t>Handel</t>
  </si>
  <si>
    <t>Toerisme</t>
  </si>
  <si>
    <t>Ballet</t>
  </si>
  <si>
    <t>Personenzorg</t>
  </si>
  <si>
    <t>Fotografie</t>
  </si>
  <si>
    <t>Optiek</t>
  </si>
  <si>
    <t>Orthopedische technieken</t>
  </si>
  <si>
    <t>Tandtechnieken</t>
  </si>
  <si>
    <t>Mechanica-elektriciteit</t>
  </si>
  <si>
    <t>Muziekinstrumentenbouw</t>
  </si>
  <si>
    <t>Gemeenschapsonderwijs</t>
  </si>
  <si>
    <t>2de leerjaar</t>
  </si>
  <si>
    <t>Totaal</t>
  </si>
  <si>
    <t>T</t>
  </si>
  <si>
    <t>3de leerjaar</t>
  </si>
  <si>
    <t>Algemeen totaal</t>
  </si>
  <si>
    <t>1ste leerjaar A</t>
  </si>
  <si>
    <t>1ste leerjaar B</t>
  </si>
  <si>
    <t>Studierichting</t>
  </si>
  <si>
    <t xml:space="preserve">   1ste leerjaar A</t>
  </si>
  <si>
    <t xml:space="preserve">   1ste leerjaar B</t>
  </si>
  <si>
    <t xml:space="preserve">   2de leerjaar</t>
  </si>
  <si>
    <t>2de graad</t>
  </si>
  <si>
    <t>Totaal 2de graad</t>
  </si>
  <si>
    <t>3de graad</t>
  </si>
  <si>
    <t>Totaal 3de graad</t>
  </si>
  <si>
    <t>Onthaalklas voor</t>
  </si>
  <si>
    <t>Totaal onthaalklas</t>
  </si>
  <si>
    <t>anderstalige nieuwkomers</t>
  </si>
  <si>
    <t xml:space="preserve">   1ste leerjaar</t>
  </si>
  <si>
    <t xml:space="preserve">   3de leerjaar</t>
  </si>
  <si>
    <t>Auto</t>
  </si>
  <si>
    <t>Beeldende kunsten</t>
  </si>
  <si>
    <t>Decoratieve technieken</t>
  </si>
  <si>
    <t>Juwelen</t>
  </si>
  <si>
    <t>Koeling en warmte</t>
  </si>
  <si>
    <t>Lichaamsverzorging</t>
  </si>
  <si>
    <t>Maritieme opleidingen</t>
  </si>
  <si>
    <t>Podiumkunsten</t>
  </si>
  <si>
    <t>Sport</t>
  </si>
  <si>
    <t>Voeding</t>
  </si>
  <si>
    <t>Onderwijsvorm</t>
  </si>
  <si>
    <t>Studiegebied</t>
  </si>
  <si>
    <t xml:space="preserve">Algemeen </t>
  </si>
  <si>
    <t>secundair onderwijs</t>
  </si>
  <si>
    <t xml:space="preserve">Niet opgedeeld </t>
  </si>
  <si>
    <t xml:space="preserve">   modulair onderwijs -</t>
  </si>
  <si>
    <t>Jongens</t>
  </si>
  <si>
    <t>Meisjes</t>
  </si>
  <si>
    <t>Beroepssecundair onderwijs</t>
  </si>
  <si>
    <t>Tweede graad</t>
  </si>
  <si>
    <t>Derde graad</t>
  </si>
  <si>
    <t>Algemeen secundair onderwijs</t>
  </si>
  <si>
    <t>Kunstsecundair onderwijs</t>
  </si>
  <si>
    <t>Technisch secundair onderwijs</t>
  </si>
  <si>
    <t>Algemeen totaal BSO</t>
  </si>
  <si>
    <t>Modulair onderwijs op het niveau</t>
  </si>
  <si>
    <t>van de 2de en 3de graad</t>
  </si>
  <si>
    <t>Schooljaar</t>
  </si>
  <si>
    <t xml:space="preserve">Onthaalklas voor </t>
  </si>
  <si>
    <t>(incl. 4de graad en mod. onderwijs)</t>
  </si>
  <si>
    <t xml:space="preserve">1991 - 1992 </t>
  </si>
  <si>
    <t xml:space="preserve">1992 - 1993 </t>
  </si>
  <si>
    <t xml:space="preserve">1993 - 1994 </t>
  </si>
  <si>
    <t>1994 - 1995</t>
  </si>
  <si>
    <t>1995 - 1996</t>
  </si>
  <si>
    <t>1996 - 1997</t>
  </si>
  <si>
    <t>1997 - 1998</t>
  </si>
  <si>
    <t>1998 - 1999</t>
  </si>
  <si>
    <t>1999 - 2000</t>
  </si>
  <si>
    <t>2000 - 2001</t>
  </si>
  <si>
    <t>2001 - 2002</t>
  </si>
  <si>
    <t>2002 - 2003</t>
  </si>
  <si>
    <t>2003 - 2004</t>
  </si>
  <si>
    <t>Mode</t>
  </si>
  <si>
    <t>2004 - 2005</t>
  </si>
  <si>
    <t>2005 - 2006</t>
  </si>
  <si>
    <t>Grafische communicatie en media</t>
  </si>
  <si>
    <t>2006 - 2007</t>
  </si>
  <si>
    <t>2007 - 2008</t>
  </si>
  <si>
    <t>2008 - 2009</t>
  </si>
  <si>
    <t>(studierichtingen: zie volgende tabel)</t>
  </si>
  <si>
    <t>Modulair onderwijs op het niveau van de 2de en 3de graad naar opleiding</t>
  </si>
  <si>
    <t>Opleiding</t>
  </si>
  <si>
    <t>Maatschappelijke veiligheid</t>
  </si>
  <si>
    <t xml:space="preserve">   Se-n-Se</t>
  </si>
  <si>
    <t>Se-n-Se</t>
  </si>
  <si>
    <t xml:space="preserve">Schoolbevolking per studierichting </t>
  </si>
  <si>
    <t>Schoolbevolking per leerjaar</t>
  </si>
  <si>
    <t>Modulair onderwijs per studiegebied</t>
  </si>
  <si>
    <t>Evolutie gewoon secundair onderwijs per onderwijsvorm</t>
  </si>
  <si>
    <t>Evolutie gewoon secundair onderwijs per studiegebied en onderwijsvorm</t>
  </si>
  <si>
    <t>in studiegebieden (1)</t>
  </si>
  <si>
    <t>2010 - 2011</t>
  </si>
  <si>
    <t>Onderwijs-vorm</t>
  </si>
  <si>
    <t>2012 - 2013</t>
  </si>
  <si>
    <t>Grieks-Latijn</t>
  </si>
  <si>
    <t>Industriële wetenschappen</t>
  </si>
  <si>
    <t>Latijn</t>
  </si>
  <si>
    <t>Rudolf Steinerpedagogie</t>
  </si>
  <si>
    <t>Techniek-wetenschappen</t>
  </si>
  <si>
    <t>Topsport</t>
  </si>
  <si>
    <t>Yeshiva</t>
  </si>
  <si>
    <t>Maritieme vorming</t>
  </si>
  <si>
    <t>Bijzondere wetenschappelijke vorming</t>
  </si>
  <si>
    <t>Economie</t>
  </si>
  <si>
    <t>Economie-moderne talen</t>
  </si>
  <si>
    <t>Economie-wetenschappen</t>
  </si>
  <si>
    <t>Economie-wiskunde</t>
  </si>
  <si>
    <t>Grieks</t>
  </si>
  <si>
    <t>Grieks-moderne talen</t>
  </si>
  <si>
    <t>Grieks-wetenschappen</t>
  </si>
  <si>
    <t>Grieks-wiskunde</t>
  </si>
  <si>
    <t>Humane wetenschappen</t>
  </si>
  <si>
    <t>Latijn-moderne talen</t>
  </si>
  <si>
    <t>Latijn-wetenschappen</t>
  </si>
  <si>
    <t>Latijn-wiskunde</t>
  </si>
  <si>
    <t>Moderne talen-topsport</t>
  </si>
  <si>
    <t>Moderne talen-wetenschappen</t>
  </si>
  <si>
    <t>Moderne talen-wiskunde</t>
  </si>
  <si>
    <t>Sportwetenschappen</t>
  </si>
  <si>
    <t>Wetenschappen</t>
  </si>
  <si>
    <t>Wetenschappen-topsport</t>
  </si>
  <si>
    <t>Wetenschappen-wiskunde</t>
  </si>
  <si>
    <t>Wiskunde-topsport</t>
  </si>
  <si>
    <t>Architecturale en binnenhuiskunst</t>
  </si>
  <si>
    <t>Architecturale vorming</t>
  </si>
  <si>
    <t>Artistieke opleiding</t>
  </si>
  <si>
    <t>Audiovisuele vorming</t>
  </si>
  <si>
    <t>Beeldende en architecturale kunsten</t>
  </si>
  <si>
    <t>Beeldende en architecturale vorming</t>
  </si>
  <si>
    <t>Beeldende vorming</t>
  </si>
  <si>
    <t>Bijzondere beeldende vorming</t>
  </si>
  <si>
    <t>Bijzondere muzikale vorming</t>
  </si>
  <si>
    <t>Dans</t>
  </si>
  <si>
    <t>Industriële kunst</t>
  </si>
  <si>
    <t>Muziek</t>
  </si>
  <si>
    <t>Toegepaste beeldende kunst</t>
  </si>
  <si>
    <t>Vrije beeldende kunst</t>
  </si>
  <si>
    <t>Woordkunst-drama</t>
  </si>
  <si>
    <t>Agro- en groenbeheer</t>
  </si>
  <si>
    <t>Agro- en groenmechanisatie</t>
  </si>
  <si>
    <t>Animatie in de ouderenzorg</t>
  </si>
  <si>
    <t>Apotheekassistent</t>
  </si>
  <si>
    <t>Automotive</t>
  </si>
  <si>
    <t>Autotechnieken</t>
  </si>
  <si>
    <t>Bio-esthetiek</t>
  </si>
  <si>
    <t>Biotechnische wetenschappen</t>
  </si>
  <si>
    <t>Boekhouden-informatica</t>
  </si>
  <si>
    <t>Bouw- en houtkunde</t>
  </si>
  <si>
    <t>Bouwtechnieken</t>
  </si>
  <si>
    <t>Brood en banket</t>
  </si>
  <si>
    <t>Chemische procestechnieken</t>
  </si>
  <si>
    <t>Contactologie-optometrie</t>
  </si>
  <si>
    <t>Creatie en mode</t>
  </si>
  <si>
    <t>Creatie en patroonontwerpen</t>
  </si>
  <si>
    <t>Dentaaltechnieken en supra-structuren</t>
  </si>
  <si>
    <t>Elektriciteit-elektronica</t>
  </si>
  <si>
    <t>Elektrische installatietechnieken</t>
  </si>
  <si>
    <t>Elektromechanica</t>
  </si>
  <si>
    <t>Elektronische installatietechnieken</t>
  </si>
  <si>
    <t>Elektrotechnieken</t>
  </si>
  <si>
    <t>Esthetische lichaamsverzorging</t>
  </si>
  <si>
    <t>Farmaceutisch-technisch assistent</t>
  </si>
  <si>
    <t>Gezondheids- en welzijnswetenschappen</t>
  </si>
  <si>
    <t>Grafische communicatie</t>
  </si>
  <si>
    <t>Grafische media</t>
  </si>
  <si>
    <t>Grime</t>
  </si>
  <si>
    <t>Handel-talen</t>
  </si>
  <si>
    <t>Haventechnieken</t>
  </si>
  <si>
    <t>Hospitality</t>
  </si>
  <si>
    <t>Hotel</t>
  </si>
  <si>
    <t>Hotelbeheer</t>
  </si>
  <si>
    <t>Hout constructie- en planningstechnieken</t>
  </si>
  <si>
    <t>Houttechnieken</t>
  </si>
  <si>
    <t>Industriële computertechnieken</t>
  </si>
  <si>
    <t>Industriële ICT</t>
  </si>
  <si>
    <t>Industriële koeltechnieken</t>
  </si>
  <si>
    <t>Industriële onderhoudstechnieken</t>
  </si>
  <si>
    <t>Informaticabeheer</t>
  </si>
  <si>
    <t>Integrale veiligheid</t>
  </si>
  <si>
    <t>Interactieve multimediatechnieken</t>
  </si>
  <si>
    <t>Internaatswerking</t>
  </si>
  <si>
    <t>Jeugd- en gehandicaptenzorg</t>
  </si>
  <si>
    <t>Koel- en warmtechnieken</t>
  </si>
  <si>
    <t>Leefgroepenwerking</t>
  </si>
  <si>
    <t>Maritieme technieken Dek</t>
  </si>
  <si>
    <t>Maritieme technieken Motoren</t>
  </si>
  <si>
    <t>Mechanische technieken</t>
  </si>
  <si>
    <t>Mechanische vormgevingstechnieken</t>
  </si>
  <si>
    <t>Medico-sociale administratie</t>
  </si>
  <si>
    <t>Multimedia</t>
  </si>
  <si>
    <t>Natuur- en groentechnische wetenschappen</t>
  </si>
  <si>
    <t>Onthaal en public relations</t>
  </si>
  <si>
    <t>Optiektechnieken</t>
  </si>
  <si>
    <t>Orthopedietechnieken</t>
  </si>
  <si>
    <t>Plant-, dier- en milieutechnieken</t>
  </si>
  <si>
    <t>Planttechnische wetenschappen</t>
  </si>
  <si>
    <t>Podiumtechnieken</t>
  </si>
  <si>
    <t>Printmedia</t>
  </si>
  <si>
    <t>Productie- en procestechnologie</t>
  </si>
  <si>
    <t>Regeltechnieken</t>
  </si>
  <si>
    <t>Schoonheidsverzorging</t>
  </si>
  <si>
    <t>Secretariaat-talen</t>
  </si>
  <si>
    <t>Slagerij en vleeswaren</t>
  </si>
  <si>
    <t>Sociale en technische wetenschappen</t>
  </si>
  <si>
    <t>Sportclub- en fitnessbegeleider</t>
  </si>
  <si>
    <t>Stuur- en beveiligingstechnieken</t>
  </si>
  <si>
    <t>Tandartsassistentie</t>
  </si>
  <si>
    <t>Tekst- en beeldintegratietechnieken</t>
  </si>
  <si>
    <t>Textiel- en designtechnieken</t>
  </si>
  <si>
    <t>Textielproduktietechnieken</t>
  </si>
  <si>
    <t>Textieltechnieken</t>
  </si>
  <si>
    <t>Toegepaste autotechnieken</t>
  </si>
  <si>
    <t>Toerisme en recreatie</t>
  </si>
  <si>
    <t>Vliegtuigtechnicus</t>
  </si>
  <si>
    <t>Vliegtuigtechnieken</t>
  </si>
  <si>
    <t>Voedingstechnieken</t>
  </si>
  <si>
    <t>Auto-elektriciteit</t>
  </si>
  <si>
    <t>Banketaannemer-traiteur</t>
  </si>
  <si>
    <t>Banketbakkerij-chocoladebewerking</t>
  </si>
  <si>
    <t>Basismechanica</t>
  </si>
  <si>
    <t>Bedrijfsgrafiek</t>
  </si>
  <si>
    <t>Bedrijfsvoertuigen</t>
  </si>
  <si>
    <t>Bijzonder transport</t>
  </si>
  <si>
    <t>Bijzondere schrijnwerkconstructies</t>
  </si>
  <si>
    <t>Bio-ecologische bouwafwerking</t>
  </si>
  <si>
    <t>Bloemsierkunst</t>
  </si>
  <si>
    <t>Bosbouw en bosbeheer</t>
  </si>
  <si>
    <t>Bouw historische muziekinstrumenten</t>
  </si>
  <si>
    <t>Bouwplaatsmachinist</t>
  </si>
  <si>
    <t>Brood- en banketbakkerij</t>
  </si>
  <si>
    <t>Brood- en banketbakkerij en confiserie</t>
  </si>
  <si>
    <t>Carrosserie</t>
  </si>
  <si>
    <t>Carrosserie- en spuitwerk</t>
  </si>
  <si>
    <t>Computergestuurde werktuigmachines</t>
  </si>
  <si>
    <t>Dakwerken</t>
  </si>
  <si>
    <t>Decor- en standenbouw</t>
  </si>
  <si>
    <t>Decoratie en restauratie schilderwerk</t>
  </si>
  <si>
    <t>Diamantbewerking</t>
  </si>
  <si>
    <t>Dieetbakkerij</t>
  </si>
  <si>
    <t>Dierenzorg</t>
  </si>
  <si>
    <t>Diesel- en LPG-motoren</t>
  </si>
  <si>
    <t>Drukken en afwerken</t>
  </si>
  <si>
    <t>Drukken en voorbereiden</t>
  </si>
  <si>
    <t>Drukvoorbereiding</t>
  </si>
  <si>
    <t>Duurzaam wonen</t>
  </si>
  <si>
    <t>Elektrische installaties</t>
  </si>
  <si>
    <t>Etalage en standendecoratie</t>
  </si>
  <si>
    <t>Fotolassen</t>
  </si>
  <si>
    <t>Gemeenschapsrestauratie</t>
  </si>
  <si>
    <t>Gespecialiseerde dierenverzorging</t>
  </si>
  <si>
    <t>Goud en juwelen</t>
  </si>
  <si>
    <t>Grafische opmaaksystemen</t>
  </si>
  <si>
    <t>Groendecoratie</t>
  </si>
  <si>
    <t>Grootkeuken</t>
  </si>
  <si>
    <t>Haarstilist</t>
  </si>
  <si>
    <t>Haarzorg</t>
  </si>
  <si>
    <t>Hotelonthaal</t>
  </si>
  <si>
    <t>Houtbewerking</t>
  </si>
  <si>
    <t>Industrieel onderhoud</t>
  </si>
  <si>
    <t>Industriële elektriciteit</t>
  </si>
  <si>
    <t>Industriële houtbewerking</t>
  </si>
  <si>
    <t>Instellen van textielmachines</t>
  </si>
  <si>
    <t>Interieurinrichting</t>
  </si>
  <si>
    <t>Juwelencreatie</t>
  </si>
  <si>
    <t>Kantoor</t>
  </si>
  <si>
    <t>Kantooradministratie en gegevensbeheer</t>
  </si>
  <si>
    <t>Kinderzorg</t>
  </si>
  <si>
    <t>Koelinstallaties</t>
  </si>
  <si>
    <t>Koeltechnische installaties</t>
  </si>
  <si>
    <t>Land- en tuinbouwmechanisatie</t>
  </si>
  <si>
    <t>Landbouw</t>
  </si>
  <si>
    <t>Lassen-constructie</t>
  </si>
  <si>
    <t>Logistiek</t>
  </si>
  <si>
    <t>Manegehouder-rijmeester</t>
  </si>
  <si>
    <t>Matrijzenbouw</t>
  </si>
  <si>
    <t>Mechanisch onderhoud</t>
  </si>
  <si>
    <t>Mechanische en hydraulische kranen</t>
  </si>
  <si>
    <t>Meerkleurendruk-drukwerkveredeling</t>
  </si>
  <si>
    <t>Meubelgarneren</t>
  </si>
  <si>
    <t>Moderealisatie en -presentatie</t>
  </si>
  <si>
    <t>Moderealisatie en -verkoop</t>
  </si>
  <si>
    <t>Modespecialisatie en trendstudie</t>
  </si>
  <si>
    <t>Naamloos leerjaar</t>
  </si>
  <si>
    <t>Onthaal en recreatie</t>
  </si>
  <si>
    <t>Organisatie-assistentie</t>
  </si>
  <si>
    <t>Organisatiehulp</t>
  </si>
  <si>
    <t>Paardrijden en -verzorgen</t>
  </si>
  <si>
    <t>Pijpfitten-lassen-monteren</t>
  </si>
  <si>
    <t>Plant, dier en milieu</t>
  </si>
  <si>
    <t>Publiciteit en etalage</t>
  </si>
  <si>
    <t>Publiciteit en illustratie</t>
  </si>
  <si>
    <t>Publiciteitsgrafiek</t>
  </si>
  <si>
    <t>Renovatie bouw</t>
  </si>
  <si>
    <t>Restaurant en keuken</t>
  </si>
  <si>
    <t>Restaurantbedrijf en drankenkennis</t>
  </si>
  <si>
    <t>Restauratie bouw</t>
  </si>
  <si>
    <t>Restauratie muziekinstrumenten</t>
  </si>
  <si>
    <t>Restauratie van meubelen</t>
  </si>
  <si>
    <t>Rijn- en binnenvaart</t>
  </si>
  <si>
    <t>Ruwbouw</t>
  </si>
  <si>
    <t>Ruwbouwafwerking</t>
  </si>
  <si>
    <t>Scheeps- en havenwerk</t>
  </si>
  <si>
    <t>Schilderwerk en decoratie</t>
  </si>
  <si>
    <t>Slagerij en verkoopsklare gerechten</t>
  </si>
  <si>
    <t>Slagerij en vleeswarenbereiding</t>
  </si>
  <si>
    <t>Slagerij-fijnkosttraiteur</t>
  </si>
  <si>
    <t>Specialiteitenrestaurant</t>
  </si>
  <si>
    <t>Stijl- en designmeubelen</t>
  </si>
  <si>
    <t>Thuis- en bejaardenzorg/zorgkundige</t>
  </si>
  <si>
    <t>Topsport-sportinitiatie</t>
  </si>
  <si>
    <t>Tuinaanleg en -onderhoud</t>
  </si>
  <si>
    <t>Tuinbouw en groenvoorziening</t>
  </si>
  <si>
    <t>Tuinbouwproductie</t>
  </si>
  <si>
    <t>Uurwerkherstelling</t>
  </si>
  <si>
    <t>Uurwerkmaken</t>
  </si>
  <si>
    <t>Veehouderij en landbouwteelten</t>
  </si>
  <si>
    <t>Veiligheidsberoepen</t>
  </si>
  <si>
    <t>Verkoop</t>
  </si>
  <si>
    <t>Verkoop en vertegenwoordiging</t>
  </si>
  <si>
    <t>Verwarmingsinstallaties</t>
  </si>
  <si>
    <t>Verzorging</t>
  </si>
  <si>
    <t>Verzorging-voeding</t>
  </si>
  <si>
    <t>Vrachtwagenchauffeur</t>
  </si>
  <si>
    <t>Wegenbouwmachines</t>
  </si>
  <si>
    <t>Wereldgastronomie</t>
  </si>
  <si>
    <t>Werktuigmachines</t>
  </si>
  <si>
    <t>Winkelbeheer en etalage</t>
  </si>
  <si>
    <t>Zeefdruk</t>
  </si>
  <si>
    <t>Begeleider in de kinderopvang</t>
  </si>
  <si>
    <t>BMBE-lasser</t>
  </si>
  <si>
    <t>Koetswerkhersteller</t>
  </si>
  <si>
    <t>Lasser monteerder</t>
  </si>
  <si>
    <t>Lasser monteerder BMBE</t>
  </si>
  <si>
    <t>MIG/MAG-lasser</t>
  </si>
  <si>
    <t>Plaatwerker</t>
  </si>
  <si>
    <t>Spuiter</t>
  </si>
  <si>
    <t>Verzorgende</t>
  </si>
  <si>
    <t>2011 - 2012</t>
  </si>
  <si>
    <t>2013 - 2014</t>
  </si>
  <si>
    <t>Bijzondere vorming woordkunst-drama</t>
  </si>
  <si>
    <t>Grafische vormgeving</t>
  </si>
  <si>
    <t>2014 - 2015</t>
  </si>
  <si>
    <t>2014-2015</t>
  </si>
  <si>
    <t>Gespecialiseerd recreatiemedewerker</t>
  </si>
  <si>
    <t>2015-2016</t>
  </si>
  <si>
    <t>2015 - 2016</t>
  </si>
  <si>
    <t>Lichamelijke opvoeding en sport</t>
  </si>
  <si>
    <t>2016 - 2017</t>
  </si>
  <si>
    <t>2016-2017</t>
  </si>
  <si>
    <t>Bijzondere vorming dans</t>
  </si>
  <si>
    <t>Chemische procestechnieken duaal</t>
  </si>
  <si>
    <t>Elektrische installaties duaal</t>
  </si>
  <si>
    <t>Haarverzorging duaal</t>
  </si>
  <si>
    <t>Ruwbouw duaal</t>
  </si>
  <si>
    <t>Logistiek assistent in ziekenhuizen en zorginstellingen</t>
  </si>
  <si>
    <t>Technicus personen- en lichte bedrijfswagens</t>
  </si>
  <si>
    <t>Residentieel elektrotechnisch installateur</t>
  </si>
  <si>
    <t>2de en 3de graad ASO - Gemeenschapsonderwijs</t>
  </si>
  <si>
    <t>2de en 3de graad ASO - Privaatrechtelijk rechtspersoon</t>
  </si>
  <si>
    <t>2de en 3de graad ASO - Provincie</t>
  </si>
  <si>
    <t>2de en 3de graad ASO - Gemeente</t>
  </si>
  <si>
    <t>2de en 3de graad TSO - Gemeenschapsonderwijs</t>
  </si>
  <si>
    <t>2de en 3de graad TSO - Privaatrechtelijk rechtspersoon</t>
  </si>
  <si>
    <t>2de en 3de graad TSO - Provincie</t>
  </si>
  <si>
    <t>2de en 3de graad TSO - Gemeente</t>
  </si>
  <si>
    <t>2de en 3de graad KSO - Gemeenschapsonderwijs</t>
  </si>
  <si>
    <t>2de en 3de graad KSO - Privaatrechtelijk rechtspersoon</t>
  </si>
  <si>
    <t>2de en 3de graad KSO - Provincie</t>
  </si>
  <si>
    <t>2de en 3de graad KSO - Gemeente</t>
  </si>
  <si>
    <t>2de en 3de graad BSO - Gemeenschapsonderwijs</t>
  </si>
  <si>
    <t>2de en 3de graad BSO - Gemeenschapsonderwijs - modulair onderwijs</t>
  </si>
  <si>
    <t>2de en 3de graad BSO - Privaatrechtelijk rechtspersoon</t>
  </si>
  <si>
    <t>2de en 3de graad BSO - Privaatrechtelijk rechtspersoon - modulair onderwijs</t>
  </si>
  <si>
    <t>2de en 3de graad BSO - Provincie</t>
  </si>
  <si>
    <t>2de en 3de graad BSO - Provincie - modulair onderwijs</t>
  </si>
  <si>
    <t>2de en 3de graad BSO - Gemeente</t>
  </si>
  <si>
    <t>2de en 3de graad BSO - Gemeente - modulair onderwjis</t>
  </si>
  <si>
    <t>ASO</t>
  </si>
  <si>
    <t>TSO</t>
  </si>
  <si>
    <t>KSO</t>
  </si>
  <si>
    <t>BSO</t>
  </si>
  <si>
    <t xml:space="preserve">   niv. 2de en 3de graad (BSO)</t>
  </si>
  <si>
    <t>2017-2018</t>
  </si>
  <si>
    <t>2017 - 2018</t>
  </si>
  <si>
    <t>Binnenvaart en beperkte kustvaart duaal</t>
  </si>
  <si>
    <t>Brood- en banketbakkerij duaal</t>
  </si>
  <si>
    <t>Chocolatier duaal</t>
  </si>
  <si>
    <t>Decoratie en schilderwerken duaal</t>
  </si>
  <si>
    <t>Kinderbegeleider duaal</t>
  </si>
  <si>
    <t>Lassen-constructie duaal</t>
  </si>
  <si>
    <t>Onderhoudsmechanica auto duaal</t>
  </si>
  <si>
    <t>Tuinaanlegger-groenbeheerder duaal</t>
  </si>
  <si>
    <t>Elektromechanische technieken duaal</t>
  </si>
  <si>
    <t>Fitnessbegeleider duaal</t>
  </si>
  <si>
    <t>Industriële warmtetechnieken</t>
  </si>
  <si>
    <t>Dier- en landbouwtechnische wetenschappen</t>
  </si>
  <si>
    <t>Internationaal transport en goederenverzending</t>
  </si>
  <si>
    <t>2018 - 2019</t>
  </si>
  <si>
    <t>2018-2019</t>
  </si>
  <si>
    <t>Elektrotechnieken duaal</t>
  </si>
  <si>
    <t>Dakwerker duaal</t>
  </si>
  <si>
    <t>Dier en milieu duaal</t>
  </si>
  <si>
    <t>Elektrotechnicus duaal</t>
  </si>
  <si>
    <t>Groenaanleg en -beheer duaal</t>
  </si>
  <si>
    <t>Grootkeuken en catering duaal</t>
  </si>
  <si>
    <t>Installateur gebouwenautomatisering duaal</t>
  </si>
  <si>
    <t>Interieurbouwer duaal</t>
  </si>
  <si>
    <t>Kapper-stylist duaal</t>
  </si>
  <si>
    <t>Logistiek duaal</t>
  </si>
  <si>
    <t>Plant en milieu duaal</t>
  </si>
  <si>
    <t>Spuiter carrosserie duaal</t>
  </si>
  <si>
    <t>Vloerder-tegelzetter duaal</t>
  </si>
  <si>
    <t>Koetswerkhersteller specialiteit cartuning en lettering</t>
  </si>
  <si>
    <t>2019 - 2020</t>
  </si>
  <si>
    <t>2019-2020</t>
  </si>
  <si>
    <t>Mechanische vormgevingstechnieken duaal</t>
  </si>
  <si>
    <t>Afwerking bouw duaal</t>
  </si>
  <si>
    <t>Groendecoratie duaal</t>
  </si>
  <si>
    <t>Grootkeukenkok duaal</t>
  </si>
  <si>
    <t>Hotelreceptionist duaal</t>
  </si>
  <si>
    <t>Kok duaal</t>
  </si>
  <si>
    <t>Lasser-monteerder duaal</t>
  </si>
  <si>
    <t>Mode-verkoop</t>
  </si>
  <si>
    <t>Schrijnwerker houtbouw duaal</t>
  </si>
  <si>
    <t>Topsport-sportbegeleider</t>
  </si>
  <si>
    <t>TIG-lasser</t>
  </si>
  <si>
    <t>2020 - 2021</t>
  </si>
  <si>
    <t>2020-2021</t>
  </si>
  <si>
    <t>2de leerjaar B</t>
  </si>
  <si>
    <t>Economie en organisatie</t>
  </si>
  <si>
    <t>Economie en organisatie - Kunst en creatie</t>
  </si>
  <si>
    <t>Economie en organisatie - Kunst en creatie - Maatschappij en welzijn</t>
  </si>
  <si>
    <t>Economie en organisatie - Kunst en creatie - Stem-technieken</t>
  </si>
  <si>
    <t>Economie en organisatie - Maatschappij en welzijn</t>
  </si>
  <si>
    <t>Economie en organisatie - Maatschappij en welzijn - Stem-technieken</t>
  </si>
  <si>
    <t>Economie en organisatie - Sport</t>
  </si>
  <si>
    <t>Economie en organisatie - Sport - Stem-technieken</t>
  </si>
  <si>
    <t>Economie en organisatie - Stem-technieken</t>
  </si>
  <si>
    <t>Economie en organisatie - Voeding en horeca</t>
  </si>
  <si>
    <t>Kunst en creatie</t>
  </si>
  <si>
    <t>Kunst en creatie - Maatschappij en welzijn</t>
  </si>
  <si>
    <t>Kunst en creatie - Stem-technieken</t>
  </si>
  <si>
    <t>Kunst en creatie - Voeding en horeca</t>
  </si>
  <si>
    <t>Maatschappij en welzijn</t>
  </si>
  <si>
    <t>Maatschappij en welzijn - Sport</t>
  </si>
  <si>
    <t>Maatschappij en welzijn - Stem-technieken</t>
  </si>
  <si>
    <t>Maatschappij en welzijn - Voeding en horeca</t>
  </si>
  <si>
    <t>Opstroomoptie</t>
  </si>
  <si>
    <t>Opstroomoptie - Stem-technieken</t>
  </si>
  <si>
    <t>Sport - Stem-technieken</t>
  </si>
  <si>
    <t>Sport - Voeding en horeca</t>
  </si>
  <si>
    <t>Stem-technieken</t>
  </si>
  <si>
    <t>Stem-technieken - Voeding en horeca</t>
  </si>
  <si>
    <t>Voeding en horeca</t>
  </si>
  <si>
    <t>Freinetpedagogie</t>
  </si>
  <si>
    <t>Klassieke talen (Grieks en Latijn)</t>
  </si>
  <si>
    <t>Moderne talen en wetenschappen</t>
  </si>
  <si>
    <t>Stem-technieken (toepassingsgericht)</t>
  </si>
  <si>
    <t>Stem-wetenschappen (meer conceptueel)</t>
  </si>
  <si>
    <t>Autotechnieken duaal</t>
  </si>
  <si>
    <t>Bouw constructie- en planningstechnieken</t>
  </si>
  <si>
    <t>Tandartsassistent duaal</t>
  </si>
  <si>
    <t>Commercieel assistent duaal</t>
  </si>
  <si>
    <t>Florist duaal</t>
  </si>
  <si>
    <t>Hippisch assistent duaal</t>
  </si>
  <si>
    <t>Installateur nutsvoorzieningen duaal</t>
  </si>
  <si>
    <t>Logistiek assistent magazijn duaal</t>
  </si>
  <si>
    <t>Moderealisatie duaal</t>
  </si>
  <si>
    <t>Restaurant en keuken duaal</t>
  </si>
  <si>
    <t>Technicus installatietechnieken duaal</t>
  </si>
  <si>
    <t>Verzorgende/Zorgkundige duaal</t>
  </si>
  <si>
    <t>Totaal Modulair onderwijs</t>
  </si>
  <si>
    <t>Modulair onderwijs - Duaal leren</t>
  </si>
  <si>
    <t xml:space="preserve">   2de leerjaar A</t>
  </si>
  <si>
    <t xml:space="preserve">   2de leerjaar B</t>
  </si>
  <si>
    <t>2de leerjaar A</t>
  </si>
  <si>
    <t>Basisopties</t>
  </si>
  <si>
    <t>Industrieel elektrotechnisch installateur</t>
  </si>
  <si>
    <t>Polyvalent mecanicien personenwagens en lichte bedrijfsvoertuigen duaal</t>
  </si>
  <si>
    <t>Computergestuurde mechanische produktietechnieken</t>
  </si>
  <si>
    <t>Gestandaardiseerde en geprogrammeerde druktechnieken</t>
  </si>
  <si>
    <t>Mechanica constructie- en planningstechnieken</t>
  </si>
  <si>
    <t>Polyvalent mecanicien zware bedrijfsvoertuigen duaal</t>
  </si>
  <si>
    <t>Technicus hernieuwbare energietechnieken duaal</t>
  </si>
  <si>
    <t>Geautomatiseerde diamantbewerking en kwaliteitsanalyse</t>
  </si>
  <si>
    <t>Mecanicien tuin-, park- en bosmachines duaal</t>
  </si>
  <si>
    <t>Omsteller verspaning en monteerder-afregelaar duaal</t>
  </si>
  <si>
    <t>Onderhoudsmecanicien zware bedrijfsvoertuigen land- en tuinbouw duaal</t>
  </si>
  <si>
    <t>Onderhoudsmecanicien zware bedrijfsvoertuigen duaal</t>
  </si>
  <si>
    <t>Operator digitaal drukken in de printmedia/papier- en kartonverwerking duaal</t>
  </si>
  <si>
    <t>Operator CNC-gestuurde houtbewerkingsmachines duaal</t>
  </si>
  <si>
    <t>Preventief onderhoud machines en installaties duaal</t>
  </si>
  <si>
    <t>Sanitaire en verwarmingsinstallaties duaal</t>
  </si>
  <si>
    <t>Centrale verwarming en sanitaire installaties</t>
  </si>
  <si>
    <t>Mecanicien voor onderhoud en herstel van motorfietsen</t>
  </si>
  <si>
    <t>Tweewielers en lichte verbrandingsmotoren</t>
  </si>
  <si>
    <t>1ste graad (2de leerjaar B) naar soort schoolbestuur</t>
  </si>
  <si>
    <t>1ste graad (1ste leerjaar A en B + 2de leerjaar A) naar soort schoolbestuur</t>
  </si>
  <si>
    <t>21sec11</t>
  </si>
  <si>
    <t>21sec12</t>
  </si>
  <si>
    <t>21sec13</t>
  </si>
  <si>
    <t>21sec14</t>
  </si>
  <si>
    <t>21sec15</t>
  </si>
  <si>
    <t>21sec16</t>
  </si>
  <si>
    <t>21sec17</t>
  </si>
  <si>
    <t>21sec18</t>
  </si>
  <si>
    <t>21sec19</t>
  </si>
  <si>
    <t>21sec20</t>
  </si>
  <si>
    <t>21sec21</t>
  </si>
  <si>
    <t>21sec22</t>
  </si>
  <si>
    <t>21sec23</t>
  </si>
  <si>
    <t>21sec24</t>
  </si>
  <si>
    <t>21sec25</t>
  </si>
  <si>
    <t>21sec26</t>
  </si>
  <si>
    <t>21sec27</t>
  </si>
  <si>
    <t>21sec28</t>
  </si>
  <si>
    <t>21sec29</t>
  </si>
  <si>
    <t>21sec30</t>
  </si>
  <si>
    <t>21sec31</t>
  </si>
  <si>
    <t>21sec32</t>
  </si>
  <si>
    <t>21sec33</t>
  </si>
  <si>
    <t>21sec34</t>
  </si>
  <si>
    <t>21sec35</t>
  </si>
  <si>
    <t>21sec36</t>
  </si>
  <si>
    <t>21sec37</t>
  </si>
  <si>
    <t>21sec38</t>
  </si>
  <si>
    <t>21sec40</t>
  </si>
  <si>
    <t>21sec41</t>
  </si>
  <si>
    <t>21sec42</t>
  </si>
  <si>
    <t>Schooljaar 2021-2022</t>
  </si>
  <si>
    <t>2021-2022</t>
  </si>
  <si>
    <t>2021 - 2022</t>
  </si>
  <si>
    <t>Studiedomein</t>
  </si>
  <si>
    <t>Domeinoverschrijdend</t>
  </si>
  <si>
    <t>STEM</t>
  </si>
  <si>
    <t>Taal en cultuur</t>
  </si>
  <si>
    <t>Finaliteit</t>
  </si>
  <si>
    <t>Doorstroomfinaliteit</t>
  </si>
  <si>
    <t>Arbeidsmarktfinaliteit</t>
  </si>
  <si>
    <t>Dubbele finaliteit</t>
  </si>
  <si>
    <t>Per studiedomein, finaliteit en soort schoolbestuur (1ste leerjaar van de 2de graad)</t>
  </si>
  <si>
    <t>Per studiedomein, onderwijsvorm en soort schoolbestuur (1ste leerjaar van de 2de graad)</t>
  </si>
  <si>
    <t>Per studiegebied, onderwijsvorm en soort schoolbestuur (2de leerjaar van de 2de graad + 3de graad + modulair onderwijs)</t>
  </si>
  <si>
    <t>Modernisering SO</t>
  </si>
  <si>
    <t>Nog niet in modernisering SO</t>
  </si>
  <si>
    <t>Architecturale en beeldende vorming</t>
  </si>
  <si>
    <t>Architecturale kunsten</t>
  </si>
  <si>
    <t>Beeldende en audiovisuele kunsten</t>
  </si>
  <si>
    <t>Beeldende en audiovisuele vorming</t>
  </si>
  <si>
    <t>Creatie en mode (domein Kunst en creatie)</t>
  </si>
  <si>
    <t>Grafische technieken (domein Kunst en creatie)</t>
  </si>
  <si>
    <t>Industriële vormgeving</t>
  </si>
  <si>
    <t>Economische wetenschappen</t>
  </si>
  <si>
    <t>Moderne talen</t>
  </si>
  <si>
    <t>Natuurwetenschappen</t>
  </si>
  <si>
    <t>Topsport-Economie</t>
  </si>
  <si>
    <t>Topsport-Natuurwetenschappen</t>
  </si>
  <si>
    <t>Bakkerijtechnieken</t>
  </si>
  <si>
    <t>Bedrijf en organisatie</t>
  </si>
  <si>
    <t>Bedrijfswetenschappen</t>
  </si>
  <si>
    <t>Binnenvaarttechnieken</t>
  </si>
  <si>
    <t>Biotechnieken</t>
  </si>
  <si>
    <t>Biotechnologische STEM-wetenschappen</t>
  </si>
  <si>
    <t>Biotechnologische wetenschappen (domein Land- en tuinbouw)</t>
  </si>
  <si>
    <t>Bouwwetenschappen</t>
  </si>
  <si>
    <t>Creatie en mode (domein Maatschappij en welzijn)</t>
  </si>
  <si>
    <t>Elektromechanische technieken</t>
  </si>
  <si>
    <t>Grafische technieken (domein STEM)</t>
  </si>
  <si>
    <t>Horeca</t>
  </si>
  <si>
    <t>Maatschappij- en welzijnswetenschappen</t>
  </si>
  <si>
    <t>Slagerijtechnieken</t>
  </si>
  <si>
    <t>Taal en communicatie</t>
  </si>
  <si>
    <t>Technologische wetenschappen</t>
  </si>
  <si>
    <t>Textielontwerp en prototyping</t>
  </si>
  <si>
    <t>Toerisme (domein Economie en organisatie)</t>
  </si>
  <si>
    <t>Toerisme (domein Taal en cultuur)</t>
  </si>
  <si>
    <t>Toerisme (domein Voeding en horeca)</t>
  </si>
  <si>
    <t>Topsport (dubbele finaliteit)</t>
  </si>
  <si>
    <t>Voertuigtechnieken</t>
  </si>
  <si>
    <t>Wellness en lifestyle</t>
  </si>
  <si>
    <t>Assistent (inter)nationaal goederenvervoer duaal</t>
  </si>
  <si>
    <t>Beveiligingstechnicus duaal</t>
  </si>
  <si>
    <t>Butler-Intendant</t>
  </si>
  <si>
    <t>Defensie en veiligheid</t>
  </si>
  <si>
    <t>Rotatiedruktechnieken</t>
  </si>
  <si>
    <t>Artistiek-creatieve bewerkingen</t>
  </si>
  <si>
    <t>Bakkerij</t>
  </si>
  <si>
    <t>Beweging en sport</t>
  </si>
  <si>
    <t>Decor en etalage</t>
  </si>
  <si>
    <t>Elektriciteit</t>
  </si>
  <si>
    <t>Haar- en schoonheidsverzorging</t>
  </si>
  <si>
    <t>Mechanica</t>
  </si>
  <si>
    <t>Moderealisatie en textielverzorging</t>
  </si>
  <si>
    <t>Organisatie en logistiek</t>
  </si>
  <si>
    <t>Paardenhouderij</t>
  </si>
  <si>
    <t>Schilderen en decoratie</t>
  </si>
  <si>
    <t>Slagerij</t>
  </si>
  <si>
    <t>Topsport (finaliteit arbeidsmarkt)</t>
  </si>
  <si>
    <t>Zeevaart</t>
  </si>
  <si>
    <t>Zorg en welzijn</t>
  </si>
  <si>
    <t>Animator duaal</t>
  </si>
  <si>
    <t>Daktimmerman duaal</t>
  </si>
  <si>
    <t>Host duaal</t>
  </si>
  <si>
    <t>Natuurbeheerder duaal</t>
  </si>
  <si>
    <t>Paardenhouderij duaal</t>
  </si>
  <si>
    <t>Pijpfitter-fabriceur duaal</t>
  </si>
  <si>
    <t>Productiemedewerker dier duaal</t>
  </si>
  <si>
    <t>Productiemedewerker plant duaal</t>
  </si>
  <si>
    <t>Stuurman binnenscheepvaart duaal</t>
  </si>
  <si>
    <t>Technicus koelinstallaties duaal</t>
  </si>
  <si>
    <t>Binnenschrijnwerker</t>
  </si>
  <si>
    <t>Bordenbouwer</t>
  </si>
  <si>
    <t>IJzervlechter en bekister-betonneerder duaal</t>
  </si>
  <si>
    <t>Rotatiedrukker duaal (specialisatiejaar BSO)</t>
  </si>
  <si>
    <t>Toelichting modernisering SO</t>
  </si>
  <si>
    <t>Toelichting</t>
  </si>
  <si>
    <t>Biotechnologische wetenschappen (domein Voeding en Horeca)</t>
  </si>
  <si>
    <t xml:space="preserve">Gewoon secundair onderwijs per studiedomein, onderwijsvorm en soort schoolbestuur </t>
  </si>
  <si>
    <t xml:space="preserve">Gewoon secundair onderwijs per studiedomein, finaliteit en soort schoolbestuur </t>
  </si>
  <si>
    <t>(1) Als gevolg van de modernisering SO is het 1ste leerjaar van de 2de graad vanaf het schooljaar 2021-2022 ingedeeld in studiedomeinen. Het 2de leerjaar van de 2de graad en de hele 3de graad zijn wel nog ingedeeld in studiegebieden (zie volgende pagina's).</t>
  </si>
  <si>
    <t>(1) Als gevolg van de modernisering SO is het 1ste leerjaar van de 2de graad vanaf het schooljaar 2021-2022 ingedeeld in studiedomeinen en finaliteiten. Het 2de leerjaar van de 2de graad en de hele 3de graad zijn wel nog ingedeeld in studiegebieden (zie volgende pagina's).</t>
  </si>
  <si>
    <r>
      <t>Gewoon secundair onderwijs per</t>
    </r>
    <r>
      <rPr>
        <b/>
        <sz val="10"/>
        <color indexed="10"/>
        <rFont val="Arial"/>
        <family val="2"/>
      </rPr>
      <t xml:space="preserve"> </t>
    </r>
    <r>
      <rPr>
        <b/>
        <sz val="10"/>
        <rFont val="Arial"/>
        <family val="2"/>
      </rPr>
      <t>studiegebied, onderwijsvorm en soort schoolbestuur</t>
    </r>
  </si>
  <si>
    <t>(1) Als gevolg van de modernisering SO zijn er vanaf 2021-2022 geen studiegebieden meer in het 1ste leerjaar van de 2de graad. Dat leerjaar is nu ingedeeld in studiedomeinen (zie vorige tabel).</t>
  </si>
  <si>
    <t>21sec39a</t>
  </si>
  <si>
    <t>21sec39b</t>
  </si>
  <si>
    <t>21sec39c</t>
  </si>
  <si>
    <t>Beroepssecundair onderwijs - modulair onderwijs</t>
  </si>
  <si>
    <t>SCHOOLBEVOLKING VOLTIJDS GEWOON SECUNDAIR ONDERWIJS (1)</t>
  </si>
  <si>
    <t xml:space="preserve">(1) De cijfers voor voltijds gewoon secundair onderwijs zijn deze zonder de leerlingen duaal leren aangeboden in CDO en Syntra-campussen. </t>
  </si>
  <si>
    <t>Technisch secundair onderwijs (1)</t>
  </si>
  <si>
    <t>Schoolbevolking per leerjaar (1)</t>
  </si>
  <si>
    <t xml:space="preserve">SECUNDAIR ONDERWIJS </t>
  </si>
  <si>
    <t>Beroepssecundair onderwijs (1)</t>
  </si>
  <si>
    <t xml:space="preserve">Gemeente </t>
  </si>
  <si>
    <r>
      <rPr>
        <b/>
        <sz val="10"/>
        <color rgb="FF000000"/>
        <rFont val="Arial"/>
      </rPr>
      <t>1ste leerjaar van de 2de graad</t>
    </r>
    <r>
      <rPr>
        <b/>
        <sz val="10"/>
        <color rgb="FFFF0000"/>
        <rFont val="Arial"/>
      </rPr>
      <t xml:space="preserve"> </t>
    </r>
    <r>
      <rPr>
        <b/>
        <sz val="10"/>
        <color rgb="FF000000"/>
        <rFont val="Arial"/>
      </rPr>
      <t>(1) (2)</t>
    </r>
  </si>
  <si>
    <t xml:space="preserve">(2) De cijfers voor voltijds gewoon secundair onderwijs zijn deze zonder de leerlingen duaal leren aangeboden in CDO en Syntra-campussen. </t>
  </si>
  <si>
    <t>2de leerjaar van de 2de graad + 3de graad + modulair onderwijs (1) (2)</t>
  </si>
  <si>
    <t>Modulair onderwijs per studiegebied (1)</t>
  </si>
  <si>
    <t>Evolutie leerlingenaantallen in het gewoon secundair onderwijs per onderwijsvorm (1)</t>
  </si>
  <si>
    <t>2009 - 2010 (2)</t>
  </si>
  <si>
    <t>(2) In 2009-2010 werd de vroegere opleiding verpleegkunde van de 4de graad omgevormd tot hoger beroepsonderwijs (HBO5-verpleegkunde). Vanaf dat schooljaar zijn die leerlingen niet meer inbegrepen in deze tabel.</t>
  </si>
  <si>
    <t>Evolutie leerlingenaantallen in het gewoon secundair onderwijs per studiegebied en onderwijsvorm (2de, 3de en 4de graad en modulair onderwijs) (1)</t>
  </si>
  <si>
    <t xml:space="preserve">(2) 7de naamloos leerjaar BSO. </t>
  </si>
  <si>
    <t>In de 2de en 3de graad bso en de 3e graad tso van het secundair onderwijs kan een opleiding zowel worden aangeboden via duaal als niet-duaal leren. Ook in buitengewoon secundair onderwijs opleidingsvorm 3 is dit mogelijk. Duaal leren kan worden aangeboden in scholen voltijds gewoon secundair onderwijs, scholen buitengewoon secundair onderwijs opleidingsvorm 3 en 4, CDO en Syntra-campussen.</t>
  </si>
  <si>
    <t>De hierna volgende tabellen bevatten de leerlingenaantallen voltijds gewoon secundair onderwijs zonder de leerlingen duaal leren aangeboden in CDO en Syntra-campussen. De leerlingen duaal leren aangeboden in CDO zijn opgenomen in de tabellen over het deeltijds beroepssecundair onderwijs en duaal leren aangeboden in CDO.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</si>
</sst>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quot;-&quot;"/>
    <numFmt numFmtId="165" formatCode="#,##0;\-0;&quot;-&quot;"/>
    <numFmt numFmtId="166" formatCode="0.0"/>
    <numFmt numFmtId="167" formatCode="0.0%"/>
    <numFmt numFmtId="168" formatCode="#,##0.0"/>
    <numFmt numFmtId="169" formatCode="0.000000"/>
    <numFmt numFmtId="170" formatCode="0.000%"/>
    <numFmt numFmtId="171" formatCode="0.0000%"/>
  </numFmts>
  <fonts count="30">
    <font>
      <sz val="10"/>
      <name val="Arial"/>
    </font>
    <font>
      <b/>
      <sz val="10"/>
      <name val="Arial"/>
      <family val="2"/>
    </font>
    <font>
      <sz val="10"/>
      <name val="Arial"/>
      <family val="2"/>
    </font>
    <font>
      <b/>
      <sz val="9"/>
      <name val="Arial"/>
      <family val="2"/>
    </font>
    <font>
      <sz val="9"/>
      <name val="Arial"/>
      <family val="2"/>
    </font>
    <font>
      <sz val="10"/>
      <name val="Helv"/>
    </font>
    <font>
      <sz val="10"/>
      <name val="Optimum"/>
    </font>
    <font>
      <sz val="10"/>
      <name val="MS Sans Serif"/>
      <family val="2"/>
    </font>
    <font>
      <sz val="8"/>
      <name val="Arial"/>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b/>
      <sz val="10"/>
      <name val="Arial"/>
      <family val="2"/>
    </font>
    <font>
      <b/>
      <sz val="12"/>
      <name val="Arial"/>
      <family val="2"/>
    </font>
    <font>
      <b/>
      <sz val="11"/>
      <name val="Arial"/>
      <family val="2"/>
    </font>
    <font>
      <b/>
      <sz val="10"/>
      <color indexed="10"/>
      <name val="Arial"/>
      <family val="2"/>
    </font>
    <font>
      <b/>
      <u/>
      <sz val="10"/>
      <name val="Arial"/>
      <family val="2"/>
    </font>
    <font>
      <u/>
      <sz val="10"/>
      <color theme="10"/>
      <name val="Arial"/>
      <family val="2"/>
    </font>
    <font>
      <sz val="10"/>
      <color rgb="FFFF0000"/>
      <name val="Arial"/>
      <family val="2"/>
    </font>
    <font>
      <sz val="10"/>
      <color rgb="FF363636"/>
      <name val="Arial"/>
      <family val="2"/>
    </font>
    <font>
      <sz val="10"/>
      <color rgb="FF000000"/>
      <name val="Arial"/>
      <family val="2"/>
    </font>
    <font>
      <b/>
      <sz val="10"/>
      <color rgb="FF000000"/>
      <name val="Arial"/>
      <family val="2"/>
    </font>
    <font>
      <sz val="11"/>
      <name val="Calibri"/>
      <family val="2"/>
    </font>
    <font>
      <sz val="9"/>
      <color rgb="FF000000"/>
      <name val="Arial"/>
      <family val="2"/>
    </font>
    <font>
      <b/>
      <sz val="10"/>
      <color rgb="FF000000"/>
      <name val="Arial"/>
    </font>
    <font>
      <b/>
      <sz val="10"/>
      <color rgb="FFFF0000"/>
      <name val="Arial"/>
    </font>
    <font>
      <sz val="9"/>
      <name val="Arial"/>
    </font>
    <font>
      <sz val="11"/>
      <color rgb="FF000000"/>
      <name val="Calibri"/>
      <family val="2"/>
      <charset val="1"/>
    </font>
  </fonts>
  <fills count="3">
    <fill>
      <patternFill patternType="none"/>
    </fill>
    <fill>
      <patternFill patternType="gray125"/>
    </fill>
    <fill>
      <patternFill patternType="solid">
        <fgColor indexed="8"/>
      </patternFill>
    </fill>
  </fills>
  <borders count="6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indexed="8"/>
      </top>
      <bottom/>
      <diagonal/>
    </border>
    <border>
      <left/>
      <right/>
      <top style="medium">
        <color indexed="8"/>
      </top>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right/>
      <top style="medium">
        <color indexed="64"/>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medium">
        <color indexed="8"/>
      </top>
      <bottom/>
      <diagonal/>
    </border>
    <border>
      <left style="thin">
        <color indexed="65"/>
      </left>
      <right/>
      <top style="thin">
        <color indexed="8"/>
      </top>
      <bottom style="thin">
        <color indexed="8"/>
      </bottom>
      <diagonal/>
    </border>
    <border>
      <left/>
      <right style="thin">
        <color indexed="8"/>
      </right>
      <top style="thin">
        <color indexed="8"/>
      </top>
      <bottom/>
      <diagonal/>
    </border>
    <border>
      <left style="thin">
        <color indexed="64"/>
      </left>
      <right/>
      <top/>
      <bottom style="dotted">
        <color indexed="64"/>
      </bottom>
      <diagonal/>
    </border>
    <border>
      <left/>
      <right/>
      <top/>
      <bottom style="dotted">
        <color indexed="64"/>
      </bottom>
      <diagonal/>
    </border>
    <border>
      <left/>
      <right/>
      <top style="thin">
        <color indexed="64"/>
      </top>
      <bottom/>
      <diagonal/>
    </border>
    <border>
      <left style="thin">
        <color indexed="64"/>
      </left>
      <right/>
      <top style="thin">
        <color indexed="8"/>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8"/>
      </left>
      <right style="thin">
        <color indexed="8"/>
      </right>
      <top/>
      <bottom/>
      <diagonal/>
    </border>
    <border>
      <left/>
      <right/>
      <top style="medium">
        <color indexed="64"/>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top/>
      <bottom/>
      <diagonal/>
    </border>
    <border>
      <left/>
      <right/>
      <top style="medium">
        <color indexed="8"/>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8"/>
      </bottom>
      <diagonal/>
    </border>
    <border>
      <left style="thin">
        <color indexed="65"/>
      </left>
      <right style="thin">
        <color indexed="8"/>
      </right>
      <top/>
      <bottom/>
      <diagonal/>
    </border>
    <border>
      <left style="thin">
        <color indexed="8"/>
      </left>
      <right/>
      <top style="dotted">
        <color indexed="8"/>
      </top>
      <bottom/>
      <diagonal/>
    </border>
    <border>
      <left/>
      <right/>
      <top style="dotted">
        <color indexed="8"/>
      </top>
      <bottom/>
      <diagonal/>
    </border>
    <border>
      <left/>
      <right style="thin">
        <color indexed="64"/>
      </right>
      <top style="dotted">
        <color indexed="8"/>
      </top>
      <bottom/>
      <diagonal/>
    </border>
    <border>
      <left/>
      <right style="thin">
        <color indexed="64"/>
      </right>
      <top style="thin">
        <color indexed="8"/>
      </top>
      <bottom/>
      <diagonal/>
    </border>
    <border>
      <left style="thin">
        <color indexed="64"/>
      </left>
      <right/>
      <top style="medium">
        <color indexed="64"/>
      </top>
      <bottom style="thin">
        <color indexed="64"/>
      </bottom>
      <diagonal/>
    </border>
    <border>
      <left/>
      <right style="thin">
        <color indexed="8"/>
      </right>
      <top style="thin">
        <color indexed="8"/>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style="medium">
        <color indexed="8"/>
      </top>
      <bottom/>
      <diagonal/>
    </border>
    <border>
      <left/>
      <right style="thin">
        <color indexed="8"/>
      </right>
      <top style="medium">
        <color indexed="8"/>
      </top>
      <bottom style="thin">
        <color indexed="8"/>
      </bottom>
      <diagonal/>
    </border>
    <border>
      <left style="thin">
        <color indexed="64"/>
      </left>
      <right/>
      <top style="medium">
        <color indexed="64"/>
      </top>
      <bottom/>
      <diagonal/>
    </border>
    <border>
      <left style="thin">
        <color indexed="64"/>
      </left>
      <right/>
      <top/>
      <bottom style="thin">
        <color indexed="8"/>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bottom style="thin">
        <color indexed="8"/>
      </bottom>
      <diagonal/>
    </border>
    <border>
      <left style="thin">
        <color indexed="8"/>
      </left>
      <right/>
      <top/>
      <bottom style="thin">
        <color indexed="64"/>
      </bottom>
      <diagonal/>
    </border>
  </borders>
  <cellStyleXfs count="21">
    <xf numFmtId="0" fontId="0" fillId="0" borderId="0"/>
    <xf numFmtId="1" fontId="5" fillId="0" borderId="0" applyFont="0" applyFill="0" applyBorder="0" applyAlignment="0" applyProtection="0"/>
    <xf numFmtId="166" fontId="6" fillId="0" borderId="0" applyFont="0" applyFill="0" applyBorder="0" applyAlignment="0" applyProtection="0">
      <protection locked="0"/>
    </xf>
    <xf numFmtId="169" fontId="6" fillId="0" borderId="0" applyFont="0" applyFill="0" applyBorder="0" applyAlignment="0" applyProtection="0">
      <protection locked="0"/>
    </xf>
    <xf numFmtId="3" fontId="7" fillId="0" borderId="0" applyFont="0" applyFill="0" applyBorder="0" applyAlignment="0" applyProtection="0"/>
    <xf numFmtId="4" fontId="5" fillId="0" borderId="0" applyFont="0" applyFill="0" applyBorder="0" applyAlignment="0" applyProtection="0"/>
    <xf numFmtId="3" fontId="8" fillId="1" borderId="1" applyBorder="0"/>
    <xf numFmtId="0" fontId="19" fillId="0" borderId="0" applyNumberFormat="0" applyFill="0" applyBorder="0" applyAlignment="0" applyProtection="0"/>
    <xf numFmtId="168" fontId="7" fillId="0" borderId="0" applyFont="0" applyFill="0" applyBorder="0" applyAlignment="0" applyProtection="0"/>
    <xf numFmtId="2" fontId="7" fillId="0" borderId="0" applyFont="0" applyFill="0" applyBorder="0" applyAlignment="0" applyProtection="0">
      <protection locked="0"/>
    </xf>
    <xf numFmtId="0" fontId="9" fillId="1" borderId="2">
      <alignment horizontal="center" vertical="top" textRotation="90"/>
    </xf>
    <xf numFmtId="4" fontId="5" fillId="0" borderId="0" applyFont="0" applyFill="0" applyBorder="0" applyAlignment="0" applyProtection="0"/>
    <xf numFmtId="0" fontId="10" fillId="0" borderId="3"/>
    <xf numFmtId="167" fontId="7" fillId="0" borderId="0" applyFont="0" applyFill="0" applyBorder="0" applyAlignment="0" applyProtection="0"/>
    <xf numFmtId="10" fontId="7" fillId="0" borderId="0"/>
    <xf numFmtId="170" fontId="7" fillId="0" borderId="0" applyFont="0" applyFill="0" applyBorder="0" applyAlignment="0" applyProtection="0"/>
    <xf numFmtId="171" fontId="6" fillId="0" borderId="0" applyFont="0" applyFill="0" applyBorder="0" applyAlignment="0" applyProtection="0">
      <protection locked="0"/>
    </xf>
    <xf numFmtId="0" fontId="7" fillId="0" borderId="0"/>
    <xf numFmtId="0" fontId="11" fillId="0" borderId="3" applyBorder="0" applyAlignment="0"/>
    <xf numFmtId="0" fontId="12" fillId="0" borderId="0"/>
    <xf numFmtId="0" fontId="13" fillId="2" borderId="3" applyBorder="0"/>
  </cellStyleXfs>
  <cellXfs count="390">
    <xf numFmtId="0" fontId="0" fillId="0" borderId="0" xfId="0"/>
    <xf numFmtId="0" fontId="1" fillId="0" borderId="0" xfId="0" applyFont="1"/>
    <xf numFmtId="0" fontId="1" fillId="0" borderId="0" xfId="0" applyFont="1" applyBorder="1"/>
    <xf numFmtId="0" fontId="0" fillId="0" borderId="0" xfId="0" applyBorder="1"/>
    <xf numFmtId="0" fontId="0" fillId="0" borderId="5" xfId="0" applyBorder="1"/>
    <xf numFmtId="0" fontId="0" fillId="0" borderId="0" xfId="0" applyBorder="1" applyAlignment="1">
      <alignment horizontal="center"/>
    </xf>
    <xf numFmtId="0" fontId="1" fillId="0" borderId="6" xfId="0" applyFont="1" applyBorder="1" applyAlignment="1">
      <alignment horizontal="right"/>
    </xf>
    <xf numFmtId="0" fontId="0" fillId="0" borderId="7" xfId="0" applyBorder="1" applyAlignment="1">
      <alignment horizontal="center"/>
    </xf>
    <xf numFmtId="164" fontId="0" fillId="0" borderId="8" xfId="0" applyNumberFormat="1" applyBorder="1"/>
    <xf numFmtId="164" fontId="0" fillId="0" borderId="4" xfId="0" applyNumberFormat="1" applyBorder="1"/>
    <xf numFmtId="164" fontId="0" fillId="0" borderId="7" xfId="0" applyNumberFormat="1" applyBorder="1"/>
    <xf numFmtId="164" fontId="0" fillId="0" borderId="0" xfId="0" applyNumberFormat="1"/>
    <xf numFmtId="164" fontId="0" fillId="0" borderId="0" xfId="0" applyNumberFormat="1" applyBorder="1"/>
    <xf numFmtId="164" fontId="1" fillId="0" borderId="8" xfId="0" applyNumberFormat="1" applyFont="1" applyBorder="1"/>
    <xf numFmtId="164" fontId="1" fillId="0" borderId="4" xfId="0" applyNumberFormat="1" applyFont="1" applyBorder="1"/>
    <xf numFmtId="0" fontId="1" fillId="0" borderId="0" xfId="0" applyFont="1" applyBorder="1" applyAlignment="1">
      <alignment horizontal="right"/>
    </xf>
    <xf numFmtId="164" fontId="1" fillId="0" borderId="8" xfId="0" applyNumberFormat="1" applyFont="1" applyBorder="1" applyAlignment="1">
      <alignment horizontal="right"/>
    </xf>
    <xf numFmtId="164" fontId="1" fillId="0" borderId="4" xfId="0" applyNumberFormat="1" applyFont="1" applyBorder="1" applyAlignment="1">
      <alignment horizontal="right"/>
    </xf>
    <xf numFmtId="0" fontId="0" fillId="0" borderId="9" xfId="0" applyBorder="1"/>
    <xf numFmtId="0" fontId="1" fillId="0" borderId="4" xfId="0" applyFont="1" applyBorder="1"/>
    <xf numFmtId="0" fontId="1" fillId="0" borderId="0" xfId="0" applyFont="1" applyAlignment="1">
      <alignment horizontal="right"/>
    </xf>
    <xf numFmtId="0" fontId="0" fillId="0" borderId="0" xfId="0" applyBorder="1" applyAlignment="1">
      <alignment horizontal="right"/>
    </xf>
    <xf numFmtId="0" fontId="0" fillId="0" borderId="6" xfId="0" applyBorder="1"/>
    <xf numFmtId="0" fontId="1" fillId="0" borderId="0" xfId="0" applyFont="1" applyBorder="1" applyAlignment="1">
      <alignment horizontal="left"/>
    </xf>
    <xf numFmtId="0" fontId="0" fillId="0" borderId="7" xfId="0" applyBorder="1" applyAlignment="1">
      <alignment horizontal="right"/>
    </xf>
    <xf numFmtId="0" fontId="0" fillId="0" borderId="10" xfId="0" applyBorder="1" applyAlignment="1">
      <alignment horizontal="right"/>
    </xf>
    <xf numFmtId="164" fontId="0" fillId="0" borderId="0" xfId="0" applyNumberFormat="1" applyBorder="1" applyAlignment="1">
      <alignment horizontal="right"/>
    </xf>
    <xf numFmtId="164" fontId="0" fillId="0" borderId="7" xfId="0" applyNumberFormat="1" applyBorder="1" applyAlignment="1">
      <alignment horizontal="right"/>
    </xf>
    <xf numFmtId="164" fontId="0" fillId="0" borderId="0" xfId="0" applyNumberFormat="1" applyAlignment="1">
      <alignment horizontal="right"/>
    </xf>
    <xf numFmtId="164" fontId="1" fillId="0" borderId="0" xfId="0" applyNumberFormat="1" applyFont="1" applyBorder="1" applyAlignment="1">
      <alignment horizontal="right"/>
    </xf>
    <xf numFmtId="164" fontId="1" fillId="0" borderId="7" xfId="0" applyNumberFormat="1" applyFont="1" applyBorder="1" applyAlignment="1">
      <alignment horizontal="right"/>
    </xf>
    <xf numFmtId="0" fontId="0" fillId="0" borderId="11" xfId="0" applyBorder="1"/>
    <xf numFmtId="0" fontId="0" fillId="0" borderId="9" xfId="0" applyBorder="1" applyAlignment="1">
      <alignment horizontal="left"/>
    </xf>
    <xf numFmtId="0" fontId="1" fillId="0" borderId="0" xfId="0" applyFont="1" applyFill="1" applyBorder="1" applyAlignment="1">
      <alignment horizontal="right"/>
    </xf>
    <xf numFmtId="165" fontId="0" fillId="0" borderId="7" xfId="0" applyNumberFormat="1" applyBorder="1"/>
    <xf numFmtId="165" fontId="0" fillId="0" borderId="0" xfId="0" applyNumberFormat="1" applyBorder="1"/>
    <xf numFmtId="165" fontId="1" fillId="0" borderId="0" xfId="0" applyNumberFormat="1" applyFont="1" applyBorder="1" applyAlignment="1">
      <alignment horizontal="right"/>
    </xf>
    <xf numFmtId="0" fontId="2" fillId="0" borderId="0" xfId="0" applyFont="1" applyBorder="1" applyAlignment="1">
      <alignment horizontal="left"/>
    </xf>
    <xf numFmtId="0" fontId="1" fillId="0" borderId="6" xfId="0" applyFont="1" applyBorder="1" applyAlignment="1">
      <alignment horizontal="left"/>
    </xf>
    <xf numFmtId="165" fontId="1" fillId="0" borderId="12" xfId="0" applyNumberFormat="1" applyFont="1" applyBorder="1"/>
    <xf numFmtId="165" fontId="1" fillId="0" borderId="0" xfId="0" applyNumberFormat="1" applyFont="1" applyBorder="1"/>
    <xf numFmtId="0" fontId="1" fillId="0" borderId="0"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15" xfId="0" applyBorder="1"/>
    <xf numFmtId="0" fontId="0" fillId="0" borderId="16" xfId="0" applyBorder="1"/>
    <xf numFmtId="0" fontId="0" fillId="0" borderId="15" xfId="0" applyBorder="1" applyAlignment="1">
      <alignment horizontal="center"/>
    </xf>
    <xf numFmtId="0" fontId="0" fillId="0" borderId="17" xfId="0" applyBorder="1"/>
    <xf numFmtId="0" fontId="0" fillId="0" borderId="10" xfId="0" applyBorder="1"/>
    <xf numFmtId="0" fontId="0" fillId="0" borderId="8"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15" xfId="0" applyBorder="1" applyAlignment="1" applyProtection="1">
      <alignment horizontal="right"/>
    </xf>
    <xf numFmtId="0" fontId="0" fillId="0" borderId="7" xfId="0" applyBorder="1" applyAlignment="1" applyProtection="1">
      <alignment horizontal="right"/>
    </xf>
    <xf numFmtId="164" fontId="0" fillId="0" borderId="7" xfId="0" applyNumberFormat="1" applyBorder="1" applyProtection="1"/>
    <xf numFmtId="164" fontId="1" fillId="0" borderId="8" xfId="0" applyNumberFormat="1" applyFont="1" applyBorder="1" applyAlignment="1" applyProtection="1">
      <alignment horizontal="right"/>
    </xf>
    <xf numFmtId="164" fontId="1" fillId="0" borderId="7" xfId="0" applyNumberFormat="1" applyFont="1" applyBorder="1" applyAlignment="1" applyProtection="1">
      <alignment horizontal="right"/>
    </xf>
    <xf numFmtId="164" fontId="1" fillId="0" borderId="8" xfId="0" applyNumberFormat="1" applyFont="1" applyBorder="1" applyAlignment="1"/>
    <xf numFmtId="164" fontId="1" fillId="0" borderId="4" xfId="0" applyNumberFormat="1" applyFont="1" applyBorder="1" applyAlignment="1"/>
    <xf numFmtId="0" fontId="1" fillId="0" borderId="0" xfId="0" applyFont="1" applyBorder="1" applyAlignment="1"/>
    <xf numFmtId="0" fontId="0" fillId="0" borderId="18" xfId="0" applyBorder="1" applyAlignment="1">
      <alignment horizontal="center"/>
    </xf>
    <xf numFmtId="164" fontId="0" fillId="0" borderId="6" xfId="0" applyNumberFormat="1" applyBorder="1"/>
    <xf numFmtId="164" fontId="1" fillId="0" borderId="18" xfId="0" applyNumberFormat="1" applyFont="1" applyBorder="1" applyAlignment="1">
      <alignment horizontal="right"/>
    </xf>
    <xf numFmtId="165" fontId="0" fillId="0" borderId="8" xfId="0" applyNumberFormat="1" applyBorder="1"/>
    <xf numFmtId="165" fontId="0" fillId="0" borderId="4" xfId="0" applyNumberFormat="1" applyBorder="1"/>
    <xf numFmtId="164" fontId="1" fillId="0" borderId="12" xfId="0" applyNumberFormat="1" applyFont="1" applyBorder="1" applyAlignment="1">
      <alignment horizontal="right"/>
    </xf>
    <xf numFmtId="165" fontId="1" fillId="0" borderId="0" xfId="0" applyNumberFormat="1" applyFont="1"/>
    <xf numFmtId="0" fontId="1" fillId="0" borderId="12" xfId="0" applyFont="1" applyBorder="1"/>
    <xf numFmtId="0" fontId="1" fillId="0" borderId="19" xfId="0" applyFont="1" applyBorder="1" applyAlignment="1">
      <alignment horizontal="right"/>
    </xf>
    <xf numFmtId="0" fontId="1" fillId="0" borderId="20" xfId="0" applyFont="1" applyBorder="1" applyAlignment="1">
      <alignment horizontal="right"/>
    </xf>
    <xf numFmtId="165" fontId="1" fillId="0" borderId="12" xfId="0" applyNumberFormat="1" applyFont="1" applyBorder="1" applyAlignment="1">
      <alignment horizontal="right"/>
    </xf>
    <xf numFmtId="164" fontId="0" fillId="0" borderId="0" xfId="0" applyNumberFormat="1" applyFill="1" applyBorder="1"/>
    <xf numFmtId="164" fontId="1" fillId="0" borderId="1" xfId="0" applyNumberFormat="1" applyFont="1" applyBorder="1"/>
    <xf numFmtId="164" fontId="1" fillId="0" borderId="21" xfId="0" applyNumberFormat="1" applyFont="1" applyBorder="1"/>
    <xf numFmtId="164" fontId="0" fillId="0" borderId="8" xfId="0" applyNumberFormat="1" applyFill="1" applyBorder="1"/>
    <xf numFmtId="164" fontId="0" fillId="0" borderId="4" xfId="0" applyNumberFormat="1" applyFill="1" applyBorder="1"/>
    <xf numFmtId="164" fontId="0" fillId="0" borderId="7" xfId="0" applyNumberFormat="1" applyFill="1" applyBorder="1"/>
    <xf numFmtId="164" fontId="0" fillId="0" borderId="0" xfId="0" applyNumberFormat="1" applyFill="1"/>
    <xf numFmtId="0" fontId="1" fillId="0" borderId="0" xfId="0" applyFont="1" applyFill="1" applyBorder="1"/>
    <xf numFmtId="0" fontId="0" fillId="0" borderId="0" xfId="0" applyFill="1"/>
    <xf numFmtId="0" fontId="0" fillId="0" borderId="0" xfId="0" applyFill="1" applyBorder="1"/>
    <xf numFmtId="164" fontId="1" fillId="0" borderId="8" xfId="0" applyNumberFormat="1" applyFont="1" applyFill="1" applyBorder="1" applyAlignment="1">
      <alignment horizontal="right"/>
    </xf>
    <xf numFmtId="164" fontId="1" fillId="0" borderId="4" xfId="0" applyNumberFormat="1" applyFont="1" applyFill="1" applyBorder="1" applyAlignment="1">
      <alignment horizontal="right"/>
    </xf>
    <xf numFmtId="164" fontId="0" fillId="0" borderId="6" xfId="0" applyNumberFormat="1" applyFill="1" applyBorder="1"/>
    <xf numFmtId="164" fontId="1" fillId="0" borderId="23" xfId="0" applyNumberFormat="1" applyFont="1" applyBorder="1"/>
    <xf numFmtId="0" fontId="0" fillId="0" borderId="10" xfId="0" applyFill="1" applyBorder="1" applyAlignment="1">
      <alignment horizontal="right"/>
    </xf>
    <xf numFmtId="0" fontId="0" fillId="0" borderId="4" xfId="0" applyFill="1" applyBorder="1" applyAlignment="1">
      <alignment horizontal="right"/>
    </xf>
    <xf numFmtId="0" fontId="1" fillId="0" borderId="0" xfId="0" applyFont="1" applyFill="1" applyBorder="1" applyAlignment="1">
      <alignment horizontal="center"/>
    </xf>
    <xf numFmtId="0" fontId="1" fillId="0" borderId="0" xfId="0" applyFont="1" applyFill="1" applyAlignment="1">
      <alignment horizontal="right"/>
    </xf>
    <xf numFmtId="164" fontId="1" fillId="0" borderId="18" xfId="0" applyNumberFormat="1" applyFont="1" applyFill="1" applyBorder="1" applyAlignment="1">
      <alignment horizontal="right"/>
    </xf>
    <xf numFmtId="165" fontId="4" fillId="0" borderId="0" xfId="0" applyNumberFormat="1" applyFont="1" applyFill="1" applyBorder="1"/>
    <xf numFmtId="0" fontId="4" fillId="0" borderId="0" xfId="0" applyFont="1" applyFill="1" applyBorder="1"/>
    <xf numFmtId="0" fontId="4" fillId="0" borderId="0" xfId="0" applyFont="1" applyFill="1"/>
    <xf numFmtId="0" fontId="1" fillId="0" borderId="0" xfId="0" applyFont="1" applyFill="1"/>
    <xf numFmtId="0" fontId="2" fillId="0" borderId="0" xfId="0" applyFont="1" applyFill="1" applyBorder="1" applyAlignment="1">
      <alignment horizontal="left"/>
    </xf>
    <xf numFmtId="164" fontId="1" fillId="0" borderId="19" xfId="0" applyNumberFormat="1" applyFont="1" applyBorder="1" applyAlignment="1">
      <alignment horizontal="right"/>
    </xf>
    <xf numFmtId="164" fontId="1" fillId="0" borderId="20" xfId="0" applyNumberFormat="1" applyFont="1" applyBorder="1" applyAlignment="1">
      <alignment horizontal="right"/>
    </xf>
    <xf numFmtId="164" fontId="1" fillId="0" borderId="24" xfId="0" applyNumberFormat="1" applyFont="1" applyBorder="1" applyAlignment="1">
      <alignment horizontal="right"/>
    </xf>
    <xf numFmtId="164" fontId="1" fillId="0" borderId="25" xfId="0" applyNumberFormat="1" applyFont="1" applyBorder="1" applyAlignment="1">
      <alignment horizontal="right"/>
    </xf>
    <xf numFmtId="164" fontId="1" fillId="0" borderId="26" xfId="0" applyNumberFormat="1" applyFont="1" applyBorder="1" applyAlignment="1">
      <alignment horizontal="right"/>
    </xf>
    <xf numFmtId="164" fontId="1" fillId="0" borderId="27" xfId="0" applyNumberFormat="1" applyFont="1" applyBorder="1" applyAlignment="1">
      <alignment horizontal="right"/>
    </xf>
    <xf numFmtId="164" fontId="1" fillId="0" borderId="28" xfId="0" applyNumberFormat="1" applyFont="1" applyBorder="1" applyAlignment="1">
      <alignment horizontal="right"/>
    </xf>
    <xf numFmtId="3" fontId="2" fillId="0" borderId="0" xfId="17" applyNumberFormat="1" applyFont="1" applyFill="1" applyBorder="1" applyAlignment="1">
      <alignment horizontal="left"/>
    </xf>
    <xf numFmtId="0" fontId="0" fillId="0" borderId="0" xfId="0" applyBorder="1" applyAlignment="1">
      <alignment wrapText="1"/>
    </xf>
    <xf numFmtId="164" fontId="0" fillId="0" borderId="18" xfId="0" applyNumberFormat="1" applyFill="1" applyBorder="1"/>
    <xf numFmtId="0" fontId="0" fillId="0" borderId="29" xfId="0" applyFill="1" applyBorder="1"/>
    <xf numFmtId="0" fontId="1" fillId="0" borderId="0" xfId="0" applyFont="1" applyFill="1" applyAlignment="1">
      <alignment horizontal="center"/>
    </xf>
    <xf numFmtId="0" fontId="0" fillId="0" borderId="30" xfId="0" applyFill="1" applyBorder="1"/>
    <xf numFmtId="0" fontId="0" fillId="0" borderId="30" xfId="0" applyFill="1" applyBorder="1" applyAlignment="1">
      <alignment horizontal="center"/>
    </xf>
    <xf numFmtId="164" fontId="1" fillId="0" borderId="1" xfId="0" applyNumberFormat="1" applyFont="1" applyFill="1" applyBorder="1" applyAlignment="1">
      <alignment horizontal="right"/>
    </xf>
    <xf numFmtId="0" fontId="1" fillId="0" borderId="0" xfId="0" applyFont="1" applyFill="1" applyAlignment="1">
      <alignment horizontal="left"/>
    </xf>
    <xf numFmtId="164" fontId="1" fillId="0" borderId="12" xfId="0" applyNumberFormat="1" applyFont="1" applyFill="1" applyBorder="1" applyAlignment="1">
      <alignment horizontal="right"/>
    </xf>
    <xf numFmtId="164" fontId="1" fillId="0" borderId="0" xfId="0" applyNumberFormat="1" applyFont="1" applyFill="1" applyBorder="1" applyAlignment="1">
      <alignment horizontal="right"/>
    </xf>
    <xf numFmtId="0" fontId="1" fillId="0" borderId="16" xfId="0" applyFont="1" applyFill="1" applyBorder="1" applyAlignment="1">
      <alignment horizontal="left"/>
    </xf>
    <xf numFmtId="0" fontId="1" fillId="0" borderId="0" xfId="0" applyFont="1" applyFill="1" applyBorder="1" applyAlignment="1">
      <alignment horizontal="left"/>
    </xf>
    <xf numFmtId="0" fontId="4" fillId="0" borderId="7" xfId="0" applyFont="1" applyFill="1" applyBorder="1"/>
    <xf numFmtId="0" fontId="4" fillId="0" borderId="0" xfId="0" applyFont="1" applyFill="1" applyBorder="1" applyAlignment="1">
      <alignment horizontal="right"/>
    </xf>
    <xf numFmtId="0" fontId="1" fillId="0" borderId="9" xfId="0" applyFont="1" applyFill="1" applyBorder="1" applyAlignment="1">
      <alignment horizontal="left"/>
    </xf>
    <xf numFmtId="0" fontId="4" fillId="0" borderId="15" xfId="0" applyFont="1" applyFill="1" applyBorder="1" applyAlignment="1">
      <alignment horizontal="right"/>
    </xf>
    <xf numFmtId="0" fontId="4" fillId="0" borderId="10" xfId="0" applyFont="1" applyFill="1" applyBorder="1" applyAlignment="1">
      <alignment horizontal="right"/>
    </xf>
    <xf numFmtId="0" fontId="1" fillId="0" borderId="4" xfId="0" applyFont="1" applyFill="1" applyBorder="1" applyAlignment="1">
      <alignment horizontal="left"/>
    </xf>
    <xf numFmtId="165" fontId="4" fillId="0" borderId="8" xfId="0" applyNumberFormat="1" applyFont="1" applyFill="1" applyBorder="1" applyAlignment="1">
      <alignment horizontal="right"/>
    </xf>
    <xf numFmtId="165" fontId="4" fillId="0" borderId="4" xfId="0" applyNumberFormat="1" applyFont="1" applyFill="1" applyBorder="1" applyAlignment="1">
      <alignment horizontal="right"/>
    </xf>
    <xf numFmtId="0" fontId="3" fillId="0" borderId="0" xfId="0" applyFont="1" applyFill="1" applyBorder="1"/>
    <xf numFmtId="0" fontId="2" fillId="0" borderId="0" xfId="0" applyFont="1" applyFill="1" applyBorder="1"/>
    <xf numFmtId="0" fontId="3" fillId="0" borderId="0" xfId="0" applyFont="1" applyFill="1" applyBorder="1" applyAlignment="1">
      <alignment horizontal="right"/>
    </xf>
    <xf numFmtId="0" fontId="3" fillId="0" borderId="0" xfId="0" applyFont="1" applyFill="1" applyAlignment="1">
      <alignment horizontal="right"/>
    </xf>
    <xf numFmtId="0" fontId="0" fillId="0" borderId="5" xfId="0" applyFill="1" applyBorder="1"/>
    <xf numFmtId="0" fontId="0" fillId="0" borderId="31" xfId="0" applyFill="1" applyBorder="1"/>
    <xf numFmtId="0" fontId="0" fillId="0" borderId="14" xfId="0" applyFill="1" applyBorder="1" applyAlignment="1">
      <alignment horizontal="left"/>
    </xf>
    <xf numFmtId="0" fontId="0" fillId="0" borderId="32" xfId="0" applyFill="1" applyBorder="1" applyAlignment="1">
      <alignment horizontal="left"/>
    </xf>
    <xf numFmtId="0" fontId="0" fillId="0" borderId="15" xfId="0" applyFill="1" applyBorder="1" applyAlignment="1">
      <alignment horizontal="right"/>
    </xf>
    <xf numFmtId="0" fontId="0" fillId="0" borderId="0" xfId="0" applyFill="1" applyBorder="1" applyAlignment="1">
      <alignment horizontal="right"/>
    </xf>
    <xf numFmtId="0" fontId="0" fillId="0" borderId="29" xfId="0" applyFill="1" applyBorder="1" applyAlignment="1">
      <alignment horizontal="left"/>
    </xf>
    <xf numFmtId="0" fontId="0" fillId="0" borderId="7" xfId="0" applyFill="1" applyBorder="1" applyAlignment="1">
      <alignment horizontal="right"/>
    </xf>
    <xf numFmtId="164" fontId="0" fillId="0" borderId="14" xfId="0" applyNumberFormat="1" applyFill="1" applyBorder="1"/>
    <xf numFmtId="0" fontId="1" fillId="0" borderId="29" xfId="0" applyFont="1" applyFill="1" applyBorder="1" applyAlignment="1">
      <alignment horizontal="right"/>
    </xf>
    <xf numFmtId="164" fontId="1" fillId="0" borderId="7" xfId="0" applyNumberFormat="1" applyFont="1" applyFill="1" applyBorder="1" applyAlignment="1">
      <alignment horizontal="right"/>
    </xf>
    <xf numFmtId="0" fontId="0" fillId="0" borderId="0" xfId="0" applyFill="1" applyBorder="1" applyAlignment="1">
      <alignment wrapText="1"/>
    </xf>
    <xf numFmtId="0" fontId="2" fillId="0" borderId="29" xfId="0" applyFont="1" applyFill="1" applyBorder="1" applyAlignment="1">
      <alignment horizontal="left"/>
    </xf>
    <xf numFmtId="0" fontId="2" fillId="0" borderId="0" xfId="0" applyFont="1" applyFill="1" applyBorder="1" applyAlignment="1">
      <alignment horizontal="right"/>
    </xf>
    <xf numFmtId="164" fontId="2" fillId="0" borderId="13" xfId="0" applyNumberFormat="1" applyFont="1" applyFill="1" applyBorder="1" applyAlignment="1">
      <alignment horizontal="right"/>
    </xf>
    <xf numFmtId="164" fontId="2" fillId="0" borderId="14" xfId="0" applyNumberFormat="1" applyFont="1" applyFill="1" applyBorder="1" applyAlignment="1">
      <alignment horizontal="right"/>
    </xf>
    <xf numFmtId="164" fontId="0" fillId="0" borderId="12" xfId="0" applyNumberFormat="1" applyFill="1" applyBorder="1"/>
    <xf numFmtId="164" fontId="2" fillId="0" borderId="7"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0" borderId="7" xfId="0" applyNumberFormat="1" applyFont="1" applyFill="1" applyBorder="1"/>
    <xf numFmtId="164" fontId="1" fillId="0" borderId="0" xfId="0" applyNumberFormat="1" applyFont="1" applyFill="1" applyBorder="1"/>
    <xf numFmtId="164" fontId="1" fillId="0" borderId="12" xfId="0" applyNumberFormat="1" applyFont="1" applyFill="1" applyBorder="1"/>
    <xf numFmtId="164" fontId="14" fillId="0" borderId="33" xfId="0" applyNumberFormat="1" applyFont="1" applyFill="1" applyBorder="1"/>
    <xf numFmtId="164" fontId="14" fillId="0" borderId="34" xfId="0" applyNumberFormat="1" applyFont="1" applyFill="1" applyBorder="1"/>
    <xf numFmtId="0" fontId="1" fillId="0" borderId="35" xfId="0" applyFont="1" applyFill="1" applyBorder="1" applyAlignment="1">
      <alignment horizontal="right"/>
    </xf>
    <xf numFmtId="164" fontId="14" fillId="0" borderId="1" xfId="0" applyNumberFormat="1" applyFont="1" applyFill="1" applyBorder="1"/>
    <xf numFmtId="164" fontId="14" fillId="0" borderId="21" xfId="0" applyNumberFormat="1" applyFont="1" applyFill="1" applyBorder="1"/>
    <xf numFmtId="164" fontId="14" fillId="0" borderId="23" xfId="0" applyNumberFormat="1" applyFont="1" applyFill="1" applyBorder="1"/>
    <xf numFmtId="164" fontId="14" fillId="0" borderId="0" xfId="0" applyNumberFormat="1" applyFont="1" applyFill="1" applyBorder="1"/>
    <xf numFmtId="0" fontId="0" fillId="0" borderId="36" xfId="0" applyFill="1" applyBorder="1" applyAlignment="1">
      <alignment horizontal="centerContinuous"/>
    </xf>
    <xf numFmtId="0" fontId="0" fillId="0" borderId="8" xfId="0" applyFill="1" applyBorder="1" applyAlignment="1">
      <alignment horizontal="right"/>
    </xf>
    <xf numFmtId="164" fontId="14" fillId="0" borderId="8" xfId="0" applyNumberFormat="1" applyFont="1" applyFill="1" applyBorder="1"/>
    <xf numFmtId="164" fontId="14" fillId="0" borderId="4" xfId="0" applyNumberFormat="1" applyFont="1" applyFill="1" applyBorder="1"/>
    <xf numFmtId="0" fontId="0" fillId="0" borderId="12" xfId="0" applyFill="1" applyBorder="1"/>
    <xf numFmtId="164" fontId="14" fillId="0" borderId="12" xfId="0" applyNumberFormat="1" applyFont="1" applyFill="1" applyBorder="1"/>
    <xf numFmtId="164" fontId="1" fillId="0" borderId="4" xfId="0" applyNumberFormat="1" applyFont="1" applyFill="1" applyBorder="1"/>
    <xf numFmtId="164" fontId="1" fillId="0" borderId="37" xfId="0" applyNumberFormat="1" applyFont="1" applyFill="1" applyBorder="1"/>
    <xf numFmtId="164" fontId="1" fillId="0" borderId="38" xfId="0" applyNumberFormat="1" applyFont="1" applyFill="1" applyBorder="1"/>
    <xf numFmtId="164" fontId="1" fillId="0" borderId="21" xfId="0" applyNumberFormat="1" applyFont="1" applyFill="1" applyBorder="1"/>
    <xf numFmtId="0" fontId="0" fillId="0" borderId="9" xfId="0" applyFill="1" applyBorder="1" applyAlignment="1">
      <alignment horizontal="left"/>
    </xf>
    <xf numFmtId="165" fontId="0" fillId="0" borderId="7" xfId="0" applyNumberFormat="1" applyFill="1" applyBorder="1"/>
    <xf numFmtId="165" fontId="0" fillId="0" borderId="0" xfId="0" applyNumberFormat="1" applyFill="1" applyBorder="1"/>
    <xf numFmtId="165" fontId="1" fillId="0" borderId="8" xfId="0" applyNumberFormat="1" applyFont="1" applyFill="1" applyBorder="1" applyAlignment="1">
      <alignment horizontal="right"/>
    </xf>
    <xf numFmtId="165" fontId="1" fillId="0" borderId="4" xfId="0" applyNumberFormat="1" applyFont="1" applyFill="1" applyBorder="1" applyAlignment="1">
      <alignment horizontal="right"/>
    </xf>
    <xf numFmtId="0" fontId="2" fillId="0" borderId="0" xfId="0" applyFont="1" applyBorder="1" applyAlignment="1">
      <alignment wrapText="1"/>
    </xf>
    <xf numFmtId="164" fontId="1" fillId="0" borderId="8" xfId="0" applyNumberFormat="1" applyFont="1" applyFill="1" applyBorder="1"/>
    <xf numFmtId="0" fontId="2" fillId="0" borderId="39" xfId="0" applyFont="1" applyFill="1" applyBorder="1"/>
    <xf numFmtId="0" fontId="2" fillId="0" borderId="0" xfId="0" applyFont="1" applyFill="1"/>
    <xf numFmtId="0" fontId="2" fillId="0" borderId="40" xfId="0" applyFont="1" applyFill="1" applyBorder="1" applyAlignment="1">
      <alignment horizontal="center"/>
    </xf>
    <xf numFmtId="0" fontId="2" fillId="0" borderId="41" xfId="0" applyFont="1" applyFill="1" applyBorder="1" applyAlignment="1">
      <alignment horizontal="center"/>
    </xf>
    <xf numFmtId="0" fontId="2" fillId="0" borderId="42" xfId="0" applyFont="1" applyFill="1" applyBorder="1" applyAlignment="1">
      <alignment horizontal="center"/>
    </xf>
    <xf numFmtId="0" fontId="2" fillId="0" borderId="42" xfId="0" applyFont="1" applyFill="1" applyBorder="1"/>
    <xf numFmtId="0" fontId="2" fillId="0" borderId="33" xfId="0" applyFont="1" applyFill="1" applyBorder="1" applyAlignment="1">
      <alignment horizontal="right"/>
    </xf>
    <xf numFmtId="0" fontId="2" fillId="0" borderId="34" xfId="0" applyFont="1" applyFill="1" applyBorder="1" applyAlignment="1">
      <alignment horizontal="right"/>
    </xf>
    <xf numFmtId="0" fontId="2" fillId="0" borderId="43" xfId="0" applyFont="1" applyFill="1" applyBorder="1" applyAlignment="1">
      <alignment horizontal="right"/>
    </xf>
    <xf numFmtId="164" fontId="2" fillId="0" borderId="12" xfId="0" applyNumberFormat="1" applyFont="1" applyFill="1" applyBorder="1"/>
    <xf numFmtId="164" fontId="2" fillId="0" borderId="0" xfId="0" applyNumberFormat="1" applyFont="1" applyFill="1" applyBorder="1"/>
    <xf numFmtId="164" fontId="2" fillId="0" borderId="28" xfId="0" applyNumberFormat="1" applyFont="1" applyFill="1" applyBorder="1"/>
    <xf numFmtId="164" fontId="2" fillId="0" borderId="0" xfId="0" applyNumberFormat="1" applyFont="1" applyFill="1"/>
    <xf numFmtId="3" fontId="2" fillId="0" borderId="28" xfId="17" applyNumberFormat="1" applyFont="1" applyFill="1" applyBorder="1" applyAlignment="1">
      <alignment horizontal="left"/>
    </xf>
    <xf numFmtId="0" fontId="1" fillId="0" borderId="0" xfId="0" applyFont="1" applyFill="1" applyBorder="1" applyAlignment="1"/>
    <xf numFmtId="0" fontId="2" fillId="0" borderId="44" xfId="0" applyFont="1" applyFill="1" applyBorder="1" applyAlignment="1">
      <alignment horizontal="centerContinuous"/>
    </xf>
    <xf numFmtId="0" fontId="1" fillId="0" borderId="45" xfId="0" applyFont="1" applyFill="1" applyBorder="1" applyAlignment="1">
      <alignment horizontal="right"/>
    </xf>
    <xf numFmtId="164" fontId="2" fillId="0" borderId="40" xfId="0" applyNumberFormat="1" applyFont="1" applyFill="1" applyBorder="1"/>
    <xf numFmtId="164" fontId="2" fillId="0" borderId="41" xfId="0" applyNumberFormat="1" applyFont="1" applyFill="1" applyBorder="1"/>
    <xf numFmtId="0" fontId="2" fillId="0" borderId="29" xfId="0" applyFont="1" applyFill="1" applyBorder="1"/>
    <xf numFmtId="164" fontId="0" fillId="0" borderId="7" xfId="0" applyNumberFormat="1" applyBorder="1" applyAlignment="1" applyProtection="1">
      <alignment horizontal="right"/>
    </xf>
    <xf numFmtId="164" fontId="1" fillId="0" borderId="46" xfId="0" applyNumberFormat="1" applyFont="1" applyBorder="1" applyAlignment="1">
      <alignment horizontal="right"/>
    </xf>
    <xf numFmtId="0" fontId="1" fillId="0" borderId="1" xfId="0" applyFont="1" applyBorder="1" applyAlignment="1">
      <alignment horizontal="right"/>
    </xf>
    <xf numFmtId="0" fontId="1" fillId="0" borderId="21" xfId="0" applyFont="1" applyBorder="1" applyAlignment="1">
      <alignment horizontal="right"/>
    </xf>
    <xf numFmtId="0" fontId="1" fillId="0" borderId="23" xfId="0" applyFont="1" applyBorder="1" applyAlignment="1">
      <alignment horizontal="right"/>
    </xf>
    <xf numFmtId="165" fontId="1" fillId="0" borderId="21" xfId="0" applyNumberFormat="1" applyFont="1" applyFill="1" applyBorder="1" applyAlignment="1">
      <alignment horizontal="right"/>
    </xf>
    <xf numFmtId="164" fontId="1" fillId="0" borderId="47" xfId="0" applyNumberFormat="1" applyFont="1" applyBorder="1" applyAlignment="1">
      <alignment horizontal="right"/>
    </xf>
    <xf numFmtId="164" fontId="1" fillId="0" borderId="48" xfId="0" applyNumberFormat="1" applyFont="1" applyBorder="1" applyAlignment="1">
      <alignment horizontal="right"/>
    </xf>
    <xf numFmtId="164" fontId="2" fillId="0" borderId="12" xfId="0" applyNumberFormat="1" applyFont="1" applyFill="1" applyBorder="1" applyAlignment="1">
      <alignment horizontal="right"/>
    </xf>
    <xf numFmtId="164" fontId="0" fillId="0" borderId="7" xfId="0" applyNumberFormat="1" applyFill="1" applyBorder="1" applyProtection="1"/>
    <xf numFmtId="164" fontId="0" fillId="0" borderId="0" xfId="0" applyNumberFormat="1" applyFill="1" applyBorder="1" applyAlignment="1">
      <alignment horizontal="right"/>
    </xf>
    <xf numFmtId="164" fontId="0" fillId="0" borderId="7" xfId="0" applyNumberFormat="1" applyFill="1" applyBorder="1" applyAlignment="1">
      <alignment horizontal="right"/>
    </xf>
    <xf numFmtId="164" fontId="0" fillId="0" borderId="0" xfId="0" applyNumberFormat="1" applyFill="1" applyAlignment="1">
      <alignment horizontal="right"/>
    </xf>
    <xf numFmtId="165" fontId="1" fillId="0" borderId="0" xfId="0" applyNumberFormat="1" applyFont="1" applyFill="1" applyBorder="1" applyAlignment="1">
      <alignment horizontal="right"/>
    </xf>
    <xf numFmtId="0" fontId="0" fillId="0" borderId="0" xfId="0" applyAlignment="1">
      <alignment horizontal="right"/>
    </xf>
    <xf numFmtId="164" fontId="2" fillId="0" borderId="13" xfId="0" applyNumberFormat="1" applyFont="1" applyFill="1" applyBorder="1"/>
    <xf numFmtId="164" fontId="2" fillId="0" borderId="14" xfId="0" applyNumberFormat="1" applyFont="1" applyFill="1" applyBorder="1"/>
    <xf numFmtId="164" fontId="4" fillId="0" borderId="7" xfId="0" applyNumberFormat="1" applyFont="1" applyFill="1" applyBorder="1"/>
    <xf numFmtId="164" fontId="4" fillId="0" borderId="0" xfId="0" applyNumberFormat="1" applyFont="1" applyFill="1" applyBorder="1"/>
    <xf numFmtId="164" fontId="4" fillId="0" borderId="0" xfId="0" applyNumberFormat="1" applyFont="1" applyFill="1" applyBorder="1" applyAlignment="1">
      <alignment horizontal="right"/>
    </xf>
    <xf numFmtId="164" fontId="4" fillId="0" borderId="7" xfId="0" applyNumberFormat="1" applyFont="1" applyFill="1" applyBorder="1" applyAlignment="1">
      <alignment horizontal="right"/>
    </xf>
    <xf numFmtId="164" fontId="4" fillId="0" borderId="14" xfId="0" applyNumberFormat="1" applyFont="1" applyFill="1" applyBorder="1" applyAlignment="1">
      <alignment horizontal="right"/>
    </xf>
    <xf numFmtId="164" fontId="3" fillId="0" borderId="8" xfId="0" applyNumberFormat="1" applyFont="1" applyFill="1" applyBorder="1"/>
    <xf numFmtId="164" fontId="3" fillId="0" borderId="4" xfId="0" applyNumberFormat="1" applyFont="1" applyFill="1" applyBorder="1"/>
    <xf numFmtId="164" fontId="3" fillId="0" borderId="18"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4" xfId="0" applyNumberFormat="1" applyFont="1" applyFill="1" applyBorder="1" applyAlignment="1">
      <alignment horizontal="right"/>
    </xf>
    <xf numFmtId="164" fontId="4" fillId="0" borderId="6" xfId="0" applyNumberFormat="1" applyFont="1" applyFill="1" applyBorder="1"/>
    <xf numFmtId="164" fontId="4" fillId="0" borderId="28" xfId="0" applyNumberFormat="1" applyFont="1" applyFill="1" applyBorder="1"/>
    <xf numFmtId="164" fontId="4" fillId="0" borderId="0" xfId="0" applyNumberFormat="1" applyFont="1" applyFill="1"/>
    <xf numFmtId="164" fontId="4" fillId="0" borderId="13" xfId="0" applyNumberFormat="1" applyFont="1" applyFill="1" applyBorder="1"/>
    <xf numFmtId="164" fontId="4" fillId="0" borderId="14" xfId="0" applyNumberFormat="1" applyFont="1" applyFill="1" applyBorder="1"/>
    <xf numFmtId="164" fontId="4" fillId="0" borderId="9" xfId="0" applyNumberFormat="1" applyFont="1" applyFill="1" applyBorder="1"/>
    <xf numFmtId="164" fontId="4" fillId="0" borderId="41" xfId="0" applyNumberFormat="1" applyFont="1" applyFill="1" applyBorder="1"/>
    <xf numFmtId="164" fontId="4" fillId="0" borderId="42" xfId="0" applyNumberFormat="1" applyFont="1" applyFill="1" applyBorder="1"/>
    <xf numFmtId="164" fontId="4" fillId="0" borderId="0" xfId="0" applyNumberFormat="1" applyFont="1" applyFill="1" applyAlignment="1">
      <alignment horizontal="right"/>
    </xf>
    <xf numFmtId="164" fontId="3" fillId="0" borderId="49" xfId="0" applyNumberFormat="1" applyFont="1" applyFill="1" applyBorder="1" applyAlignment="1">
      <alignment horizontal="right"/>
    </xf>
    <xf numFmtId="164" fontId="3" fillId="0" borderId="0" xfId="0" applyNumberFormat="1" applyFont="1" applyFill="1" applyBorder="1"/>
    <xf numFmtId="164" fontId="3" fillId="0" borderId="28" xfId="0" applyNumberFormat="1" applyFont="1" applyFill="1" applyBorder="1"/>
    <xf numFmtId="164" fontId="3" fillId="0" borderId="7"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7" xfId="0" applyNumberFormat="1" applyFont="1" applyFill="1" applyBorder="1"/>
    <xf numFmtId="0" fontId="1" fillId="0" borderId="6" xfId="0" applyFont="1" applyFill="1" applyBorder="1" applyAlignment="1">
      <alignment horizontal="left"/>
    </xf>
    <xf numFmtId="0" fontId="1" fillId="0" borderId="28" xfId="0" applyFont="1" applyFill="1" applyBorder="1" applyAlignment="1">
      <alignment horizontal="right"/>
    </xf>
    <xf numFmtId="0" fontId="19" fillId="0" borderId="0" xfId="7" applyFill="1"/>
    <xf numFmtId="164" fontId="1" fillId="0" borderId="21" xfId="0" applyNumberFormat="1" applyFont="1" applyFill="1" applyBorder="1" applyAlignment="1">
      <alignment horizontal="right"/>
    </xf>
    <xf numFmtId="164" fontId="0" fillId="0" borderId="1" xfId="0" applyNumberFormat="1" applyBorder="1" applyAlignment="1">
      <alignment horizontal="right"/>
    </xf>
    <xf numFmtId="164" fontId="0" fillId="0" borderId="12" xfId="0" applyNumberFormat="1" applyBorder="1" applyAlignment="1">
      <alignment horizontal="right"/>
    </xf>
    <xf numFmtId="164" fontId="2" fillId="0" borderId="7" xfId="0" applyNumberFormat="1" applyFont="1" applyFill="1" applyBorder="1"/>
    <xf numFmtId="165" fontId="1" fillId="0" borderId="7" xfId="0" applyNumberFormat="1" applyFont="1" applyFill="1" applyBorder="1" applyAlignment="1">
      <alignment horizontal="right"/>
    </xf>
    <xf numFmtId="0" fontId="0" fillId="0" borderId="50" xfId="0" applyFill="1" applyBorder="1" applyAlignment="1">
      <alignment horizontal="center"/>
    </xf>
    <xf numFmtId="0" fontId="0" fillId="0" borderId="5" xfId="0" applyBorder="1" applyAlignment="1">
      <alignment wrapText="1"/>
    </xf>
    <xf numFmtId="0" fontId="0" fillId="0" borderId="9" xfId="0" applyBorder="1" applyAlignment="1">
      <alignment horizontal="left" wrapText="1"/>
    </xf>
    <xf numFmtId="0" fontId="1" fillId="0" borderId="0" xfId="0" applyFont="1" applyBorder="1" applyAlignment="1">
      <alignment horizontal="right" wrapText="1"/>
    </xf>
    <xf numFmtId="164" fontId="0" fillId="0" borderId="1" xfId="0" applyNumberFormat="1" applyFill="1" applyBorder="1"/>
    <xf numFmtId="164" fontId="0" fillId="0" borderId="21" xfId="0" applyNumberFormat="1" applyFill="1" applyBorder="1"/>
    <xf numFmtId="0" fontId="2" fillId="0" borderId="0" xfId="0" applyFont="1" applyFill="1" applyBorder="1" applyAlignment="1">
      <alignment wrapText="1"/>
    </xf>
    <xf numFmtId="164" fontId="0" fillId="0" borderId="21" xfId="0" applyNumberFormat="1" applyBorder="1" applyAlignment="1">
      <alignment horizontal="right"/>
    </xf>
    <xf numFmtId="0" fontId="0" fillId="0" borderId="9" xfId="0" applyFill="1" applyBorder="1"/>
    <xf numFmtId="0" fontId="2" fillId="0" borderId="0" xfId="0" applyFont="1" applyFill="1" applyAlignment="1">
      <alignment wrapText="1"/>
    </xf>
    <xf numFmtId="0" fontId="0" fillId="0" borderId="0" xfId="0" applyFill="1" applyAlignment="1">
      <alignment wrapText="1"/>
    </xf>
    <xf numFmtId="0" fontId="0" fillId="0" borderId="51" xfId="0" applyBorder="1" applyAlignment="1">
      <alignment horizontal="center"/>
    </xf>
    <xf numFmtId="0" fontId="0" fillId="0" borderId="10" xfId="0" applyBorder="1" applyAlignment="1">
      <alignment horizontal="center"/>
    </xf>
    <xf numFmtId="0" fontId="2" fillId="0" borderId="0" xfId="0" applyFont="1"/>
    <xf numFmtId="0" fontId="2" fillId="0" borderId="15" xfId="0" applyFont="1" applyBorder="1" applyAlignment="1">
      <alignment horizontal="right"/>
    </xf>
    <xf numFmtId="0" fontId="2" fillId="0" borderId="10" xfId="0" applyFont="1" applyBorder="1" applyAlignment="1">
      <alignment horizontal="right"/>
    </xf>
    <xf numFmtId="0" fontId="2" fillId="0" borderId="51" xfId="0" applyFont="1" applyBorder="1" applyAlignment="1">
      <alignment horizontal="right"/>
    </xf>
    <xf numFmtId="0" fontId="2" fillId="0" borderId="0" xfId="0" applyFont="1" applyAlignment="1">
      <alignment horizontal="right"/>
    </xf>
    <xf numFmtId="0" fontId="2" fillId="0" borderId="29" xfId="0" applyFont="1" applyBorder="1" applyAlignment="1">
      <alignment horizontal="left"/>
    </xf>
    <xf numFmtId="0" fontId="20" fillId="0" borderId="0" xfId="0" applyFont="1"/>
    <xf numFmtId="0" fontId="20" fillId="0" borderId="0" xfId="0" applyFont="1" applyFill="1"/>
    <xf numFmtId="0" fontId="2" fillId="0" borderId="10" xfId="0" applyFont="1" applyFill="1" applyBorder="1" applyAlignment="1">
      <alignment horizontal="right"/>
    </xf>
    <xf numFmtId="0" fontId="18" fillId="0" borderId="0" xfId="0" applyFont="1" applyBorder="1" applyAlignment="1">
      <alignment horizontal="left"/>
    </xf>
    <xf numFmtId="164" fontId="1" fillId="0" borderId="7" xfId="0" applyNumberFormat="1" applyFont="1" applyBorder="1"/>
    <xf numFmtId="164" fontId="1" fillId="0" borderId="0" xfId="0" applyNumberFormat="1" applyFont="1" applyBorder="1"/>
    <xf numFmtId="164" fontId="1" fillId="0" borderId="6" xfId="0" applyNumberFormat="1" applyFont="1" applyBorder="1" applyAlignment="1">
      <alignment horizontal="right"/>
    </xf>
    <xf numFmtId="164" fontId="1" fillId="0" borderId="6" xfId="0" applyNumberFormat="1" applyFont="1" applyFill="1" applyBorder="1"/>
    <xf numFmtId="0" fontId="0" fillId="0" borderId="6" xfId="0" applyBorder="1" applyAlignment="1">
      <alignment horizontal="left"/>
    </xf>
    <xf numFmtId="164" fontId="1" fillId="0" borderId="12" xfId="0" applyNumberFormat="1" applyFont="1" applyBorder="1"/>
    <xf numFmtId="164" fontId="1" fillId="0" borderId="28" xfId="0" applyNumberFormat="1" applyFont="1" applyBorder="1"/>
    <xf numFmtId="0" fontId="18" fillId="0" borderId="4" xfId="0" applyFont="1" applyBorder="1" applyAlignment="1">
      <alignment horizontal="left"/>
    </xf>
    <xf numFmtId="0" fontId="18" fillId="0" borderId="6" xfId="0" applyFont="1" applyFill="1" applyBorder="1"/>
    <xf numFmtId="0" fontId="18" fillId="0" borderId="0" xfId="0" applyFont="1" applyBorder="1" applyAlignment="1">
      <alignment horizontal="left" wrapText="1"/>
    </xf>
    <xf numFmtId="165" fontId="0" fillId="0" borderId="6" xfId="0" applyNumberFormat="1" applyBorder="1"/>
    <xf numFmtId="0" fontId="18" fillId="0" borderId="4" xfId="0" applyFont="1" applyBorder="1"/>
    <xf numFmtId="0" fontId="18" fillId="0" borderId="0" xfId="0" applyFont="1" applyBorder="1"/>
    <xf numFmtId="0" fontId="0" fillId="0" borderId="0" xfId="0" applyAlignment="1">
      <alignment horizontal="left"/>
    </xf>
    <xf numFmtId="164" fontId="2" fillId="0" borderId="0" xfId="0" applyNumberFormat="1" applyFont="1" applyBorder="1"/>
    <xf numFmtId="164" fontId="2" fillId="0" borderId="7" xfId="0" applyNumberFormat="1" applyFont="1" applyBorder="1"/>
    <xf numFmtId="164" fontId="2" fillId="0" borderId="0" xfId="0" applyNumberFormat="1" applyFont="1"/>
    <xf numFmtId="0" fontId="0" fillId="0" borderId="0" xfId="0" applyAlignment="1">
      <alignment horizontal="left" wrapText="1"/>
    </xf>
    <xf numFmtId="0" fontId="0" fillId="0" borderId="12" xfId="0" applyBorder="1"/>
    <xf numFmtId="0" fontId="0" fillId="0" borderId="22" xfId="0" applyBorder="1" applyAlignment="1">
      <alignment horizontal="center"/>
    </xf>
    <xf numFmtId="0" fontId="0" fillId="0" borderId="57" xfId="0" applyBorder="1"/>
    <xf numFmtId="0" fontId="0" fillId="0" borderId="12" xfId="0" applyBorder="1" applyAlignment="1">
      <alignment horizontal="center"/>
    </xf>
    <xf numFmtId="0" fontId="0" fillId="0" borderId="58" xfId="0" applyBorder="1" applyAlignment="1"/>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165" fontId="0" fillId="0" borderId="41" xfId="0" applyNumberFormat="1" applyFill="1" applyBorder="1"/>
    <xf numFmtId="165" fontId="3" fillId="0" borderId="0" xfId="0" applyNumberFormat="1" applyFont="1" applyFill="1" applyBorder="1" applyAlignment="1">
      <alignment horizontal="right"/>
    </xf>
    <xf numFmtId="164" fontId="3" fillId="0" borderId="62" xfId="0" applyNumberFormat="1" applyFont="1" applyFill="1" applyBorder="1" applyAlignment="1">
      <alignment horizontal="right"/>
    </xf>
    <xf numFmtId="0" fontId="0" fillId="0" borderId="0" xfId="0" applyBorder="1" applyAlignment="1">
      <alignment horizontal="left"/>
    </xf>
    <xf numFmtId="164" fontId="0" fillId="0" borderId="28" xfId="0" applyNumberFormat="1" applyBorder="1"/>
    <xf numFmtId="0" fontId="0" fillId="0" borderId="49" xfId="0" applyBorder="1" applyAlignment="1">
      <alignment horizontal="center"/>
    </xf>
    <xf numFmtId="164" fontId="0" fillId="0" borderId="63" xfId="0" applyNumberFormat="1" applyFill="1" applyBorder="1"/>
    <xf numFmtId="164" fontId="0" fillId="0" borderId="58" xfId="0" applyNumberFormat="1" applyFill="1" applyBorder="1"/>
    <xf numFmtId="164" fontId="0" fillId="0" borderId="41" xfId="0" applyNumberFormat="1" applyFill="1" applyBorder="1"/>
    <xf numFmtId="0" fontId="15" fillId="0" borderId="0" xfId="0" applyFont="1" applyFill="1"/>
    <xf numFmtId="0" fontId="12" fillId="0" borderId="0" xfId="0" applyFont="1" applyFill="1"/>
    <xf numFmtId="0" fontId="16" fillId="0" borderId="0" xfId="0" applyFont="1" applyFill="1"/>
    <xf numFmtId="3" fontId="0" fillId="0" borderId="0" xfId="0" applyNumberFormat="1" applyFill="1"/>
    <xf numFmtId="0" fontId="2" fillId="0" borderId="0" xfId="0" applyFont="1" applyAlignment="1">
      <alignment horizontal="left" vertical="top"/>
    </xf>
    <xf numFmtId="0" fontId="2" fillId="0" borderId="7" xfId="0" applyFont="1" applyBorder="1" applyAlignment="1">
      <alignment horizontal="right"/>
    </xf>
    <xf numFmtId="0" fontId="2" fillId="0" borderId="6" xfId="0" applyFont="1" applyBorder="1" applyAlignment="1">
      <alignment horizontal="right"/>
    </xf>
    <xf numFmtId="0" fontId="2" fillId="0" borderId="0" xfId="0" applyFont="1" applyFill="1" applyAlignment="1">
      <alignment horizontal="right"/>
    </xf>
    <xf numFmtId="0" fontId="2" fillId="0" borderId="29" xfId="0" applyFont="1" applyBorder="1" applyAlignment="1">
      <alignment horizontal="left" vertical="top"/>
    </xf>
    <xf numFmtId="164" fontId="21" fillId="0" borderId="0" xfId="0" applyNumberFormat="1" applyFont="1" applyFill="1" applyAlignment="1">
      <alignment horizontal="right" vertical="center"/>
    </xf>
    <xf numFmtId="164" fontId="22" fillId="0" borderId="0" xfId="0" applyNumberFormat="1" applyFont="1" applyFill="1" applyAlignment="1">
      <alignment horizontal="right" vertical="center"/>
    </xf>
    <xf numFmtId="0" fontId="1" fillId="0" borderId="29" xfId="0" applyFont="1" applyBorder="1" applyAlignment="1">
      <alignment horizontal="right" vertical="top"/>
    </xf>
    <xf numFmtId="164" fontId="23" fillId="0" borderId="21" xfId="0" applyNumberFormat="1" applyFont="1" applyFill="1" applyBorder="1" applyAlignment="1">
      <alignment horizontal="right" vertical="center"/>
    </xf>
    <xf numFmtId="0" fontId="1" fillId="0" borderId="29" xfId="0" applyFont="1" applyBorder="1" applyAlignment="1">
      <alignment horizontal="left" vertical="top"/>
    </xf>
    <xf numFmtId="164" fontId="23" fillId="0" borderId="0" xfId="0" applyNumberFormat="1" applyFont="1" applyFill="1" applyAlignment="1">
      <alignment horizontal="right" vertical="center"/>
    </xf>
    <xf numFmtId="0" fontId="1" fillId="0" borderId="6" xfId="0" applyFont="1" applyBorder="1" applyAlignment="1">
      <alignment horizontal="right" vertical="top"/>
    </xf>
    <xf numFmtId="164" fontId="23" fillId="0" borderId="7" xfId="0" applyNumberFormat="1" applyFont="1" applyBorder="1" applyAlignment="1">
      <alignment horizontal="right" vertical="center"/>
    </xf>
    <xf numFmtId="164" fontId="23" fillId="0" borderId="0" xfId="0" applyNumberFormat="1" applyFont="1" applyAlignment="1">
      <alignment horizontal="right" vertical="center"/>
    </xf>
    <xf numFmtId="164" fontId="23" fillId="0" borderId="6" xfId="0" applyNumberFormat="1" applyFont="1" applyBorder="1" applyAlignment="1">
      <alignment horizontal="right" vertical="center"/>
    </xf>
    <xf numFmtId="164" fontId="21" fillId="0" borderId="7" xfId="0" applyNumberFormat="1" applyFont="1" applyFill="1" applyBorder="1" applyAlignment="1">
      <alignment horizontal="right" vertical="center"/>
    </xf>
    <xf numFmtId="164" fontId="22" fillId="0" borderId="6" xfId="0" applyNumberFormat="1" applyFont="1" applyFill="1" applyBorder="1" applyAlignment="1">
      <alignment horizontal="right" vertical="center"/>
    </xf>
    <xf numFmtId="164" fontId="23" fillId="0" borderId="37" xfId="0" applyNumberFormat="1" applyFont="1" applyFill="1" applyBorder="1" applyAlignment="1">
      <alignment horizontal="right" vertical="center"/>
    </xf>
    <xf numFmtId="164" fontId="23" fillId="0" borderId="38" xfId="0" applyNumberFormat="1" applyFont="1" applyFill="1" applyBorder="1" applyAlignment="1">
      <alignment horizontal="right" vertical="center"/>
    </xf>
    <xf numFmtId="164" fontId="23" fillId="0" borderId="7" xfId="0" applyNumberFormat="1" applyFont="1" applyFill="1" applyBorder="1" applyAlignment="1">
      <alignment horizontal="right" vertical="center"/>
    </xf>
    <xf numFmtId="164" fontId="23" fillId="0" borderId="6" xfId="0" applyNumberFormat="1" applyFont="1" applyFill="1" applyBorder="1" applyAlignment="1">
      <alignment horizontal="right" vertical="center"/>
    </xf>
    <xf numFmtId="164" fontId="2" fillId="0" borderId="42" xfId="0" applyNumberFormat="1" applyFont="1" applyFill="1" applyBorder="1"/>
    <xf numFmtId="164" fontId="1" fillId="0" borderId="28" xfId="0" applyNumberFormat="1" applyFont="1" applyFill="1" applyBorder="1"/>
    <xf numFmtId="164" fontId="1" fillId="0" borderId="0" xfId="0" applyNumberFormat="1" applyFont="1" applyFill="1"/>
    <xf numFmtId="164" fontId="0" fillId="0" borderId="28" xfId="0" applyNumberFormat="1" applyFill="1" applyBorder="1"/>
    <xf numFmtId="164" fontId="14" fillId="0" borderId="43" xfId="0" applyNumberFormat="1" applyFont="1" applyFill="1" applyBorder="1"/>
    <xf numFmtId="0" fontId="24" fillId="0" borderId="0" xfId="0" applyFont="1"/>
    <xf numFmtId="0" fontId="20" fillId="0" borderId="28" xfId="0" applyFont="1" applyBorder="1"/>
    <xf numFmtId="0" fontId="20" fillId="0" borderId="28" xfId="0" applyFont="1" applyBorder="1" applyAlignment="1">
      <alignment horizontal="left" vertical="top"/>
    </xf>
    <xf numFmtId="0" fontId="4" fillId="0" borderId="52" xfId="0" applyFont="1" applyFill="1" applyBorder="1" applyAlignment="1">
      <alignment horizontal="center"/>
    </xf>
    <xf numFmtId="0" fontId="4" fillId="0" borderId="11" xfId="0" applyFont="1" applyFill="1" applyBorder="1" applyAlignment="1">
      <alignment horizontal="center"/>
    </xf>
    <xf numFmtId="0" fontId="1" fillId="0" borderId="0" xfId="0" applyFont="1" applyFill="1" applyBorder="1" applyAlignment="1">
      <alignment horizontal="center"/>
    </xf>
    <xf numFmtId="0" fontId="4" fillId="0" borderId="53" xfId="0" applyFont="1" applyFill="1"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1" fillId="0" borderId="0" xfId="0" applyFont="1" applyBorder="1" applyAlignment="1">
      <alignment horizontal="center"/>
    </xf>
    <xf numFmtId="0" fontId="0" fillId="0" borderId="53"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51" xfId="0" applyBorder="1" applyAlignment="1">
      <alignment horizontal="center"/>
    </xf>
    <xf numFmtId="0" fontId="0" fillId="0" borderId="54" xfId="0" applyBorder="1" applyAlignment="1">
      <alignment horizontal="center"/>
    </xf>
    <xf numFmtId="0" fontId="0" fillId="0" borderId="5" xfId="0" applyBorder="1" applyAlignment="1">
      <alignment horizontal="center"/>
    </xf>
    <xf numFmtId="0" fontId="0" fillId="0" borderId="16" xfId="0" applyBorder="1" applyAlignment="1">
      <alignment horizontal="center"/>
    </xf>
    <xf numFmtId="0" fontId="0" fillId="0" borderId="44" xfId="0" applyBorder="1" applyAlignment="1">
      <alignment horizontal="center"/>
    </xf>
    <xf numFmtId="0" fontId="0" fillId="0" borderId="36" xfId="0" applyBorder="1" applyAlignment="1">
      <alignment horizontal="center"/>
    </xf>
    <xf numFmtId="0" fontId="0" fillId="0" borderId="55" xfId="0" applyBorder="1" applyAlignment="1">
      <alignment horizontal="center"/>
    </xf>
    <xf numFmtId="0" fontId="1" fillId="0" borderId="0" xfId="0" applyFont="1" applyBorder="1" applyAlignment="1">
      <alignment horizontal="center" wrapText="1"/>
    </xf>
    <xf numFmtId="0" fontId="1" fillId="0" borderId="0" xfId="0" applyFont="1" applyFill="1" applyAlignment="1">
      <alignment horizontal="center"/>
    </xf>
    <xf numFmtId="0" fontId="4" fillId="0" borderId="0" xfId="0" applyFont="1" applyAlignment="1">
      <alignment horizontal="left" wrapText="1"/>
    </xf>
    <xf numFmtId="0" fontId="1" fillId="0" borderId="0" xfId="0" applyFont="1" applyAlignment="1">
      <alignment horizontal="center"/>
    </xf>
    <xf numFmtId="0" fontId="2" fillId="0" borderId="44" xfId="0" applyFont="1" applyBorder="1" applyAlignment="1">
      <alignment horizontal="center"/>
    </xf>
    <xf numFmtId="0" fontId="2" fillId="0" borderId="36" xfId="0" applyFont="1" applyBorder="1" applyAlignment="1">
      <alignment horizontal="center"/>
    </xf>
    <xf numFmtId="0" fontId="2" fillId="0" borderId="55" xfId="0" applyFont="1" applyBorder="1" applyAlignment="1">
      <alignment horizontal="center"/>
    </xf>
    <xf numFmtId="0" fontId="2" fillId="0" borderId="5" xfId="0" applyFont="1" applyBorder="1" applyAlignment="1">
      <alignment horizontal="center"/>
    </xf>
    <xf numFmtId="0" fontId="2" fillId="0" borderId="54" xfId="0" applyFont="1" applyBorder="1" applyAlignment="1">
      <alignment horizontal="center"/>
    </xf>
    <xf numFmtId="0" fontId="2" fillId="0" borderId="16" xfId="0" applyFont="1" applyBorder="1" applyAlignment="1">
      <alignment horizontal="center"/>
    </xf>
    <xf numFmtId="0" fontId="2" fillId="0" borderId="5" xfId="0" applyFont="1" applyFill="1" applyBorder="1" applyAlignment="1">
      <alignment horizontal="center"/>
    </xf>
    <xf numFmtId="0" fontId="2" fillId="0" borderId="5" xfId="0" applyFont="1" applyBorder="1" applyAlignment="1">
      <alignment horizontal="center" wrapText="1"/>
    </xf>
    <xf numFmtId="0" fontId="2" fillId="0" borderId="14"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center" wrapText="1"/>
    </xf>
    <xf numFmtId="0" fontId="4" fillId="0" borderId="0" xfId="0" applyFont="1" applyFill="1" applyBorder="1" applyAlignment="1">
      <alignment horizontal="left" wrapText="1"/>
    </xf>
    <xf numFmtId="0" fontId="0" fillId="0" borderId="54" xfId="0" applyFill="1" applyBorder="1" applyAlignment="1">
      <alignment horizontal="center"/>
    </xf>
    <xf numFmtId="0" fontId="0" fillId="0" borderId="5" xfId="0" applyFill="1" applyBorder="1" applyAlignment="1">
      <alignment horizontal="center"/>
    </xf>
    <xf numFmtId="0" fontId="0" fillId="0" borderId="16" xfId="0" applyFill="1" applyBorder="1" applyAlignment="1">
      <alignment horizontal="center"/>
    </xf>
    <xf numFmtId="0" fontId="0" fillId="0" borderId="44" xfId="0" applyFill="1" applyBorder="1" applyAlignment="1">
      <alignment horizontal="center"/>
    </xf>
    <xf numFmtId="0" fontId="0" fillId="0" borderId="36" xfId="0" applyFill="1" applyBorder="1" applyAlignment="1">
      <alignment horizontal="center"/>
    </xf>
    <xf numFmtId="0" fontId="0" fillId="0" borderId="55" xfId="0" applyFill="1" applyBorder="1" applyAlignment="1">
      <alignment horizontal="center"/>
    </xf>
    <xf numFmtId="0" fontId="2" fillId="0" borderId="40" xfId="0" applyFont="1" applyFill="1" applyBorder="1" applyAlignment="1">
      <alignment horizontal="center"/>
    </xf>
    <xf numFmtId="0" fontId="2" fillId="0" borderId="41" xfId="0" applyFont="1" applyFill="1" applyBorder="1" applyAlignment="1">
      <alignment horizontal="center"/>
    </xf>
    <xf numFmtId="0" fontId="2" fillId="0" borderId="42" xfId="0" applyFont="1" applyFill="1" applyBorder="1" applyAlignment="1">
      <alignment horizontal="center"/>
    </xf>
    <xf numFmtId="0" fontId="8" fillId="0" borderId="40" xfId="0" applyFont="1" applyFill="1" applyBorder="1" applyAlignment="1">
      <alignment horizontal="center"/>
    </xf>
    <xf numFmtId="0" fontId="8" fillId="0" borderId="41" xfId="0" applyFont="1" applyFill="1" applyBorder="1" applyAlignment="1">
      <alignment horizontal="center"/>
    </xf>
    <xf numFmtId="0" fontId="8" fillId="0" borderId="42" xfId="0" applyFont="1" applyFill="1" applyBorder="1" applyAlignment="1">
      <alignment horizontal="center"/>
    </xf>
    <xf numFmtId="0" fontId="2" fillId="0" borderId="56" xfId="0" applyFont="1" applyFill="1" applyBorder="1" applyAlignment="1">
      <alignment horizontal="center"/>
    </xf>
    <xf numFmtId="0" fontId="2" fillId="0" borderId="11" xfId="0" applyFont="1" applyFill="1" applyBorder="1" applyAlignment="1">
      <alignment horizontal="center"/>
    </xf>
    <xf numFmtId="0" fontId="2" fillId="0" borderId="39" xfId="0" applyFont="1" applyFill="1" applyBorder="1" applyAlignment="1">
      <alignment horizontal="center"/>
    </xf>
    <xf numFmtId="0" fontId="2" fillId="0" borderId="31" xfId="0" applyFont="1" applyFill="1" applyBorder="1" applyAlignment="1">
      <alignment horizontal="center" wrapText="1"/>
    </xf>
    <xf numFmtId="0" fontId="0" fillId="0" borderId="32" xfId="0" applyFill="1" applyBorder="1" applyAlignment="1">
      <alignment horizontal="center" wrapText="1"/>
    </xf>
    <xf numFmtId="0" fontId="2" fillId="0" borderId="54" xfId="0" applyFont="1" applyFill="1" applyBorder="1" applyAlignment="1">
      <alignment horizontal="center"/>
    </xf>
    <xf numFmtId="0" fontId="0" fillId="0" borderId="6" xfId="0" applyFill="1" applyBorder="1" applyAlignment="1">
      <alignment horizontal="left" wrapText="1"/>
    </xf>
    <xf numFmtId="3" fontId="25" fillId="0" borderId="0" xfId="17" applyNumberFormat="1" applyFont="1" applyAlignment="1">
      <alignment horizontal="left"/>
    </xf>
    <xf numFmtId="3" fontId="28" fillId="0" borderId="0" xfId="17" applyNumberFormat="1" applyFont="1" applyAlignment="1">
      <alignment horizontal="left"/>
    </xf>
    <xf numFmtId="0" fontId="29" fillId="0" borderId="0" xfId="0" applyFont="1" applyAlignment="1">
      <alignment horizontal="left" wrapText="1"/>
    </xf>
  </cellXfs>
  <cellStyles count="21">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yperlink" xfId="7" builtinId="8"/>
    <cellStyle name="komma1nul" xfId="8" xr:uid="{00000000-0005-0000-0000-000007000000}"/>
    <cellStyle name="komma2nul" xfId="9" xr:uid="{00000000-0005-0000-0000-000008000000}"/>
    <cellStyle name="Netten_1" xfId="10" xr:uid="{00000000-0005-0000-0000-000009000000}"/>
    <cellStyle name="nieuw" xfId="11" xr:uid="{00000000-0005-0000-0000-00000A000000}"/>
    <cellStyle name="Niveau" xfId="12" xr:uid="{00000000-0005-0000-0000-00000B000000}"/>
    <cellStyle name="perc1nul" xfId="13" xr:uid="{00000000-0005-0000-0000-00000C000000}"/>
    <cellStyle name="perc2nul" xfId="14" xr:uid="{00000000-0005-0000-0000-00000D000000}"/>
    <cellStyle name="perc3nul" xfId="15" xr:uid="{00000000-0005-0000-0000-00000E000000}"/>
    <cellStyle name="perc4" xfId="16" xr:uid="{00000000-0005-0000-0000-00000F000000}"/>
    <cellStyle name="Standaard" xfId="0" builtinId="0"/>
    <cellStyle name="Standaard_evo9899" xfId="17" xr:uid="{00000000-0005-0000-0000-000011000000}"/>
    <cellStyle name="Subtotaal" xfId="18" xr:uid="{00000000-0005-0000-0000-000012000000}"/>
    <cellStyle name="Titel" xfId="19" builtinId="15" customBuiltin="1"/>
    <cellStyle name="Tota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601980</xdr:colOff>
      <xdr:row>41</xdr:row>
      <xdr:rowOff>0</xdr:rowOff>
    </xdr:to>
    <xdr:sp macro="" textlink="">
      <xdr:nvSpPr>
        <xdr:cNvPr id="2" name="Tekstvak 1">
          <a:extLst>
            <a:ext uri="{FF2B5EF4-FFF2-40B4-BE49-F238E27FC236}">
              <a16:creationId xmlns:a16="http://schemas.microsoft.com/office/drawing/2014/main" id="{0D2CEB1F-F1DF-4889-B0F8-9192078F5C49}"/>
            </a:ext>
          </a:extLst>
        </xdr:cNvPr>
        <xdr:cNvSpPr txBox="1"/>
      </xdr:nvSpPr>
      <xdr:spPr>
        <a:xfrm>
          <a:off x="0" y="0"/>
          <a:ext cx="8526780" cy="6888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a:solidFill>
                <a:schemeClr val="dk1"/>
              </a:solidFill>
              <a:effectLst/>
              <a:latin typeface="+mn-lt"/>
              <a:ea typeface="+mn-ea"/>
              <a:cs typeface="+mn-cs"/>
            </a:rPr>
            <a:t>Studieaanbod secundair onderwijs – modernisering SO</a:t>
          </a:r>
          <a:endParaRPr lang="nl-BE" sz="1400">
            <a:solidFill>
              <a:schemeClr val="dk1"/>
            </a:solidFill>
            <a:effectLst/>
            <a:latin typeface="+mn-lt"/>
            <a:ea typeface="+mn-ea"/>
            <a:cs typeface="+mn-cs"/>
          </a:endParaRPr>
        </a:p>
        <a:p>
          <a:r>
            <a:rPr lang="nl-BE" sz="1400" b="1">
              <a:solidFill>
                <a:schemeClr val="dk1"/>
              </a:solidFill>
              <a:effectLst/>
              <a:latin typeface="+mn-lt"/>
              <a:ea typeface="+mn-ea"/>
              <a:cs typeface="+mn-cs"/>
            </a:rPr>
            <a:t> </a:t>
          </a:r>
          <a:endParaRPr lang="nl-BE" sz="1400">
            <a:solidFill>
              <a:schemeClr val="dk1"/>
            </a:solidFill>
            <a:effectLst/>
            <a:latin typeface="+mn-lt"/>
            <a:ea typeface="+mn-ea"/>
            <a:cs typeface="+mn-cs"/>
          </a:endParaRPr>
        </a:p>
        <a:p>
          <a:r>
            <a:rPr lang="nl-BE" sz="1100">
              <a:solidFill>
                <a:schemeClr val="dk1"/>
              </a:solidFill>
              <a:effectLst/>
              <a:latin typeface="+mn-lt"/>
              <a:ea typeface="+mn-ea"/>
              <a:cs typeface="+mn-cs"/>
            </a:rPr>
            <a:t>Vanaf het schooljaar 2019-2020 wordt het secundair onderwijs stelselmatig, leerjaar na leerjaar, gemoderniseerd. Het onderwijsaanbod wordt geactualiseerd en krijgt vanaf de tweede graad een nieuwe indeling volgens studiedomeinen, finaliteiten en onderwijsvormen. Hierdoor verdwijnen de studiegebieden.</a:t>
          </a: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De invoering van de modernisering verloopt volgens deze kalender:</a:t>
          </a:r>
        </a:p>
        <a:p>
          <a:r>
            <a:rPr lang="nl-BE" sz="1100">
              <a:solidFill>
                <a:schemeClr val="dk1"/>
              </a:solidFill>
              <a:effectLst/>
              <a:latin typeface="+mn-lt"/>
              <a:ea typeface="+mn-ea"/>
              <a:cs typeface="+mn-cs"/>
            </a:rPr>
            <a:t>2019-2020: 1ste leerjaar van de 1</a:t>
          </a:r>
          <a:r>
            <a:rPr lang="nl-BE" sz="1100" baseline="0">
              <a:solidFill>
                <a:schemeClr val="dk1"/>
              </a:solidFill>
              <a:effectLst/>
              <a:latin typeface="+mn-lt"/>
              <a:ea typeface="+mn-ea"/>
              <a:cs typeface="+mn-cs"/>
            </a:rPr>
            <a:t>ste</a:t>
          </a:r>
          <a:r>
            <a:rPr lang="nl-BE" sz="1100">
              <a:solidFill>
                <a:schemeClr val="dk1"/>
              </a:solidFill>
              <a:effectLst/>
              <a:latin typeface="+mn-lt"/>
              <a:ea typeface="+mn-ea"/>
              <a:cs typeface="+mn-cs"/>
            </a:rPr>
            <a:t> graad</a:t>
          </a:r>
        </a:p>
        <a:p>
          <a:r>
            <a:rPr lang="nl-BE" sz="1100">
              <a:solidFill>
                <a:schemeClr val="dk1"/>
              </a:solidFill>
              <a:effectLst/>
              <a:latin typeface="+mn-lt"/>
              <a:ea typeface="+mn-ea"/>
              <a:cs typeface="+mn-cs"/>
            </a:rPr>
            <a:t>2020-2021: 2de leerjaar van de 1ste graad</a:t>
          </a:r>
        </a:p>
        <a:p>
          <a:r>
            <a:rPr lang="nl-BE" sz="1100">
              <a:solidFill>
                <a:schemeClr val="dk1"/>
              </a:solidFill>
              <a:effectLst/>
              <a:latin typeface="+mn-lt"/>
              <a:ea typeface="+mn-ea"/>
              <a:cs typeface="+mn-cs"/>
            </a:rPr>
            <a:t>2021-2022: 1ste leerjaar van de 2de graad</a:t>
          </a:r>
        </a:p>
        <a:p>
          <a:r>
            <a:rPr lang="nl-BE" sz="1100">
              <a:solidFill>
                <a:schemeClr val="dk1"/>
              </a:solidFill>
              <a:effectLst/>
              <a:latin typeface="+mn-lt"/>
              <a:ea typeface="+mn-ea"/>
              <a:cs typeface="+mn-cs"/>
            </a:rPr>
            <a:t>2022-2023: 2de leerjaar van de 2de graad</a:t>
          </a:r>
        </a:p>
        <a:p>
          <a:r>
            <a:rPr lang="nl-BE" sz="1100">
              <a:solidFill>
                <a:schemeClr val="dk1"/>
              </a:solidFill>
              <a:effectLst/>
              <a:latin typeface="+mn-lt"/>
              <a:ea typeface="+mn-ea"/>
              <a:cs typeface="+mn-cs"/>
            </a:rPr>
            <a:t>2023-2024: 1ste leerjaar van de 3de graad</a:t>
          </a:r>
        </a:p>
        <a:p>
          <a:r>
            <a:rPr lang="nl-BE" sz="1100">
              <a:solidFill>
                <a:schemeClr val="dk1"/>
              </a:solidFill>
              <a:effectLst/>
              <a:latin typeface="+mn-lt"/>
              <a:ea typeface="+mn-ea"/>
              <a:cs typeface="+mn-cs"/>
            </a:rPr>
            <a:t>2024-2025: 2de leerjaar van de 3de graad</a:t>
          </a:r>
        </a:p>
        <a:p>
          <a:r>
            <a:rPr lang="nl-BE" sz="1100">
              <a:solidFill>
                <a:schemeClr val="dk1"/>
              </a:solidFill>
              <a:effectLst/>
              <a:latin typeface="+mn-lt"/>
              <a:ea typeface="+mn-ea"/>
              <a:cs typeface="+mn-cs"/>
            </a:rPr>
            <a:t>2025-2026: Se-n-Se/3de leerjaar van de 3de graad</a:t>
          </a:r>
        </a:p>
        <a:p>
          <a:r>
            <a:rPr lang="nl-BE" sz="1100">
              <a:solidFill>
                <a:schemeClr val="dk1"/>
              </a:solidFill>
              <a:effectLst/>
              <a:latin typeface="+mn-lt"/>
              <a:ea typeface="+mn-ea"/>
              <a:cs typeface="+mn-cs"/>
            </a:rPr>
            <a:t> </a:t>
          </a:r>
        </a:p>
        <a:p>
          <a:r>
            <a:rPr lang="nl-BE" sz="1100" b="1">
              <a:solidFill>
                <a:schemeClr val="dk1"/>
              </a:solidFill>
              <a:effectLst/>
              <a:latin typeface="+mn-lt"/>
              <a:ea typeface="+mn-ea"/>
              <a:cs typeface="+mn-cs"/>
            </a:rPr>
            <a:t>Studiedomein:</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Er zijn acht studiedomeinen. Een studiedomein bestaat uit verschillende studierichtingen binnen een bepaald interessegebied. Daarnaast zijn er ook domeinoverschrijdende studierichtingen.</a:t>
          </a:r>
        </a:p>
        <a:p>
          <a:endParaRPr lang="nl-BE" sz="1100">
            <a:solidFill>
              <a:schemeClr val="dk1"/>
            </a:solidFill>
            <a:effectLst/>
            <a:latin typeface="+mn-lt"/>
            <a:ea typeface="+mn-ea"/>
            <a:cs typeface="+mn-cs"/>
          </a:endParaRPr>
        </a:p>
        <a:p>
          <a:r>
            <a:rPr lang="nl-BE" sz="1100" b="1">
              <a:solidFill>
                <a:schemeClr val="dk1"/>
              </a:solidFill>
              <a:effectLst/>
              <a:latin typeface="+mn-lt"/>
              <a:ea typeface="+mn-ea"/>
              <a:cs typeface="+mn-cs"/>
            </a:rPr>
            <a:t>Finaliteit:</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Elke studierichting heeft een specifieke finaliteit of doel. De finaliteit geeft aan waarop studierichtingen prioritair voorbereiden, namelijk op het hoger onderwijs (doorstroom), op de arbeidsmarkt of op beide (dubbele finaliteit).</a:t>
          </a:r>
        </a:p>
        <a:p>
          <a:endParaRPr lang="nl-BE" sz="1100" b="1">
            <a:solidFill>
              <a:schemeClr val="dk1"/>
            </a:solidFill>
            <a:effectLst/>
            <a:latin typeface="+mn-lt"/>
            <a:ea typeface="+mn-ea"/>
            <a:cs typeface="+mn-cs"/>
          </a:endParaRPr>
        </a:p>
        <a:p>
          <a:r>
            <a:rPr lang="nl-BE" sz="1100" b="1">
              <a:solidFill>
                <a:schemeClr val="dk1"/>
              </a:solidFill>
              <a:effectLst/>
              <a:latin typeface="+mn-lt"/>
              <a:ea typeface="+mn-ea"/>
              <a:cs typeface="+mn-cs"/>
            </a:rPr>
            <a:t>Studierichting:</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Vanaf het schooljaar 2021-2022 zijn er nieuwe studierichtingen. De gemoderniseerde studierichtingen kunnen niet zomaar naast de oude studierichtingen geplaatst worden, ook niet als de namen </a:t>
          </a:r>
          <a:r>
            <a:rPr lang="nl-BE" sz="1100" strike="noStrike" baseline="0">
              <a:solidFill>
                <a:sysClr val="windowText" lastClr="000000"/>
              </a:solidFill>
              <a:effectLst/>
              <a:latin typeface="+mn-lt"/>
              <a:ea typeface="+mn-ea"/>
              <a:cs typeface="+mn-cs"/>
            </a:rPr>
            <a:t>het</a:t>
          </a:r>
          <a:r>
            <a:rPr lang="nl-BE" sz="1100">
              <a:solidFill>
                <a:schemeClr val="dk1"/>
              </a:solidFill>
              <a:effectLst/>
              <a:latin typeface="+mn-lt"/>
              <a:ea typeface="+mn-ea"/>
              <a:cs typeface="+mn-cs"/>
            </a:rPr>
            <a:t>zelfde gebleven zijn. Inhoudelijk kunnen de nieuwe studierichtingen immers verschillen van die voor de modernisering.</a:t>
          </a:r>
        </a:p>
        <a:p>
          <a:r>
            <a:rPr lang="nl-BE" sz="1100" b="1">
              <a:solidFill>
                <a:schemeClr val="dk1"/>
              </a:solidFill>
              <a:effectLst/>
              <a:latin typeface="+mn-lt"/>
              <a:ea typeface="+mn-ea"/>
              <a:cs typeface="+mn-cs"/>
            </a:rPr>
            <a:t> </a:t>
          </a:r>
          <a:endParaRPr lang="nl-BE" sz="1100">
            <a:solidFill>
              <a:schemeClr val="dk1"/>
            </a:solidFill>
            <a:effectLst/>
            <a:latin typeface="+mn-lt"/>
            <a:ea typeface="+mn-ea"/>
            <a:cs typeface="+mn-cs"/>
          </a:endParaRPr>
        </a:p>
        <a:p>
          <a:r>
            <a:rPr lang="nl-BE" sz="1100" b="1">
              <a:solidFill>
                <a:schemeClr val="dk1"/>
              </a:solidFill>
              <a:effectLst/>
              <a:latin typeface="+mn-lt"/>
              <a:ea typeface="+mn-ea"/>
              <a:cs typeface="+mn-cs"/>
            </a:rPr>
            <a:t>Studiegebied:</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Groep van studierichtingen of opleidingen op basis van een inhoudelijke verwantschap en, in het TSO en BSO, ook op basis van een behoefte aan eenzelfde onderwijsinfrastructuur en een uitweg naar een zelfde beroepssector.</a:t>
          </a:r>
        </a:p>
        <a:p>
          <a:r>
            <a:rPr lang="nl-BE" sz="1100">
              <a:solidFill>
                <a:schemeClr val="dk1"/>
              </a:solidFill>
              <a:effectLst/>
              <a:latin typeface="+mn-lt"/>
              <a:ea typeface="+mn-ea"/>
              <a:cs typeface="+mn-cs"/>
            </a:rPr>
            <a:t>Als gevolg van de modernisering van het secundair onderwijs worden de studiegebieden geleidelijk aan afgeschaft en vervangen door een </a:t>
          </a:r>
          <a:r>
            <a:rPr lang="nl-BE" sz="1100">
              <a:solidFill>
                <a:sysClr val="windowText" lastClr="000000"/>
              </a:solidFill>
              <a:effectLst/>
              <a:latin typeface="+mn-lt"/>
              <a:ea typeface="+mn-ea"/>
              <a:cs typeface="+mn-cs"/>
            </a:rPr>
            <a:t>structuur</a:t>
          </a:r>
          <a:r>
            <a:rPr lang="nl-BE" sz="1100">
              <a:solidFill>
                <a:schemeClr val="dk1"/>
              </a:solidFill>
              <a:effectLst/>
              <a:latin typeface="+mn-lt"/>
              <a:ea typeface="+mn-ea"/>
              <a:cs typeface="+mn-cs"/>
            </a:rPr>
            <a:t> met studiedomeinen en finaliteiten. Vanaf het schooljaar 2021-2022 bestaan er geen studiegebieden meer in het 1ste leerjaar van de 2de graad, vanaf het schooljaar 2022-2023 bestaan er ook geen studiegebieden meer in het 2de leerjaar van de 2de graad, enz…</a:t>
          </a:r>
        </a:p>
        <a:p>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1718" name="Rectangle 1">
          <a:extLst>
            <a:ext uri="{FF2B5EF4-FFF2-40B4-BE49-F238E27FC236}">
              <a16:creationId xmlns:a16="http://schemas.microsoft.com/office/drawing/2014/main" id="{6477D65C-EEEA-4742-A844-474BA2C43930}"/>
            </a:ext>
          </a:extLst>
        </xdr:cNvPr>
        <xdr:cNvSpPr>
          <a:spLocks noChangeArrowheads="1"/>
        </xdr:cNvSpPr>
      </xdr:nvSpPr>
      <xdr:spPr bwMode="auto">
        <a:xfrm>
          <a:off x="0" y="71628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742" name="Rectangle 1">
          <a:extLst>
            <a:ext uri="{FF2B5EF4-FFF2-40B4-BE49-F238E27FC236}">
              <a16:creationId xmlns:a16="http://schemas.microsoft.com/office/drawing/2014/main" id="{01C58DC3-7431-4DE2-9D7D-E673DD421D04}"/>
            </a:ext>
          </a:extLst>
        </xdr:cNvPr>
        <xdr:cNvSpPr>
          <a:spLocks noChangeArrowheads="1"/>
        </xdr:cNvSpPr>
      </xdr:nvSpPr>
      <xdr:spPr bwMode="auto">
        <a:xfrm>
          <a:off x="0" y="647700"/>
          <a:ext cx="27736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2</xdr:col>
      <xdr:colOff>0</xdr:colOff>
      <xdr:row>6</xdr:row>
      <xdr:rowOff>0</xdr:rowOff>
    </xdr:to>
    <xdr:sp macro="" textlink="">
      <xdr:nvSpPr>
        <xdr:cNvPr id="3766" name="Rectangle 1">
          <a:extLst>
            <a:ext uri="{FF2B5EF4-FFF2-40B4-BE49-F238E27FC236}">
              <a16:creationId xmlns:a16="http://schemas.microsoft.com/office/drawing/2014/main" id="{C44DE074-609D-420D-947C-7894430723AD}"/>
            </a:ext>
          </a:extLst>
        </xdr:cNvPr>
        <xdr:cNvSpPr>
          <a:spLocks noChangeArrowheads="1"/>
        </xdr:cNvSpPr>
      </xdr:nvSpPr>
      <xdr:spPr bwMode="auto">
        <a:xfrm>
          <a:off x="2941320" y="1013460"/>
          <a:ext cx="50292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4</xdr:row>
      <xdr:rowOff>0</xdr:rowOff>
    </xdr:to>
    <xdr:sp macro="" textlink="">
      <xdr:nvSpPr>
        <xdr:cNvPr id="39275" name="Rectangle 1">
          <a:extLst>
            <a:ext uri="{FF2B5EF4-FFF2-40B4-BE49-F238E27FC236}">
              <a16:creationId xmlns:a16="http://schemas.microsoft.com/office/drawing/2014/main" id="{481174A7-AE8A-49EA-AEA3-0CC846491EFC}"/>
            </a:ext>
          </a:extLst>
        </xdr:cNvPr>
        <xdr:cNvSpPr>
          <a:spLocks noChangeArrowheads="1"/>
        </xdr:cNvSpPr>
      </xdr:nvSpPr>
      <xdr:spPr bwMode="auto">
        <a:xfrm>
          <a:off x="2217420" y="678180"/>
          <a:ext cx="48006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twoCellAnchor>
    <xdr:from>
      <xdr:col>1</xdr:col>
      <xdr:colOff>0</xdr:colOff>
      <xdr:row>4</xdr:row>
      <xdr:rowOff>0</xdr:rowOff>
    </xdr:from>
    <xdr:to>
      <xdr:col>2</xdr:col>
      <xdr:colOff>0</xdr:colOff>
      <xdr:row>4</xdr:row>
      <xdr:rowOff>0</xdr:rowOff>
    </xdr:to>
    <xdr:sp macro="" textlink="">
      <xdr:nvSpPr>
        <xdr:cNvPr id="39276" name="Rectangle 2">
          <a:extLst>
            <a:ext uri="{FF2B5EF4-FFF2-40B4-BE49-F238E27FC236}">
              <a16:creationId xmlns:a16="http://schemas.microsoft.com/office/drawing/2014/main" id="{27C7E41B-0E45-4AC8-B3DB-B9518735F02D}"/>
            </a:ext>
          </a:extLst>
        </xdr:cNvPr>
        <xdr:cNvSpPr>
          <a:spLocks noChangeArrowheads="1"/>
        </xdr:cNvSpPr>
      </xdr:nvSpPr>
      <xdr:spPr bwMode="auto">
        <a:xfrm>
          <a:off x="2217420" y="678180"/>
          <a:ext cx="48006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4</xdr:row>
      <xdr:rowOff>0</xdr:rowOff>
    </xdr:to>
    <xdr:sp macro="" textlink="">
      <xdr:nvSpPr>
        <xdr:cNvPr id="40299" name="Rectangle 1">
          <a:extLst>
            <a:ext uri="{FF2B5EF4-FFF2-40B4-BE49-F238E27FC236}">
              <a16:creationId xmlns:a16="http://schemas.microsoft.com/office/drawing/2014/main" id="{49A205D2-A16F-429C-841E-C41069E341CD}"/>
            </a:ext>
          </a:extLst>
        </xdr:cNvPr>
        <xdr:cNvSpPr>
          <a:spLocks noChangeArrowheads="1"/>
        </xdr:cNvSpPr>
      </xdr:nvSpPr>
      <xdr:spPr bwMode="auto">
        <a:xfrm>
          <a:off x="2834640" y="662940"/>
          <a:ext cx="4495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twoCellAnchor>
    <xdr:from>
      <xdr:col>1</xdr:col>
      <xdr:colOff>0</xdr:colOff>
      <xdr:row>4</xdr:row>
      <xdr:rowOff>0</xdr:rowOff>
    </xdr:from>
    <xdr:to>
      <xdr:col>2</xdr:col>
      <xdr:colOff>0</xdr:colOff>
      <xdr:row>4</xdr:row>
      <xdr:rowOff>0</xdr:rowOff>
    </xdr:to>
    <xdr:sp macro="" textlink="">
      <xdr:nvSpPr>
        <xdr:cNvPr id="40300" name="Rectangle 2">
          <a:extLst>
            <a:ext uri="{FF2B5EF4-FFF2-40B4-BE49-F238E27FC236}">
              <a16:creationId xmlns:a16="http://schemas.microsoft.com/office/drawing/2014/main" id="{CB3E4EAB-26C1-4EFF-9F94-F24AC24F1721}"/>
            </a:ext>
          </a:extLst>
        </xdr:cNvPr>
        <xdr:cNvSpPr>
          <a:spLocks noChangeArrowheads="1"/>
        </xdr:cNvSpPr>
      </xdr:nvSpPr>
      <xdr:spPr bwMode="auto">
        <a:xfrm>
          <a:off x="2834640" y="662940"/>
          <a:ext cx="4495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4</xdr:row>
      <xdr:rowOff>0</xdr:rowOff>
    </xdr:to>
    <xdr:sp macro="" textlink="">
      <xdr:nvSpPr>
        <xdr:cNvPr id="41323" name="Rectangle 1">
          <a:extLst>
            <a:ext uri="{FF2B5EF4-FFF2-40B4-BE49-F238E27FC236}">
              <a16:creationId xmlns:a16="http://schemas.microsoft.com/office/drawing/2014/main" id="{DF80D03D-8C1A-4584-B81D-00CE4A3AEECD}"/>
            </a:ext>
          </a:extLst>
        </xdr:cNvPr>
        <xdr:cNvSpPr>
          <a:spLocks noChangeArrowheads="1"/>
        </xdr:cNvSpPr>
      </xdr:nvSpPr>
      <xdr:spPr bwMode="auto">
        <a:xfrm>
          <a:off x="2720340" y="678180"/>
          <a:ext cx="48006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twoCellAnchor>
    <xdr:from>
      <xdr:col>1</xdr:col>
      <xdr:colOff>0</xdr:colOff>
      <xdr:row>4</xdr:row>
      <xdr:rowOff>0</xdr:rowOff>
    </xdr:from>
    <xdr:to>
      <xdr:col>2</xdr:col>
      <xdr:colOff>0</xdr:colOff>
      <xdr:row>4</xdr:row>
      <xdr:rowOff>0</xdr:rowOff>
    </xdr:to>
    <xdr:sp macro="" textlink="">
      <xdr:nvSpPr>
        <xdr:cNvPr id="41324" name="Rectangle 2">
          <a:extLst>
            <a:ext uri="{FF2B5EF4-FFF2-40B4-BE49-F238E27FC236}">
              <a16:creationId xmlns:a16="http://schemas.microsoft.com/office/drawing/2014/main" id="{D9380EF7-00F7-4457-A0D8-8E3B9CFF3559}"/>
            </a:ext>
          </a:extLst>
        </xdr:cNvPr>
        <xdr:cNvSpPr>
          <a:spLocks noChangeArrowheads="1"/>
        </xdr:cNvSpPr>
      </xdr:nvSpPr>
      <xdr:spPr bwMode="auto">
        <a:xfrm>
          <a:off x="2720340" y="678180"/>
          <a:ext cx="48006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4</xdr:row>
      <xdr:rowOff>0</xdr:rowOff>
    </xdr:to>
    <xdr:sp macro="" textlink="">
      <xdr:nvSpPr>
        <xdr:cNvPr id="42347" name="Rectangle 1">
          <a:extLst>
            <a:ext uri="{FF2B5EF4-FFF2-40B4-BE49-F238E27FC236}">
              <a16:creationId xmlns:a16="http://schemas.microsoft.com/office/drawing/2014/main" id="{8033ADEE-3E82-4FA3-B63C-05415E04F672}"/>
            </a:ext>
          </a:extLst>
        </xdr:cNvPr>
        <xdr:cNvSpPr>
          <a:spLocks noChangeArrowheads="1"/>
        </xdr:cNvSpPr>
      </xdr:nvSpPr>
      <xdr:spPr bwMode="auto">
        <a:xfrm>
          <a:off x="2545080" y="678180"/>
          <a:ext cx="44196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twoCellAnchor>
    <xdr:from>
      <xdr:col>1</xdr:col>
      <xdr:colOff>0</xdr:colOff>
      <xdr:row>4</xdr:row>
      <xdr:rowOff>0</xdr:rowOff>
    </xdr:from>
    <xdr:to>
      <xdr:col>2</xdr:col>
      <xdr:colOff>0</xdr:colOff>
      <xdr:row>4</xdr:row>
      <xdr:rowOff>0</xdr:rowOff>
    </xdr:to>
    <xdr:sp macro="" textlink="">
      <xdr:nvSpPr>
        <xdr:cNvPr id="42348" name="Rectangle 2">
          <a:extLst>
            <a:ext uri="{FF2B5EF4-FFF2-40B4-BE49-F238E27FC236}">
              <a16:creationId xmlns:a16="http://schemas.microsoft.com/office/drawing/2014/main" id="{0A11C7C8-9D42-4587-A493-50AA1725A3FE}"/>
            </a:ext>
          </a:extLst>
        </xdr:cNvPr>
        <xdr:cNvSpPr>
          <a:spLocks noChangeArrowheads="1"/>
        </xdr:cNvSpPr>
      </xdr:nvSpPr>
      <xdr:spPr bwMode="auto">
        <a:xfrm>
          <a:off x="2545080" y="678180"/>
          <a:ext cx="44196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zoomScaleNormal="100" workbookViewId="0"/>
  </sheetViews>
  <sheetFormatPr defaultRowHeight="13.2"/>
  <cols>
    <col min="1" max="1" width="11.6640625" style="80" customWidth="1"/>
    <col min="2" max="7" width="8.88671875" style="80"/>
    <col min="8" max="8" width="9.88671875" style="80" customWidth="1"/>
  </cols>
  <sheetData>
    <row r="1" spans="1:2" ht="15.6">
      <c r="A1" s="302" t="s">
        <v>644</v>
      </c>
    </row>
    <row r="2" spans="1:2" ht="15.6">
      <c r="A2" s="303" t="s">
        <v>546</v>
      </c>
    </row>
    <row r="3" spans="1:2" ht="15.6">
      <c r="A3" s="303"/>
    </row>
    <row r="4" spans="1:2">
      <c r="A4" s="238" t="s">
        <v>632</v>
      </c>
      <c r="B4" s="175" t="s">
        <v>631</v>
      </c>
    </row>
    <row r="5" spans="1:2" ht="13.8">
      <c r="A5" s="304" t="s">
        <v>102</v>
      </c>
    </row>
    <row r="6" spans="1:2">
      <c r="A6" s="238" t="s">
        <v>515</v>
      </c>
      <c r="B6" s="80" t="s">
        <v>103</v>
      </c>
    </row>
    <row r="7" spans="1:2">
      <c r="A7" s="238" t="s">
        <v>516</v>
      </c>
      <c r="B7" s="80" t="s">
        <v>514</v>
      </c>
    </row>
    <row r="8" spans="1:2">
      <c r="A8" s="238" t="s">
        <v>517</v>
      </c>
      <c r="B8" s="80" t="s">
        <v>513</v>
      </c>
    </row>
    <row r="9" spans="1:2">
      <c r="A9" s="238" t="s">
        <v>518</v>
      </c>
      <c r="B9" s="80" t="s">
        <v>67</v>
      </c>
    </row>
    <row r="10" spans="1:2">
      <c r="A10" s="238" t="s">
        <v>519</v>
      </c>
      <c r="B10" s="80" t="s">
        <v>68</v>
      </c>
    </row>
    <row r="11" spans="1:2">
      <c r="A11" s="238" t="s">
        <v>520</v>
      </c>
      <c r="B11" s="80" t="s">
        <v>69</v>
      </c>
    </row>
    <row r="12" spans="1:2">
      <c r="A12" s="238" t="s">
        <v>521</v>
      </c>
      <c r="B12" s="80" t="s">
        <v>64</v>
      </c>
    </row>
    <row r="13" spans="1:2">
      <c r="A13" s="238" t="s">
        <v>522</v>
      </c>
      <c r="B13" s="80" t="s">
        <v>643</v>
      </c>
    </row>
    <row r="14" spans="1:2">
      <c r="A14" s="238" t="s">
        <v>523</v>
      </c>
      <c r="B14" s="80" t="s">
        <v>374</v>
      </c>
    </row>
    <row r="15" spans="1:2">
      <c r="A15" s="238" t="s">
        <v>524</v>
      </c>
      <c r="B15" s="80" t="s">
        <v>382</v>
      </c>
    </row>
    <row r="16" spans="1:2">
      <c r="A16" s="238" t="s">
        <v>525</v>
      </c>
      <c r="B16" s="80" t="s">
        <v>378</v>
      </c>
    </row>
    <row r="17" spans="1:2">
      <c r="A17" s="238" t="s">
        <v>526</v>
      </c>
      <c r="B17" s="80" t="s">
        <v>386</v>
      </c>
    </row>
    <row r="18" spans="1:2">
      <c r="A18" s="238" t="s">
        <v>527</v>
      </c>
      <c r="B18" s="80" t="s">
        <v>387</v>
      </c>
    </row>
    <row r="19" spans="1:2">
      <c r="A19" s="238" t="s">
        <v>528</v>
      </c>
      <c r="B19" s="80" t="s">
        <v>375</v>
      </c>
    </row>
    <row r="20" spans="1:2">
      <c r="A20" s="238" t="s">
        <v>529</v>
      </c>
      <c r="B20" s="80" t="s">
        <v>383</v>
      </c>
    </row>
    <row r="21" spans="1:2">
      <c r="A21" s="238" t="s">
        <v>530</v>
      </c>
      <c r="B21" s="80" t="s">
        <v>379</v>
      </c>
    </row>
    <row r="22" spans="1:2">
      <c r="A22" s="238" t="s">
        <v>531</v>
      </c>
      <c r="B22" s="80" t="s">
        <v>388</v>
      </c>
    </row>
    <row r="23" spans="1:2">
      <c r="A23" s="238" t="s">
        <v>532</v>
      </c>
      <c r="B23" s="80" t="s">
        <v>389</v>
      </c>
    </row>
    <row r="24" spans="1:2">
      <c r="A24" s="238" t="s">
        <v>533</v>
      </c>
      <c r="B24" s="80" t="s">
        <v>376</v>
      </c>
    </row>
    <row r="25" spans="1:2">
      <c r="A25" s="238" t="s">
        <v>534</v>
      </c>
      <c r="B25" s="80" t="s">
        <v>384</v>
      </c>
    </row>
    <row r="26" spans="1:2">
      <c r="A26" s="238" t="s">
        <v>535</v>
      </c>
      <c r="B26" s="80" t="s">
        <v>380</v>
      </c>
    </row>
    <row r="27" spans="1:2">
      <c r="A27" s="238" t="s">
        <v>536</v>
      </c>
      <c r="B27" s="80" t="s">
        <v>390</v>
      </c>
    </row>
    <row r="28" spans="1:2">
      <c r="A28" s="238" t="s">
        <v>537</v>
      </c>
      <c r="B28" s="80" t="s">
        <v>391</v>
      </c>
    </row>
    <row r="29" spans="1:2">
      <c r="A29" s="238" t="s">
        <v>538</v>
      </c>
      <c r="B29" s="80" t="s">
        <v>377</v>
      </c>
    </row>
    <row r="30" spans="1:2">
      <c r="A30" s="238" t="s">
        <v>539</v>
      </c>
      <c r="B30" s="80" t="s">
        <v>385</v>
      </c>
    </row>
    <row r="31" spans="1:2">
      <c r="A31" s="238" t="s">
        <v>540</v>
      </c>
      <c r="B31" s="80" t="s">
        <v>381</v>
      </c>
    </row>
    <row r="32" spans="1:2">
      <c r="A32" s="238" t="s">
        <v>541</v>
      </c>
      <c r="B32" s="80" t="s">
        <v>392</v>
      </c>
    </row>
    <row r="33" spans="1:2">
      <c r="A33" s="238" t="s">
        <v>542</v>
      </c>
      <c r="B33" s="80" t="s">
        <v>393</v>
      </c>
    </row>
    <row r="34" spans="1:2">
      <c r="A34" s="238" t="s">
        <v>640</v>
      </c>
      <c r="B34" s="175" t="s">
        <v>557</v>
      </c>
    </row>
    <row r="35" spans="1:2">
      <c r="A35" s="238" t="s">
        <v>641</v>
      </c>
      <c r="B35" s="175" t="s">
        <v>558</v>
      </c>
    </row>
    <row r="36" spans="1:2">
      <c r="A36" s="238" t="s">
        <v>642</v>
      </c>
      <c r="B36" s="175" t="s">
        <v>559</v>
      </c>
    </row>
    <row r="37" spans="1:2">
      <c r="A37" s="238" t="s">
        <v>543</v>
      </c>
      <c r="B37" s="80" t="s">
        <v>104</v>
      </c>
    </row>
    <row r="38" spans="1:2">
      <c r="A38" s="238" t="s">
        <v>544</v>
      </c>
      <c r="B38" s="80" t="s">
        <v>105</v>
      </c>
    </row>
    <row r="39" spans="1:2">
      <c r="A39" s="238" t="s">
        <v>545</v>
      </c>
      <c r="B39" s="80" t="s">
        <v>106</v>
      </c>
    </row>
    <row r="41" spans="1:2">
      <c r="A41" s="387" t="s">
        <v>645</v>
      </c>
    </row>
  </sheetData>
  <phoneticPr fontId="8" type="noConversion"/>
  <hyperlinks>
    <hyperlink ref="A6" location="'21sec11'!A1" display="21sec11" xr:uid="{00000000-0004-0000-0000-000000000000}"/>
    <hyperlink ref="A7" location="'21sec12'!A1" display="21sec12" xr:uid="{00000000-0004-0000-0000-000001000000}"/>
    <hyperlink ref="A8" location="'21sec13'!A1" display="21sec13" xr:uid="{00000000-0004-0000-0000-000002000000}"/>
    <hyperlink ref="A9" location="'21sec14'!A1" display="21sec14" xr:uid="{00000000-0004-0000-0000-000003000000}"/>
    <hyperlink ref="A10" location="'21sec15'!A1" display="21sec15" xr:uid="{00000000-0004-0000-0000-000004000000}"/>
    <hyperlink ref="A11" location="'21sec16'!A1" display="21sec16" xr:uid="{00000000-0004-0000-0000-000005000000}"/>
    <hyperlink ref="A12" location="'21sec17'!A1" display="21sec17" xr:uid="{00000000-0004-0000-0000-000006000000}"/>
    <hyperlink ref="A13" location="'21sec18'!A1" display="21sec18" xr:uid="{00000000-0004-0000-0000-000007000000}"/>
    <hyperlink ref="A14" location="'21sec19'!A1" display="21sec19" xr:uid="{00000000-0004-0000-0000-000008000000}"/>
    <hyperlink ref="A15" location="'21sec20'!A1" display="21sec20" xr:uid="{00000000-0004-0000-0000-000009000000}"/>
    <hyperlink ref="A16" location="'21sec21'!A1" display="21sec21" xr:uid="{00000000-0004-0000-0000-00000A000000}"/>
    <hyperlink ref="A17" location="'21sec22'!A1" display="21sec22" xr:uid="{00000000-0004-0000-0000-00000B000000}"/>
    <hyperlink ref="A18" location="'21sec23'!A1" display="21sec23" xr:uid="{00000000-0004-0000-0000-00000C000000}"/>
    <hyperlink ref="A19" location="'21sec24'!A1" display="21sec24" xr:uid="{00000000-0004-0000-0000-00000D000000}"/>
    <hyperlink ref="A20" location="'21sec25'!A1" display="21sec25" xr:uid="{00000000-0004-0000-0000-00000E000000}"/>
    <hyperlink ref="A21" location="'21sec26'!A1" display="21sec26" xr:uid="{00000000-0004-0000-0000-00000F000000}"/>
    <hyperlink ref="A22" location="'21sec27'!A1" display="21sec27" xr:uid="{00000000-0004-0000-0000-000010000000}"/>
    <hyperlink ref="A23" location="'21sec28'!A1" display="21sec28" xr:uid="{00000000-0004-0000-0000-000011000000}"/>
    <hyperlink ref="A24" location="'21sec29'!A1" display="21sec29" xr:uid="{00000000-0004-0000-0000-000012000000}"/>
    <hyperlink ref="A25" location="'21sec30'!A1" display="21sec30" xr:uid="{00000000-0004-0000-0000-000013000000}"/>
    <hyperlink ref="A26" location="'21sec31'!A1" display="21sec31" xr:uid="{00000000-0004-0000-0000-000014000000}"/>
    <hyperlink ref="A27" location="'21sec32'!A1" display="21sec32" xr:uid="{00000000-0004-0000-0000-000015000000}"/>
    <hyperlink ref="A28" location="'21sec33'!A1" display="21sec33" xr:uid="{00000000-0004-0000-0000-000016000000}"/>
    <hyperlink ref="A29" location="'21sec34'!A1" display="21sec34" xr:uid="{00000000-0004-0000-0000-000017000000}"/>
    <hyperlink ref="A30" location="'21sec35'!A1" display="21sec35" xr:uid="{00000000-0004-0000-0000-000018000000}"/>
    <hyperlink ref="A31" location="'21sec36'!A1" display="21sec36" xr:uid="{00000000-0004-0000-0000-000019000000}"/>
    <hyperlink ref="A32" location="'21sec37'!A1" display="21sec37" xr:uid="{00000000-0004-0000-0000-00001A000000}"/>
    <hyperlink ref="A33" location="'21sec38'!A1" display="21sec38" xr:uid="{00000000-0004-0000-0000-00001B000000}"/>
    <hyperlink ref="A37" location="'21sec40'!A1" display="21sec40" xr:uid="{00000000-0004-0000-0000-00001D000000}"/>
    <hyperlink ref="A38" location="'21sec41'!A1" display="21sec41" xr:uid="{00000000-0004-0000-0000-00001E000000}"/>
    <hyperlink ref="A39" location="'21sec42'!A1" display="21sec42" xr:uid="{00000000-0004-0000-0000-00001F000000}"/>
    <hyperlink ref="A4" location="Toelichting!A1" display="Toelichting" xr:uid="{00000000-0004-0000-0000-000020000000}"/>
    <hyperlink ref="A36" location="'21sec39c'!A1" display="21sec39c" xr:uid="{00000000-0004-0000-0000-00001C000000}"/>
    <hyperlink ref="A35" location="'21sec39b'!A1" display="21sec39b" xr:uid="{D2B6A6AC-E961-405F-94F9-92F423EBA4EC}"/>
    <hyperlink ref="A34" location="'21sec39a'!A1" display="21sec39a" xr:uid="{16CAEC18-1C49-450E-8084-A1CA9F685AB7}"/>
  </hyperlinks>
  <pageMargins left="0.75" right="0.75" top="1" bottom="1" header="0.5" footer="0.5"/>
  <pageSetup paperSize="9" scale="9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6"/>
  <sheetViews>
    <sheetView zoomScale="90" zoomScaleNormal="90" workbookViewId="0"/>
  </sheetViews>
  <sheetFormatPr defaultColWidth="9.109375" defaultRowHeight="13.2"/>
  <cols>
    <col min="1" max="1" width="47.44140625" style="80" customWidth="1"/>
    <col min="2" max="4" width="12.88671875" style="80" customWidth="1"/>
    <col min="5" max="16384" width="9.109375" style="80"/>
  </cols>
  <sheetData>
    <row r="1" spans="1:4">
      <c r="A1" s="2" t="str">
        <f>INHOUD!A2</f>
        <v>Schooljaar 2021-2022</v>
      </c>
      <c r="B1" s="94"/>
      <c r="C1" s="94"/>
      <c r="D1" s="94"/>
    </row>
    <row r="2" spans="1:4">
      <c r="A2" s="353" t="s">
        <v>648</v>
      </c>
      <c r="B2" s="353"/>
      <c r="C2" s="353"/>
      <c r="D2" s="353"/>
    </row>
    <row r="3" spans="1:4">
      <c r="A3" s="353" t="s">
        <v>649</v>
      </c>
      <c r="B3" s="353"/>
      <c r="C3" s="353"/>
      <c r="D3" s="353"/>
    </row>
    <row r="4" spans="1:4">
      <c r="A4" s="353" t="s">
        <v>97</v>
      </c>
      <c r="B4" s="353"/>
      <c r="C4" s="353"/>
      <c r="D4" s="353"/>
    </row>
    <row r="5" spans="1:4" ht="13.8" thickBot="1"/>
    <row r="6" spans="1:4">
      <c r="A6" s="108" t="s">
        <v>98</v>
      </c>
      <c r="B6" s="244" t="s">
        <v>62</v>
      </c>
      <c r="C6" s="109" t="s">
        <v>63</v>
      </c>
      <c r="D6" s="109" t="s">
        <v>27</v>
      </c>
    </row>
    <row r="7" spans="1:4">
      <c r="A7" s="80" t="s">
        <v>345</v>
      </c>
      <c r="B7" s="144">
        <v>6</v>
      </c>
      <c r="C7" s="72">
        <v>37</v>
      </c>
      <c r="D7" s="72">
        <f>SUM(B7:C7)</f>
        <v>43</v>
      </c>
    </row>
    <row r="8" spans="1:4">
      <c r="A8" s="80" t="s">
        <v>627</v>
      </c>
      <c r="B8" s="144">
        <v>2</v>
      </c>
      <c r="C8" s="72">
        <v>0</v>
      </c>
      <c r="D8" s="72">
        <f t="shared" ref="D8:D33" si="0">SUM(B8:C8)</f>
        <v>2</v>
      </c>
    </row>
    <row r="9" spans="1:4">
      <c r="A9" s="80" t="s">
        <v>346</v>
      </c>
      <c r="B9" s="144">
        <v>5</v>
      </c>
      <c r="C9" s="72">
        <v>0</v>
      </c>
      <c r="D9" s="72">
        <f t="shared" si="0"/>
        <v>5</v>
      </c>
    </row>
    <row r="10" spans="1:4">
      <c r="A10" s="80" t="s">
        <v>628</v>
      </c>
      <c r="B10" s="144">
        <v>7</v>
      </c>
      <c r="C10" s="72">
        <v>0</v>
      </c>
      <c r="D10" s="72">
        <f t="shared" si="0"/>
        <v>7</v>
      </c>
    </row>
    <row r="11" spans="1:4">
      <c r="A11" s="80" t="s">
        <v>368</v>
      </c>
      <c r="B11" s="144">
        <v>2</v>
      </c>
      <c r="C11" s="72">
        <v>0</v>
      </c>
      <c r="D11" s="72">
        <f t="shared" si="0"/>
        <v>2</v>
      </c>
    </row>
    <row r="12" spans="1:4">
      <c r="A12" s="175" t="s">
        <v>419</v>
      </c>
      <c r="B12" s="144">
        <v>5</v>
      </c>
      <c r="C12" s="72">
        <v>0</v>
      </c>
      <c r="D12" s="72">
        <f t="shared" si="0"/>
        <v>5</v>
      </c>
    </row>
    <row r="13" spans="1:4">
      <c r="A13" s="175" t="s">
        <v>421</v>
      </c>
      <c r="B13" s="144">
        <v>1</v>
      </c>
      <c r="C13" s="72">
        <v>0</v>
      </c>
      <c r="D13" s="72">
        <f t="shared" si="0"/>
        <v>1</v>
      </c>
    </row>
    <row r="14" spans="1:4">
      <c r="A14" s="175" t="s">
        <v>494</v>
      </c>
      <c r="B14" s="144">
        <v>10</v>
      </c>
      <c r="C14" s="72">
        <v>0</v>
      </c>
      <c r="D14" s="72">
        <f t="shared" si="0"/>
        <v>10</v>
      </c>
    </row>
    <row r="15" spans="1:4">
      <c r="A15" s="80" t="s">
        <v>423</v>
      </c>
      <c r="B15" s="144">
        <v>3</v>
      </c>
      <c r="C15" s="72">
        <v>0</v>
      </c>
      <c r="D15" s="72">
        <f t="shared" si="0"/>
        <v>3</v>
      </c>
    </row>
    <row r="16" spans="1:4">
      <c r="A16" s="80" t="s">
        <v>347</v>
      </c>
      <c r="B16" s="144">
        <v>6</v>
      </c>
      <c r="C16" s="72">
        <v>0</v>
      </c>
      <c r="D16" s="72">
        <f t="shared" si="0"/>
        <v>6</v>
      </c>
    </row>
    <row r="17" spans="1:4">
      <c r="A17" s="80" t="s">
        <v>429</v>
      </c>
      <c r="B17" s="144">
        <v>7</v>
      </c>
      <c r="C17" s="72">
        <v>0</v>
      </c>
      <c r="D17" s="72">
        <f t="shared" si="0"/>
        <v>7</v>
      </c>
    </row>
    <row r="18" spans="1:4">
      <c r="A18" s="80" t="s">
        <v>348</v>
      </c>
      <c r="B18" s="144">
        <v>3</v>
      </c>
      <c r="C18" s="72">
        <v>0</v>
      </c>
      <c r="D18" s="72">
        <f t="shared" si="0"/>
        <v>3</v>
      </c>
    </row>
    <row r="19" spans="1:4">
      <c r="A19" s="80" t="s">
        <v>349</v>
      </c>
      <c r="B19" s="144">
        <v>15</v>
      </c>
      <c r="C19" s="72">
        <v>0</v>
      </c>
      <c r="D19" s="72">
        <f t="shared" si="0"/>
        <v>15</v>
      </c>
    </row>
    <row r="20" spans="1:4">
      <c r="A20" s="80" t="s">
        <v>438</v>
      </c>
      <c r="B20" s="144">
        <v>12</v>
      </c>
      <c r="C20" s="72">
        <v>0</v>
      </c>
      <c r="D20" s="72">
        <f t="shared" si="0"/>
        <v>12</v>
      </c>
    </row>
    <row r="21" spans="1:4">
      <c r="A21" s="80" t="s">
        <v>371</v>
      </c>
      <c r="B21" s="144">
        <v>5</v>
      </c>
      <c r="C21" s="72">
        <v>15</v>
      </c>
      <c r="D21" s="72">
        <f t="shared" si="0"/>
        <v>20</v>
      </c>
    </row>
    <row r="22" spans="1:4">
      <c r="A22" s="175" t="s">
        <v>425</v>
      </c>
      <c r="B22" s="144">
        <v>8</v>
      </c>
      <c r="C22" s="72">
        <v>0</v>
      </c>
      <c r="D22" s="72">
        <f t="shared" si="0"/>
        <v>8</v>
      </c>
    </row>
    <row r="23" spans="1:4">
      <c r="A23" s="80" t="s">
        <v>350</v>
      </c>
      <c r="B23" s="144">
        <v>6</v>
      </c>
      <c r="C23" s="72">
        <v>0</v>
      </c>
      <c r="D23" s="72">
        <f t="shared" si="0"/>
        <v>6</v>
      </c>
    </row>
    <row r="24" spans="1:4">
      <c r="A24" s="175" t="s">
        <v>407</v>
      </c>
      <c r="B24" s="144">
        <v>1</v>
      </c>
      <c r="C24" s="72">
        <v>0</v>
      </c>
      <c r="D24" s="72">
        <f t="shared" si="0"/>
        <v>1</v>
      </c>
    </row>
    <row r="25" spans="1:4">
      <c r="A25" s="80" t="s">
        <v>351</v>
      </c>
      <c r="B25" s="144">
        <v>12</v>
      </c>
      <c r="C25" s="72">
        <v>0</v>
      </c>
      <c r="D25" s="72">
        <f t="shared" si="0"/>
        <v>12</v>
      </c>
    </row>
    <row r="26" spans="1:4">
      <c r="A26" s="80" t="s">
        <v>495</v>
      </c>
      <c r="B26" s="144">
        <v>4</v>
      </c>
      <c r="C26" s="72">
        <v>0</v>
      </c>
      <c r="D26" s="72">
        <f t="shared" si="0"/>
        <v>4</v>
      </c>
    </row>
    <row r="27" spans="1:4">
      <c r="A27" s="80" t="s">
        <v>373</v>
      </c>
      <c r="B27" s="144">
        <v>22</v>
      </c>
      <c r="C27" s="72">
        <v>0</v>
      </c>
      <c r="D27" s="72">
        <f t="shared" si="0"/>
        <v>22</v>
      </c>
    </row>
    <row r="28" spans="1:4">
      <c r="A28" s="80" t="s">
        <v>352</v>
      </c>
      <c r="B28" s="144">
        <v>10</v>
      </c>
      <c r="C28" s="72">
        <v>0</v>
      </c>
      <c r="D28" s="72">
        <f t="shared" si="0"/>
        <v>10</v>
      </c>
    </row>
    <row r="29" spans="1:4">
      <c r="A29" s="80" t="s">
        <v>372</v>
      </c>
      <c r="B29" s="144">
        <v>1</v>
      </c>
      <c r="C29" s="72">
        <v>0</v>
      </c>
      <c r="D29" s="72">
        <f t="shared" si="0"/>
        <v>1</v>
      </c>
    </row>
    <row r="30" spans="1:4">
      <c r="A30" s="175" t="s">
        <v>325</v>
      </c>
      <c r="B30" s="144">
        <v>15</v>
      </c>
      <c r="C30" s="72">
        <v>49</v>
      </c>
      <c r="D30" s="72">
        <f t="shared" si="0"/>
        <v>64</v>
      </c>
    </row>
    <row r="31" spans="1:4">
      <c r="A31" s="175" t="s">
        <v>442</v>
      </c>
      <c r="B31" s="144">
        <v>3</v>
      </c>
      <c r="C31" s="72">
        <v>0</v>
      </c>
      <c r="D31" s="72">
        <f t="shared" si="0"/>
        <v>3</v>
      </c>
    </row>
    <row r="32" spans="1:4">
      <c r="A32" s="80" t="s">
        <v>353</v>
      </c>
      <c r="B32" s="144">
        <v>25</v>
      </c>
      <c r="C32" s="72">
        <v>222</v>
      </c>
      <c r="D32" s="72">
        <f t="shared" si="0"/>
        <v>247</v>
      </c>
    </row>
    <row r="33" spans="1:4">
      <c r="A33" s="80" t="s">
        <v>487</v>
      </c>
      <c r="B33" s="144">
        <v>0</v>
      </c>
      <c r="C33" s="72">
        <v>1</v>
      </c>
      <c r="D33" s="72">
        <f t="shared" si="0"/>
        <v>1</v>
      </c>
    </row>
    <row r="34" spans="1:4">
      <c r="A34" s="89" t="s">
        <v>27</v>
      </c>
      <c r="B34" s="110">
        <f>SUM(B7:B33)</f>
        <v>196</v>
      </c>
      <c r="C34" s="239">
        <f>SUM(C7:C33)</f>
        <v>324</v>
      </c>
      <c r="D34" s="239">
        <f>SUM(D7:D33)</f>
        <v>520</v>
      </c>
    </row>
    <row r="36" spans="1:4">
      <c r="A36" s="387" t="s">
        <v>645</v>
      </c>
    </row>
  </sheetData>
  <mergeCells count="3">
    <mergeCell ref="A2:D2"/>
    <mergeCell ref="A3:D3"/>
    <mergeCell ref="A4:D4"/>
  </mergeCells>
  <phoneticPr fontId="8" type="noConversion"/>
  <printOptions horizontalCentered="1"/>
  <pageMargins left="0.78740157480314965" right="0.59055118110236227" top="0.59055118110236227" bottom="0.78740157480314965" header="0.51181102362204722" footer="0.51181102362204722"/>
  <pageSetup paperSize="9" orientation="portrait"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8">
    <pageSetUpPr fitToPage="1"/>
  </sheetPr>
  <dimension ref="A1:T67"/>
  <sheetViews>
    <sheetView zoomScale="90" zoomScaleNormal="90" workbookViewId="0"/>
  </sheetViews>
  <sheetFormatPr defaultRowHeight="13.2"/>
  <cols>
    <col min="1" max="1" width="32.33203125" style="3" customWidth="1"/>
    <col min="2" max="7" width="8.109375" customWidth="1"/>
    <col min="8" max="8" width="8.109375" style="3" customWidth="1"/>
    <col min="9" max="16" width="8.109375" customWidth="1"/>
    <col min="17" max="17" width="8.109375" style="3" customWidth="1"/>
    <col min="18" max="19" width="8.109375" customWidth="1"/>
    <col min="20" max="20" width="8.109375" style="3" customWidth="1"/>
    <col min="21" max="21" width="8.109375" customWidth="1"/>
    <col min="22" max="22" width="7.5546875" customWidth="1"/>
    <col min="23" max="23" width="12.44140625" customWidth="1"/>
    <col min="24" max="25" width="7.5546875" customWidth="1"/>
    <col min="26" max="26" width="9.33203125" customWidth="1"/>
    <col min="27" max="27" width="9.5546875" customWidth="1"/>
    <col min="28" max="28" width="16" customWidth="1"/>
    <col min="29" max="30" width="10.5546875" customWidth="1"/>
    <col min="31" max="31" width="17" customWidth="1"/>
    <col min="32" max="33" width="11.44140625" customWidth="1"/>
    <col min="34" max="34" width="9.5546875" customWidth="1"/>
    <col min="35" max="35" width="16" customWidth="1"/>
    <col min="36" max="36" width="10.5546875" customWidth="1"/>
  </cols>
  <sheetData>
    <row r="1" spans="1:20">
      <c r="A1" s="2" t="str">
        <f>INHOUD!A2</f>
        <v>Schooljaar 2021-2022</v>
      </c>
    </row>
    <row r="2" spans="1:20" s="1" customFormat="1">
      <c r="A2" s="341" t="s">
        <v>8</v>
      </c>
      <c r="B2" s="341"/>
      <c r="C2" s="341"/>
      <c r="D2" s="341"/>
      <c r="E2" s="341"/>
      <c r="F2" s="341"/>
      <c r="G2" s="341"/>
      <c r="H2" s="341"/>
      <c r="I2" s="341"/>
      <c r="J2" s="341"/>
      <c r="K2" s="341"/>
      <c r="L2" s="341"/>
      <c r="M2" s="341"/>
      <c r="N2" s="341"/>
      <c r="O2" s="341"/>
      <c r="P2" s="341"/>
      <c r="Q2" s="341"/>
      <c r="R2" s="341"/>
      <c r="S2" s="341"/>
      <c r="T2" s="341"/>
    </row>
    <row r="3" spans="1:20" s="1" customFormat="1">
      <c r="A3" s="341" t="s">
        <v>25</v>
      </c>
      <c r="B3" s="341"/>
      <c r="C3" s="341"/>
      <c r="D3" s="341"/>
      <c r="E3" s="341"/>
      <c r="F3" s="341"/>
      <c r="G3" s="341"/>
      <c r="H3" s="341"/>
      <c r="I3" s="341"/>
      <c r="J3" s="341"/>
      <c r="K3" s="341"/>
      <c r="L3" s="341"/>
      <c r="M3" s="341"/>
      <c r="N3" s="341"/>
      <c r="O3" s="341"/>
      <c r="P3" s="341"/>
      <c r="Q3" s="341"/>
      <c r="R3" s="341"/>
      <c r="S3" s="341"/>
      <c r="T3" s="341"/>
    </row>
    <row r="4" spans="1:20" s="1" customFormat="1">
      <c r="A4" s="2"/>
      <c r="H4" s="2"/>
      <c r="Q4" s="2"/>
      <c r="T4" s="2"/>
    </row>
    <row r="5" spans="1:20" s="1" customFormat="1">
      <c r="A5" s="341" t="s">
        <v>67</v>
      </c>
      <c r="B5" s="341"/>
      <c r="C5" s="341"/>
      <c r="D5" s="341"/>
      <c r="E5" s="341"/>
      <c r="F5" s="341"/>
      <c r="G5" s="341"/>
      <c r="H5" s="341"/>
      <c r="I5" s="341"/>
      <c r="J5" s="341"/>
      <c r="K5" s="341"/>
      <c r="L5" s="341"/>
      <c r="M5" s="341"/>
      <c r="N5" s="341"/>
      <c r="O5" s="341"/>
      <c r="P5" s="341"/>
      <c r="Q5" s="341"/>
      <c r="R5" s="341"/>
      <c r="S5" s="341"/>
      <c r="T5" s="341"/>
    </row>
    <row r="6" spans="1:20" ht="13.8" thickBot="1">
      <c r="B6" s="3"/>
      <c r="C6" s="3"/>
    </row>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5"/>
      <c r="O8" s="343" t="s">
        <v>27</v>
      </c>
      <c r="P8" s="344"/>
      <c r="Q8" s="345"/>
      <c r="R8" s="45"/>
      <c r="S8" s="48"/>
      <c r="T8" s="49"/>
    </row>
    <row r="9" spans="1:20" s="52" customFormat="1">
      <c r="A9" s="32" t="s">
        <v>33</v>
      </c>
      <c r="B9" s="50" t="s">
        <v>0</v>
      </c>
      <c r="C9" s="51" t="s">
        <v>1</v>
      </c>
      <c r="D9" s="50" t="s">
        <v>0</v>
      </c>
      <c r="E9" s="51" t="s">
        <v>1</v>
      </c>
      <c r="F9" s="7" t="s">
        <v>0</v>
      </c>
      <c r="G9" s="5" t="s">
        <v>1</v>
      </c>
      <c r="H9" s="44" t="s">
        <v>28</v>
      </c>
      <c r="I9" s="50" t="s">
        <v>0</v>
      </c>
      <c r="J9" s="51" t="s">
        <v>1</v>
      </c>
      <c r="K9" s="50" t="s">
        <v>0</v>
      </c>
      <c r="L9" s="51" t="s">
        <v>1</v>
      </c>
      <c r="M9" s="50" t="s">
        <v>0</v>
      </c>
      <c r="N9" s="51" t="s">
        <v>1</v>
      </c>
      <c r="O9" s="7" t="s">
        <v>0</v>
      </c>
      <c r="P9" s="5" t="s">
        <v>1</v>
      </c>
      <c r="Q9" s="44" t="s">
        <v>28</v>
      </c>
      <c r="R9" s="7" t="s">
        <v>0</v>
      </c>
      <c r="S9" s="5" t="s">
        <v>1</v>
      </c>
      <c r="T9" s="5" t="s">
        <v>28</v>
      </c>
    </row>
    <row r="10" spans="1:20">
      <c r="A10" s="278" t="s">
        <v>560</v>
      </c>
      <c r="B10" s="50"/>
      <c r="C10" s="51"/>
      <c r="D10" s="50"/>
      <c r="E10" s="51"/>
      <c r="F10" s="50"/>
      <c r="G10" s="51"/>
      <c r="H10" s="51"/>
      <c r="I10" s="286"/>
      <c r="J10" s="51"/>
      <c r="K10" s="50"/>
      <c r="L10" s="51"/>
      <c r="M10" s="50"/>
      <c r="N10" s="51"/>
      <c r="O10" s="50"/>
      <c r="P10" s="51"/>
      <c r="Q10" s="61"/>
      <c r="R10" s="50"/>
      <c r="S10" s="51"/>
      <c r="T10" s="51"/>
    </row>
    <row r="11" spans="1:20">
      <c r="A11" s="280" t="s">
        <v>569</v>
      </c>
      <c r="B11" s="285">
        <v>664</v>
      </c>
      <c r="C11">
        <v>505</v>
      </c>
      <c r="D11" s="10">
        <v>0</v>
      </c>
      <c r="E11" s="12">
        <v>0</v>
      </c>
      <c r="F11" s="10">
        <f>SUM(B11,D11)</f>
        <v>664</v>
      </c>
      <c r="G11" s="12">
        <f>SUM(C11,E11)</f>
        <v>505</v>
      </c>
      <c r="H11" s="12">
        <f>SUM(F11:G11)</f>
        <v>1169</v>
      </c>
      <c r="I11" s="10">
        <v>0</v>
      </c>
      <c r="J11" s="12">
        <v>0</v>
      </c>
      <c r="K11" s="10">
        <v>0</v>
      </c>
      <c r="L11" s="12">
        <v>0</v>
      </c>
      <c r="M11" s="10">
        <v>0</v>
      </c>
      <c r="N11" s="12">
        <v>0</v>
      </c>
      <c r="O11" s="34">
        <f>SUM(M11,K11,I11)</f>
        <v>0</v>
      </c>
      <c r="P11" s="35">
        <f>SUM(N11,L11,J11)</f>
        <v>0</v>
      </c>
      <c r="Q11" s="277">
        <f>SUM(O11:P11)</f>
        <v>0</v>
      </c>
      <c r="R11" s="34">
        <f>SUM(O11,F11)</f>
        <v>664</v>
      </c>
      <c r="S11" s="35">
        <f>SUM(P11,G11)</f>
        <v>505</v>
      </c>
      <c r="T11" s="35">
        <f>SUM(Q11,H11)</f>
        <v>1169</v>
      </c>
    </row>
    <row r="12" spans="1:20">
      <c r="A12" s="3" t="s">
        <v>471</v>
      </c>
      <c r="B12" s="10">
        <v>41</v>
      </c>
      <c r="C12" s="12">
        <v>68</v>
      </c>
      <c r="D12" s="10">
        <v>0</v>
      </c>
      <c r="E12" s="12">
        <v>0</v>
      </c>
      <c r="F12" s="34">
        <f t="shared" ref="F12:F20" si="0">SUM(B12,D12)</f>
        <v>41</v>
      </c>
      <c r="G12" s="35">
        <f t="shared" ref="G12:G20" si="1">SUM(C12,E12)</f>
        <v>68</v>
      </c>
      <c r="H12" s="35">
        <f t="shared" ref="H12:H20" si="2">SUM(F12:G12)</f>
        <v>109</v>
      </c>
      <c r="I12" s="10">
        <v>0</v>
      </c>
      <c r="J12" s="12">
        <v>0</v>
      </c>
      <c r="K12" s="10">
        <v>0</v>
      </c>
      <c r="L12" s="12">
        <v>0</v>
      </c>
      <c r="M12" s="10">
        <v>0</v>
      </c>
      <c r="N12" s="12">
        <v>0</v>
      </c>
      <c r="O12" s="34">
        <f t="shared" ref="O12:O20" si="3">SUM(M12,K12,I12)</f>
        <v>0</v>
      </c>
      <c r="P12" s="35">
        <f t="shared" ref="P12:P20" si="4">SUM(N12,L12,J12)</f>
        <v>0</v>
      </c>
      <c r="Q12" s="35">
        <f t="shared" ref="Q12:Q20" si="5">SUM(O12:P12)</f>
        <v>0</v>
      </c>
      <c r="R12" s="34">
        <f t="shared" ref="R12:R20" si="6">SUM(O12,F12)</f>
        <v>41</v>
      </c>
      <c r="S12" s="35">
        <f t="shared" ref="S12:S20" si="7">SUM(P12,G12)</f>
        <v>68</v>
      </c>
      <c r="T12" s="35">
        <f t="shared" ref="T12:T20" si="8">SUM(Q12,H12)</f>
        <v>109</v>
      </c>
    </row>
    <row r="13" spans="1:20">
      <c r="A13" s="3" t="s">
        <v>111</v>
      </c>
      <c r="B13" s="10">
        <v>25</v>
      </c>
      <c r="C13" s="12">
        <v>49</v>
      </c>
      <c r="D13" s="10">
        <v>0</v>
      </c>
      <c r="E13" s="12">
        <v>0</v>
      </c>
      <c r="F13" s="10">
        <f t="shared" si="0"/>
        <v>25</v>
      </c>
      <c r="G13" s="12">
        <f t="shared" si="1"/>
        <v>49</v>
      </c>
      <c r="H13" s="62">
        <f t="shared" si="2"/>
        <v>74</v>
      </c>
      <c r="I13" s="10">
        <v>0</v>
      </c>
      <c r="J13" s="12">
        <v>0</v>
      </c>
      <c r="K13" s="10">
        <v>0</v>
      </c>
      <c r="L13" s="12">
        <v>0</v>
      </c>
      <c r="M13" s="10">
        <v>0</v>
      </c>
      <c r="N13" s="12">
        <v>0</v>
      </c>
      <c r="O13" s="10">
        <f t="shared" si="3"/>
        <v>0</v>
      </c>
      <c r="P13" s="12">
        <f>SUM(N13,L13,J13)</f>
        <v>0</v>
      </c>
      <c r="Q13" s="62">
        <f t="shared" si="5"/>
        <v>0</v>
      </c>
      <c r="R13" s="10">
        <f t="shared" si="6"/>
        <v>25</v>
      </c>
      <c r="S13" s="12">
        <f t="shared" si="7"/>
        <v>49</v>
      </c>
      <c r="T13" s="12">
        <f t="shared" si="8"/>
        <v>74</v>
      </c>
    </row>
    <row r="14" spans="1:20">
      <c r="A14" s="3" t="s">
        <v>128</v>
      </c>
      <c r="B14" s="10">
        <v>437</v>
      </c>
      <c r="C14" s="11">
        <v>1437</v>
      </c>
      <c r="D14" s="10">
        <v>0</v>
      </c>
      <c r="E14" s="12">
        <v>0</v>
      </c>
      <c r="F14" s="10">
        <f t="shared" si="0"/>
        <v>437</v>
      </c>
      <c r="G14" s="12">
        <f t="shared" si="1"/>
        <v>1437</v>
      </c>
      <c r="H14" s="62">
        <f t="shared" si="2"/>
        <v>1874</v>
      </c>
      <c r="I14" s="10">
        <v>0</v>
      </c>
      <c r="J14" s="12">
        <v>0</v>
      </c>
      <c r="K14" s="10">
        <v>0</v>
      </c>
      <c r="L14" s="12">
        <v>0</v>
      </c>
      <c r="M14" s="10">
        <v>0</v>
      </c>
      <c r="N14" s="12">
        <v>0</v>
      </c>
      <c r="O14" s="10">
        <f t="shared" si="3"/>
        <v>0</v>
      </c>
      <c r="P14" s="12">
        <f t="shared" si="4"/>
        <v>0</v>
      </c>
      <c r="Q14" s="62">
        <f t="shared" si="5"/>
        <v>0</v>
      </c>
      <c r="R14" s="10">
        <f t="shared" si="6"/>
        <v>437</v>
      </c>
      <c r="S14" s="11">
        <f t="shared" si="7"/>
        <v>1437</v>
      </c>
      <c r="T14" s="12">
        <f t="shared" si="8"/>
        <v>1874</v>
      </c>
    </row>
    <row r="15" spans="1:20">
      <c r="A15" s="3" t="s">
        <v>113</v>
      </c>
      <c r="B15" s="10">
        <v>306</v>
      </c>
      <c r="C15" s="11">
        <v>523</v>
      </c>
      <c r="D15" s="10">
        <v>0</v>
      </c>
      <c r="E15" s="12">
        <v>0</v>
      </c>
      <c r="F15" s="10">
        <f t="shared" si="0"/>
        <v>306</v>
      </c>
      <c r="G15" s="12">
        <f t="shared" si="1"/>
        <v>523</v>
      </c>
      <c r="H15" s="62">
        <f t="shared" si="2"/>
        <v>829</v>
      </c>
      <c r="I15" s="10">
        <v>0</v>
      </c>
      <c r="J15" s="12">
        <v>0</v>
      </c>
      <c r="K15" s="10">
        <v>0</v>
      </c>
      <c r="L15" s="12">
        <v>0</v>
      </c>
      <c r="M15" s="10">
        <v>0</v>
      </c>
      <c r="N15" s="12">
        <v>0</v>
      </c>
      <c r="O15" s="10">
        <f>SUM(M15,K15,I15)</f>
        <v>0</v>
      </c>
      <c r="P15" s="12">
        <f t="shared" si="4"/>
        <v>0</v>
      </c>
      <c r="Q15" s="62">
        <f t="shared" si="5"/>
        <v>0</v>
      </c>
      <c r="R15" s="10">
        <f t="shared" si="6"/>
        <v>306</v>
      </c>
      <c r="S15" s="11">
        <f t="shared" si="7"/>
        <v>523</v>
      </c>
      <c r="T15" s="12">
        <f t="shared" si="8"/>
        <v>829</v>
      </c>
    </row>
    <row r="16" spans="1:20">
      <c r="A16" s="3" t="s">
        <v>570</v>
      </c>
      <c r="B16" s="10">
        <v>140</v>
      </c>
      <c r="C16" s="11">
        <v>277</v>
      </c>
      <c r="D16" s="10">
        <v>0</v>
      </c>
      <c r="E16" s="12">
        <v>0</v>
      </c>
      <c r="F16" s="10">
        <f t="shared" si="0"/>
        <v>140</v>
      </c>
      <c r="G16" s="12">
        <f t="shared" si="1"/>
        <v>277</v>
      </c>
      <c r="H16" s="62">
        <f t="shared" si="2"/>
        <v>417</v>
      </c>
      <c r="I16" s="10">
        <v>0</v>
      </c>
      <c r="J16" s="12">
        <v>0</v>
      </c>
      <c r="K16" s="10">
        <v>0</v>
      </c>
      <c r="L16" s="12">
        <v>0</v>
      </c>
      <c r="M16" s="10">
        <v>0</v>
      </c>
      <c r="N16" s="12">
        <v>0</v>
      </c>
      <c r="O16" s="10">
        <f t="shared" si="3"/>
        <v>0</v>
      </c>
      <c r="P16" s="12">
        <f t="shared" si="4"/>
        <v>0</v>
      </c>
      <c r="Q16" s="62">
        <f t="shared" si="5"/>
        <v>0</v>
      </c>
      <c r="R16" s="10">
        <f t="shared" si="6"/>
        <v>140</v>
      </c>
      <c r="S16" s="11">
        <f t="shared" si="7"/>
        <v>277</v>
      </c>
      <c r="T16" s="12">
        <f t="shared" si="8"/>
        <v>417</v>
      </c>
    </row>
    <row r="17" spans="1:20">
      <c r="A17" s="3" t="s">
        <v>571</v>
      </c>
      <c r="B17" s="10">
        <v>1380</v>
      </c>
      <c r="C17" s="11">
        <v>1142</v>
      </c>
      <c r="D17" s="10">
        <v>0</v>
      </c>
      <c r="E17" s="12">
        <v>0</v>
      </c>
      <c r="F17" s="10">
        <f t="shared" si="0"/>
        <v>1380</v>
      </c>
      <c r="G17" s="12">
        <f t="shared" si="1"/>
        <v>1142</v>
      </c>
      <c r="H17" s="62">
        <f t="shared" si="2"/>
        <v>2522</v>
      </c>
      <c r="I17" s="10">
        <v>0</v>
      </c>
      <c r="J17" s="12">
        <v>0</v>
      </c>
      <c r="K17" s="10">
        <v>0</v>
      </c>
      <c r="L17" s="12">
        <v>0</v>
      </c>
      <c r="M17" s="10">
        <v>0</v>
      </c>
      <c r="N17" s="12">
        <v>0</v>
      </c>
      <c r="O17" s="10">
        <f t="shared" si="3"/>
        <v>0</v>
      </c>
      <c r="P17" s="12">
        <f t="shared" si="4"/>
        <v>0</v>
      </c>
      <c r="Q17" s="62">
        <f t="shared" si="5"/>
        <v>0</v>
      </c>
      <c r="R17" s="10">
        <f t="shared" si="6"/>
        <v>1380</v>
      </c>
      <c r="S17" s="11">
        <f t="shared" si="7"/>
        <v>1142</v>
      </c>
      <c r="T17" s="12">
        <f t="shared" si="8"/>
        <v>2522</v>
      </c>
    </row>
    <row r="18" spans="1:20">
      <c r="A18" s="3" t="s">
        <v>135</v>
      </c>
      <c r="B18" s="10">
        <v>363</v>
      </c>
      <c r="C18" s="11">
        <v>175</v>
      </c>
      <c r="D18" s="10">
        <v>0</v>
      </c>
      <c r="E18" s="12">
        <v>0</v>
      </c>
      <c r="F18" s="10">
        <f t="shared" si="0"/>
        <v>363</v>
      </c>
      <c r="G18" s="12">
        <f t="shared" si="1"/>
        <v>175</v>
      </c>
      <c r="H18" s="62">
        <f t="shared" si="2"/>
        <v>538</v>
      </c>
      <c r="I18" s="10">
        <v>0</v>
      </c>
      <c r="J18" s="12">
        <v>0</v>
      </c>
      <c r="K18" s="10">
        <v>0</v>
      </c>
      <c r="L18" s="12">
        <v>0</v>
      </c>
      <c r="M18" s="10">
        <v>0</v>
      </c>
      <c r="N18" s="12">
        <v>0</v>
      </c>
      <c r="O18" s="10">
        <f t="shared" si="3"/>
        <v>0</v>
      </c>
      <c r="P18" s="12">
        <f t="shared" si="4"/>
        <v>0</v>
      </c>
      <c r="Q18" s="62">
        <f t="shared" si="5"/>
        <v>0</v>
      </c>
      <c r="R18" s="10">
        <f t="shared" si="6"/>
        <v>363</v>
      </c>
      <c r="S18" s="11">
        <f t="shared" si="7"/>
        <v>175</v>
      </c>
      <c r="T18" s="12">
        <f t="shared" si="8"/>
        <v>538</v>
      </c>
    </row>
    <row r="19" spans="1:20">
      <c r="A19" s="3" t="s">
        <v>572</v>
      </c>
      <c r="B19" s="10">
        <v>10</v>
      </c>
      <c r="C19" s="11">
        <v>1</v>
      </c>
      <c r="D19" s="10">
        <v>0</v>
      </c>
      <c r="E19" s="12">
        <v>0</v>
      </c>
      <c r="F19" s="10">
        <f t="shared" si="0"/>
        <v>10</v>
      </c>
      <c r="G19" s="12">
        <f t="shared" si="1"/>
        <v>1</v>
      </c>
      <c r="H19" s="62">
        <f t="shared" si="2"/>
        <v>11</v>
      </c>
      <c r="I19" s="10">
        <v>0</v>
      </c>
      <c r="J19" s="12">
        <v>0</v>
      </c>
      <c r="K19" s="10">
        <v>0</v>
      </c>
      <c r="L19" s="12">
        <v>0</v>
      </c>
      <c r="M19" s="10">
        <v>0</v>
      </c>
      <c r="N19" s="12">
        <v>0</v>
      </c>
      <c r="O19" s="10">
        <f t="shared" si="3"/>
        <v>0</v>
      </c>
      <c r="P19" s="12">
        <f t="shared" si="4"/>
        <v>0</v>
      </c>
      <c r="Q19" s="62">
        <f t="shared" si="5"/>
        <v>0</v>
      </c>
      <c r="R19" s="10">
        <f t="shared" si="6"/>
        <v>10</v>
      </c>
      <c r="S19" s="11">
        <f t="shared" si="7"/>
        <v>1</v>
      </c>
      <c r="T19" s="12">
        <f t="shared" si="8"/>
        <v>11</v>
      </c>
    </row>
    <row r="20" spans="1:20">
      <c r="A20" s="3" t="s">
        <v>573</v>
      </c>
      <c r="B20" s="10">
        <v>6</v>
      </c>
      <c r="C20" s="11">
        <v>21</v>
      </c>
      <c r="D20" s="10">
        <v>0</v>
      </c>
      <c r="E20" s="12">
        <v>0</v>
      </c>
      <c r="F20" s="10">
        <f t="shared" si="0"/>
        <v>6</v>
      </c>
      <c r="G20" s="12">
        <f t="shared" si="1"/>
        <v>21</v>
      </c>
      <c r="H20" s="62">
        <f t="shared" si="2"/>
        <v>27</v>
      </c>
      <c r="I20" s="10">
        <v>0</v>
      </c>
      <c r="J20" s="12">
        <v>0</v>
      </c>
      <c r="K20" s="10">
        <v>0</v>
      </c>
      <c r="L20" s="12">
        <v>0</v>
      </c>
      <c r="M20" s="10">
        <v>0</v>
      </c>
      <c r="N20" s="12">
        <v>0</v>
      </c>
      <c r="O20" s="10">
        <f t="shared" si="3"/>
        <v>0</v>
      </c>
      <c r="P20" s="12">
        <f t="shared" si="4"/>
        <v>0</v>
      </c>
      <c r="Q20" s="62">
        <f t="shared" si="5"/>
        <v>0</v>
      </c>
      <c r="R20" s="10">
        <f t="shared" si="6"/>
        <v>6</v>
      </c>
      <c r="S20" s="11">
        <f t="shared" si="7"/>
        <v>21</v>
      </c>
      <c r="T20" s="12">
        <f t="shared" si="8"/>
        <v>27</v>
      </c>
    </row>
    <row r="21" spans="1:20" s="20" customFormat="1">
      <c r="A21" s="15" t="s">
        <v>27</v>
      </c>
      <c r="B21" s="16">
        <f t="shared" ref="B21:T21" si="9">SUM(B11:B20)</f>
        <v>3372</v>
      </c>
      <c r="C21" s="17">
        <f t="shared" si="9"/>
        <v>4198</v>
      </c>
      <c r="D21" s="16">
        <f t="shared" si="9"/>
        <v>0</v>
      </c>
      <c r="E21" s="17">
        <f t="shared" si="9"/>
        <v>0</v>
      </c>
      <c r="F21" s="16">
        <f t="shared" si="9"/>
        <v>3372</v>
      </c>
      <c r="G21" s="17">
        <f t="shared" si="9"/>
        <v>4198</v>
      </c>
      <c r="H21" s="63">
        <f t="shared" si="9"/>
        <v>7570</v>
      </c>
      <c r="I21" s="16">
        <f t="shared" si="9"/>
        <v>0</v>
      </c>
      <c r="J21" s="17">
        <f t="shared" si="9"/>
        <v>0</v>
      </c>
      <c r="K21" s="16">
        <f t="shared" si="9"/>
        <v>0</v>
      </c>
      <c r="L21" s="17">
        <f t="shared" si="9"/>
        <v>0</v>
      </c>
      <c r="M21" s="16">
        <f t="shared" si="9"/>
        <v>0</v>
      </c>
      <c r="N21" s="17">
        <f t="shared" si="9"/>
        <v>0</v>
      </c>
      <c r="O21" s="16">
        <f t="shared" si="9"/>
        <v>0</v>
      </c>
      <c r="P21" s="17">
        <f t="shared" si="9"/>
        <v>0</v>
      </c>
      <c r="Q21" s="63">
        <f t="shared" si="9"/>
        <v>0</v>
      </c>
      <c r="R21" s="16">
        <f t="shared" si="9"/>
        <v>3372</v>
      </c>
      <c r="S21" s="17">
        <f t="shared" si="9"/>
        <v>4198</v>
      </c>
      <c r="T21" s="17">
        <f t="shared" si="9"/>
        <v>7570</v>
      </c>
    </row>
    <row r="22" spans="1:20">
      <c r="B22" s="7"/>
      <c r="C22" s="5"/>
      <c r="D22" s="7"/>
      <c r="E22" s="5"/>
      <c r="F22" s="7"/>
      <c r="G22" s="5"/>
      <c r="H22" s="5"/>
      <c r="I22" s="288"/>
      <c r="J22" s="5"/>
      <c r="K22" s="7"/>
      <c r="L22" s="5"/>
      <c r="M22" s="7"/>
      <c r="N22" s="5"/>
      <c r="O22" s="7"/>
      <c r="P22" s="5"/>
      <c r="Q22" s="44"/>
      <c r="R22" s="7"/>
      <c r="S22" s="5"/>
      <c r="T22" s="5"/>
    </row>
    <row r="23" spans="1:20">
      <c r="A23" s="279" t="s">
        <v>561</v>
      </c>
      <c r="B23" s="7"/>
      <c r="C23" s="5"/>
      <c r="D23" s="7"/>
      <c r="E23" s="5"/>
      <c r="F23" s="7"/>
      <c r="G23" s="5"/>
      <c r="H23" s="5"/>
      <c r="I23" s="288"/>
      <c r="J23" s="5"/>
      <c r="K23" s="7"/>
      <c r="L23" s="5"/>
      <c r="M23" s="7"/>
      <c r="N23" s="5"/>
      <c r="O23" s="7"/>
      <c r="P23" s="5"/>
      <c r="Q23" s="44"/>
      <c r="R23" s="7"/>
      <c r="S23" s="5"/>
      <c r="T23" s="5"/>
    </row>
    <row r="24" spans="1:20">
      <c r="A24" s="280" t="s">
        <v>119</v>
      </c>
      <c r="B24" s="10">
        <v>0</v>
      </c>
      <c r="C24" s="12">
        <v>0</v>
      </c>
      <c r="D24" s="10">
        <v>0</v>
      </c>
      <c r="E24" s="12">
        <v>0</v>
      </c>
      <c r="F24" s="10">
        <f>SUM(B24,D24)</f>
        <v>0</v>
      </c>
      <c r="G24" s="12">
        <f>SUM(C24,E24)</f>
        <v>0</v>
      </c>
      <c r="H24" s="12">
        <f>SUM(F24:G24)</f>
        <v>0</v>
      </c>
      <c r="I24" s="10">
        <v>0</v>
      </c>
      <c r="J24" s="12">
        <v>0</v>
      </c>
      <c r="K24" s="10">
        <v>0</v>
      </c>
      <c r="L24" s="12">
        <v>0</v>
      </c>
      <c r="M24" s="10">
        <v>37</v>
      </c>
      <c r="N24" s="12">
        <v>78</v>
      </c>
      <c r="O24" s="34">
        <f>SUM(M24,K24,I24)</f>
        <v>37</v>
      </c>
      <c r="P24" s="35">
        <f>SUM(N24,L24,J24)</f>
        <v>78</v>
      </c>
      <c r="Q24" s="277">
        <f>SUM(O24:P24)</f>
        <v>115</v>
      </c>
      <c r="R24" s="34">
        <f>SUM(O24,F24)</f>
        <v>37</v>
      </c>
      <c r="S24" s="35">
        <f>SUM(P24,G24)</f>
        <v>78</v>
      </c>
      <c r="T24" s="35">
        <f>SUM(Q24,H24)</f>
        <v>115</v>
      </c>
    </row>
    <row r="25" spans="1:20">
      <c r="A25" s="3" t="s">
        <v>120</v>
      </c>
      <c r="B25" s="10">
        <v>0</v>
      </c>
      <c r="C25" s="12">
        <v>0</v>
      </c>
      <c r="D25" s="10">
        <v>821</v>
      </c>
      <c r="E25" s="12">
        <v>668</v>
      </c>
      <c r="F25" s="34">
        <f t="shared" ref="F25:F32" si="10">SUM(B25,D25)</f>
        <v>821</v>
      </c>
      <c r="G25" s="35">
        <f t="shared" ref="G25:G32" si="11">SUM(C25,E25)</f>
        <v>668</v>
      </c>
      <c r="H25" s="35">
        <f t="shared" ref="H25:H32" si="12">SUM(F25:G25)</f>
        <v>1489</v>
      </c>
      <c r="I25" s="10">
        <v>0</v>
      </c>
      <c r="J25" s="12">
        <v>0</v>
      </c>
      <c r="K25" s="10">
        <v>0</v>
      </c>
      <c r="L25" s="12">
        <v>0</v>
      </c>
      <c r="M25" s="10">
        <v>0</v>
      </c>
      <c r="N25" s="12">
        <v>0</v>
      </c>
      <c r="O25" s="34">
        <f t="shared" ref="O25:O27" si="13">SUM(M25,K25,I25)</f>
        <v>0</v>
      </c>
      <c r="P25" s="35">
        <f t="shared" ref="P25" si="14">SUM(N25,L25,J25)</f>
        <v>0</v>
      </c>
      <c r="Q25" s="35">
        <f t="shared" ref="Q25:Q32" si="15">SUM(O25:P25)</f>
        <v>0</v>
      </c>
      <c r="R25" s="34">
        <f t="shared" ref="R25:R32" si="16">SUM(O25,F25)</f>
        <v>821</v>
      </c>
      <c r="S25" s="35">
        <f t="shared" ref="S25:S32" si="17">SUM(P25,G25)</f>
        <v>668</v>
      </c>
      <c r="T25" s="35">
        <f t="shared" ref="T25:T32" si="18">SUM(Q25,H25)</f>
        <v>1489</v>
      </c>
    </row>
    <row r="26" spans="1:20">
      <c r="A26" s="3" t="s">
        <v>121</v>
      </c>
      <c r="B26" s="10">
        <v>0</v>
      </c>
      <c r="C26" s="12">
        <v>0</v>
      </c>
      <c r="D26" s="10">
        <v>0</v>
      </c>
      <c r="E26" s="12">
        <v>0</v>
      </c>
      <c r="F26" s="10">
        <f t="shared" si="10"/>
        <v>0</v>
      </c>
      <c r="G26" s="12">
        <f t="shared" si="11"/>
        <v>0</v>
      </c>
      <c r="H26" s="62">
        <f t="shared" si="12"/>
        <v>0</v>
      </c>
      <c r="I26" s="10">
        <v>536</v>
      </c>
      <c r="J26" s="12">
        <v>523</v>
      </c>
      <c r="K26" s="10">
        <v>427</v>
      </c>
      <c r="L26" s="12">
        <v>444</v>
      </c>
      <c r="M26" s="10">
        <v>0</v>
      </c>
      <c r="N26" s="12">
        <v>0</v>
      </c>
      <c r="O26" s="10">
        <f t="shared" si="13"/>
        <v>963</v>
      </c>
      <c r="P26" s="12">
        <f>SUM(N26,L26,J26)</f>
        <v>967</v>
      </c>
      <c r="Q26" s="62">
        <f t="shared" si="15"/>
        <v>1930</v>
      </c>
      <c r="R26" s="10">
        <f t="shared" si="16"/>
        <v>963</v>
      </c>
      <c r="S26" s="12">
        <f t="shared" si="17"/>
        <v>967</v>
      </c>
      <c r="T26" s="12">
        <f t="shared" si="18"/>
        <v>1930</v>
      </c>
    </row>
    <row r="27" spans="1:20">
      <c r="A27" s="3" t="s">
        <v>122</v>
      </c>
      <c r="B27" s="10">
        <v>0</v>
      </c>
      <c r="C27" s="12">
        <v>0</v>
      </c>
      <c r="D27" s="10">
        <v>0</v>
      </c>
      <c r="E27" s="12">
        <v>0</v>
      </c>
      <c r="F27" s="10">
        <f t="shared" si="10"/>
        <v>0</v>
      </c>
      <c r="G27" s="12">
        <f t="shared" si="11"/>
        <v>0</v>
      </c>
      <c r="H27" s="62">
        <f t="shared" si="12"/>
        <v>0</v>
      </c>
      <c r="I27" s="10">
        <v>205</v>
      </c>
      <c r="J27" s="11">
        <v>179</v>
      </c>
      <c r="K27" s="10">
        <v>190</v>
      </c>
      <c r="L27" s="11">
        <v>137</v>
      </c>
      <c r="M27" s="10">
        <v>0</v>
      </c>
      <c r="N27" s="12">
        <v>0</v>
      </c>
      <c r="O27" s="10">
        <f t="shared" si="13"/>
        <v>395</v>
      </c>
      <c r="P27" s="12">
        <f t="shared" ref="P27:P32" si="19">SUM(N27,L27,J27)</f>
        <v>316</v>
      </c>
      <c r="Q27" s="62">
        <f t="shared" si="15"/>
        <v>711</v>
      </c>
      <c r="R27" s="10">
        <f t="shared" si="16"/>
        <v>395</v>
      </c>
      <c r="S27" s="11">
        <f t="shared" si="17"/>
        <v>316</v>
      </c>
      <c r="T27" s="12">
        <f t="shared" si="18"/>
        <v>711</v>
      </c>
    </row>
    <row r="28" spans="1:20">
      <c r="A28" s="3" t="s">
        <v>123</v>
      </c>
      <c r="B28" s="10">
        <v>0</v>
      </c>
      <c r="C28" s="12">
        <v>0</v>
      </c>
      <c r="D28" s="10">
        <v>0</v>
      </c>
      <c r="E28" s="12">
        <v>0</v>
      </c>
      <c r="F28" s="10">
        <f t="shared" si="10"/>
        <v>0</v>
      </c>
      <c r="G28" s="12">
        <f t="shared" si="11"/>
        <v>0</v>
      </c>
      <c r="H28" s="62">
        <f t="shared" si="12"/>
        <v>0</v>
      </c>
      <c r="I28" s="10">
        <v>73</v>
      </c>
      <c r="J28" s="11">
        <v>63</v>
      </c>
      <c r="K28" s="10">
        <v>83</v>
      </c>
      <c r="L28" s="11">
        <v>61</v>
      </c>
      <c r="M28" s="10">
        <v>0</v>
      </c>
      <c r="N28" s="12">
        <v>0</v>
      </c>
      <c r="O28" s="10">
        <f>SUM(M28,K28,I28)</f>
        <v>156</v>
      </c>
      <c r="P28" s="12">
        <f t="shared" si="19"/>
        <v>124</v>
      </c>
      <c r="Q28" s="62">
        <f t="shared" si="15"/>
        <v>280</v>
      </c>
      <c r="R28" s="10">
        <f t="shared" si="16"/>
        <v>156</v>
      </c>
      <c r="S28" s="11">
        <f t="shared" si="17"/>
        <v>124</v>
      </c>
      <c r="T28" s="12">
        <f t="shared" si="18"/>
        <v>280</v>
      </c>
    </row>
    <row r="29" spans="1:20">
      <c r="A29" s="3" t="s">
        <v>124</v>
      </c>
      <c r="B29" s="10">
        <v>0</v>
      </c>
      <c r="C29" s="12">
        <v>0</v>
      </c>
      <c r="D29" s="10">
        <v>9</v>
      </c>
      <c r="E29" s="11">
        <v>10</v>
      </c>
      <c r="F29" s="10">
        <f t="shared" si="10"/>
        <v>9</v>
      </c>
      <c r="G29" s="12">
        <f t="shared" si="11"/>
        <v>10</v>
      </c>
      <c r="H29" s="62">
        <f t="shared" si="12"/>
        <v>19</v>
      </c>
      <c r="I29" s="10">
        <v>0</v>
      </c>
      <c r="J29" s="11">
        <v>0</v>
      </c>
      <c r="K29" s="10">
        <v>0</v>
      </c>
      <c r="L29" s="11">
        <v>0</v>
      </c>
      <c r="M29" s="10">
        <v>0</v>
      </c>
      <c r="N29" s="12">
        <v>0</v>
      </c>
      <c r="O29" s="10">
        <f t="shared" ref="O29:O32" si="20">SUM(M29,K29,I29)</f>
        <v>0</v>
      </c>
      <c r="P29" s="12">
        <f t="shared" si="19"/>
        <v>0</v>
      </c>
      <c r="Q29" s="62">
        <f t="shared" si="15"/>
        <v>0</v>
      </c>
      <c r="R29" s="10">
        <f t="shared" si="16"/>
        <v>9</v>
      </c>
      <c r="S29" s="11">
        <f t="shared" si="17"/>
        <v>10</v>
      </c>
      <c r="T29" s="12">
        <f t="shared" si="18"/>
        <v>19</v>
      </c>
    </row>
    <row r="30" spans="1:20">
      <c r="A30" s="3" t="s">
        <v>111</v>
      </c>
      <c r="B30" s="10">
        <v>0</v>
      </c>
      <c r="C30" s="12">
        <v>0</v>
      </c>
      <c r="D30" s="10">
        <v>13</v>
      </c>
      <c r="E30" s="11">
        <v>17</v>
      </c>
      <c r="F30" s="10">
        <f t="shared" si="10"/>
        <v>13</v>
      </c>
      <c r="G30" s="12">
        <f t="shared" si="11"/>
        <v>17</v>
      </c>
      <c r="H30" s="62">
        <f t="shared" si="12"/>
        <v>30</v>
      </c>
      <c r="I30" s="10">
        <v>7</v>
      </c>
      <c r="J30" s="11">
        <v>10</v>
      </c>
      <c r="K30" s="10">
        <v>5</v>
      </c>
      <c r="L30" s="11">
        <v>7</v>
      </c>
      <c r="M30" s="10">
        <v>0</v>
      </c>
      <c r="N30" s="12">
        <v>0</v>
      </c>
      <c r="O30" s="10">
        <f t="shared" si="20"/>
        <v>12</v>
      </c>
      <c r="P30" s="12">
        <f t="shared" si="19"/>
        <v>17</v>
      </c>
      <c r="Q30" s="62">
        <f t="shared" si="15"/>
        <v>29</v>
      </c>
      <c r="R30" s="10">
        <f t="shared" si="16"/>
        <v>25</v>
      </c>
      <c r="S30" s="11">
        <f t="shared" si="17"/>
        <v>34</v>
      </c>
      <c r="T30" s="12">
        <f t="shared" si="18"/>
        <v>59</v>
      </c>
    </row>
    <row r="31" spans="1:20">
      <c r="A31" s="3" t="s">
        <v>125</v>
      </c>
      <c r="B31" s="10">
        <v>0</v>
      </c>
      <c r="C31" s="12">
        <v>0</v>
      </c>
      <c r="D31" s="10">
        <v>0</v>
      </c>
      <c r="E31" s="11">
        <v>0</v>
      </c>
      <c r="F31" s="10">
        <f t="shared" si="10"/>
        <v>0</v>
      </c>
      <c r="G31" s="12">
        <f t="shared" si="11"/>
        <v>0</v>
      </c>
      <c r="H31" s="62">
        <f t="shared" si="12"/>
        <v>0</v>
      </c>
      <c r="I31" s="10">
        <v>0</v>
      </c>
      <c r="J31" s="11">
        <v>2</v>
      </c>
      <c r="K31" s="10">
        <v>0</v>
      </c>
      <c r="L31" s="11">
        <v>3</v>
      </c>
      <c r="M31" s="10">
        <v>0</v>
      </c>
      <c r="N31" s="12">
        <v>0</v>
      </c>
      <c r="O31" s="10">
        <f t="shared" si="20"/>
        <v>0</v>
      </c>
      <c r="P31" s="12">
        <f t="shared" si="19"/>
        <v>5</v>
      </c>
      <c r="Q31" s="62">
        <f t="shared" si="15"/>
        <v>5</v>
      </c>
      <c r="R31" s="10">
        <f t="shared" si="16"/>
        <v>0</v>
      </c>
      <c r="S31" s="11">
        <f t="shared" si="17"/>
        <v>5</v>
      </c>
      <c r="T31" s="12">
        <f t="shared" si="18"/>
        <v>5</v>
      </c>
    </row>
    <row r="32" spans="1:20">
      <c r="A32" s="3" t="s">
        <v>126</v>
      </c>
      <c r="B32" s="10">
        <v>0</v>
      </c>
      <c r="C32" s="12">
        <v>0</v>
      </c>
      <c r="D32" s="10">
        <v>0</v>
      </c>
      <c r="E32" s="11">
        <v>0</v>
      </c>
      <c r="F32" s="10">
        <f t="shared" si="10"/>
        <v>0</v>
      </c>
      <c r="G32" s="12">
        <f t="shared" si="11"/>
        <v>0</v>
      </c>
      <c r="H32" s="62">
        <f t="shared" si="12"/>
        <v>0</v>
      </c>
      <c r="I32" s="10">
        <v>1</v>
      </c>
      <c r="J32" s="11">
        <v>2</v>
      </c>
      <c r="K32" s="10">
        <v>2</v>
      </c>
      <c r="L32" s="11">
        <v>4</v>
      </c>
      <c r="M32" s="10">
        <v>0</v>
      </c>
      <c r="N32" s="12">
        <v>0</v>
      </c>
      <c r="O32" s="10">
        <f t="shared" si="20"/>
        <v>3</v>
      </c>
      <c r="P32" s="12">
        <f t="shared" si="19"/>
        <v>6</v>
      </c>
      <c r="Q32" s="62">
        <f t="shared" si="15"/>
        <v>9</v>
      </c>
      <c r="R32" s="10">
        <f t="shared" si="16"/>
        <v>3</v>
      </c>
      <c r="S32" s="11">
        <f t="shared" si="17"/>
        <v>6</v>
      </c>
      <c r="T32" s="12">
        <f t="shared" si="18"/>
        <v>9</v>
      </c>
    </row>
    <row r="33" spans="1:20">
      <c r="A33" s="3" t="s">
        <v>127</v>
      </c>
      <c r="B33" s="10">
        <v>0</v>
      </c>
      <c r="C33" s="12">
        <v>0</v>
      </c>
      <c r="D33" s="10">
        <v>0</v>
      </c>
      <c r="E33" s="11">
        <v>0</v>
      </c>
      <c r="F33" s="10">
        <f t="shared" ref="F33:F45" si="21">SUM(B33,D33)</f>
        <v>0</v>
      </c>
      <c r="G33" s="12">
        <f t="shared" ref="G33:G45" si="22">SUM(C33,E33)</f>
        <v>0</v>
      </c>
      <c r="H33" s="62">
        <f t="shared" ref="H33:H45" si="23">SUM(F33:G33)</f>
        <v>0</v>
      </c>
      <c r="I33" s="10">
        <v>1</v>
      </c>
      <c r="J33" s="11">
        <v>6</v>
      </c>
      <c r="K33" s="10">
        <v>3</v>
      </c>
      <c r="L33" s="11">
        <v>2</v>
      </c>
      <c r="M33" s="10">
        <v>0</v>
      </c>
      <c r="N33" s="12">
        <v>0</v>
      </c>
      <c r="O33" s="10">
        <f t="shared" ref="O33:O45" si="24">SUM(M33,K33,I33)</f>
        <v>4</v>
      </c>
      <c r="P33" s="12">
        <f t="shared" ref="P33:P45" si="25">SUM(N33,L33,J33)</f>
        <v>8</v>
      </c>
      <c r="Q33" s="62">
        <f t="shared" ref="Q33:Q45" si="26">SUM(O33:P33)</f>
        <v>12</v>
      </c>
      <c r="R33" s="10">
        <f t="shared" ref="R33:R45" si="27">SUM(O33,F33)</f>
        <v>4</v>
      </c>
      <c r="S33" s="11">
        <f t="shared" ref="S33:S45" si="28">SUM(P33,G33)</f>
        <v>8</v>
      </c>
      <c r="T33" s="12">
        <f t="shared" ref="T33:T45" si="29">SUM(Q33,H33)</f>
        <v>12</v>
      </c>
    </row>
    <row r="34" spans="1:20">
      <c r="A34" s="3" t="s">
        <v>128</v>
      </c>
      <c r="B34" s="10">
        <v>0</v>
      </c>
      <c r="C34" s="12">
        <v>0</v>
      </c>
      <c r="D34" s="10">
        <v>456</v>
      </c>
      <c r="E34" s="11">
        <v>1307</v>
      </c>
      <c r="F34" s="10">
        <f t="shared" si="21"/>
        <v>456</v>
      </c>
      <c r="G34" s="12">
        <f t="shared" si="22"/>
        <v>1307</v>
      </c>
      <c r="H34" s="62">
        <f t="shared" si="23"/>
        <v>1763</v>
      </c>
      <c r="I34" s="10">
        <v>614</v>
      </c>
      <c r="J34" s="11">
        <v>1383</v>
      </c>
      <c r="K34" s="10">
        <v>455</v>
      </c>
      <c r="L34" s="11">
        <v>1249</v>
      </c>
      <c r="M34" s="10">
        <v>0</v>
      </c>
      <c r="N34" s="12">
        <v>0</v>
      </c>
      <c r="O34" s="10">
        <f t="shared" si="24"/>
        <v>1069</v>
      </c>
      <c r="P34" s="12">
        <f t="shared" si="25"/>
        <v>2632</v>
      </c>
      <c r="Q34" s="62">
        <f t="shared" si="26"/>
        <v>3701</v>
      </c>
      <c r="R34" s="10">
        <f t="shared" si="27"/>
        <v>1525</v>
      </c>
      <c r="S34" s="11">
        <f t="shared" si="28"/>
        <v>3939</v>
      </c>
      <c r="T34" s="12">
        <f t="shared" si="29"/>
        <v>5464</v>
      </c>
    </row>
    <row r="35" spans="1:20">
      <c r="A35" s="3" t="s">
        <v>113</v>
      </c>
      <c r="B35" s="10">
        <v>0</v>
      </c>
      <c r="C35" s="12">
        <v>0</v>
      </c>
      <c r="D35" s="10">
        <v>275</v>
      </c>
      <c r="E35" s="11">
        <v>523</v>
      </c>
      <c r="F35" s="10">
        <f t="shared" si="21"/>
        <v>275</v>
      </c>
      <c r="G35" s="12">
        <f t="shared" si="22"/>
        <v>523</v>
      </c>
      <c r="H35" s="62">
        <f t="shared" si="23"/>
        <v>798</v>
      </c>
      <c r="I35" s="10">
        <v>0</v>
      </c>
      <c r="J35" s="11">
        <v>0</v>
      </c>
      <c r="K35" s="10">
        <v>0</v>
      </c>
      <c r="L35" s="11">
        <v>0</v>
      </c>
      <c r="M35" s="10">
        <v>0</v>
      </c>
      <c r="N35" s="12">
        <v>0</v>
      </c>
      <c r="O35" s="10">
        <f t="shared" si="24"/>
        <v>0</v>
      </c>
      <c r="P35" s="12">
        <f t="shared" si="25"/>
        <v>0</v>
      </c>
      <c r="Q35" s="62">
        <f t="shared" si="26"/>
        <v>0</v>
      </c>
      <c r="R35" s="10">
        <f t="shared" si="27"/>
        <v>275</v>
      </c>
      <c r="S35" s="11">
        <f t="shared" si="28"/>
        <v>523</v>
      </c>
      <c r="T35" s="12">
        <f t="shared" si="29"/>
        <v>798</v>
      </c>
    </row>
    <row r="36" spans="1:20">
      <c r="A36" s="3" t="s">
        <v>129</v>
      </c>
      <c r="B36" s="10">
        <v>0</v>
      </c>
      <c r="C36" s="12">
        <v>0</v>
      </c>
      <c r="D36" s="10">
        <v>0</v>
      </c>
      <c r="E36" s="11">
        <v>0</v>
      </c>
      <c r="F36" s="10">
        <f t="shared" si="21"/>
        <v>0</v>
      </c>
      <c r="G36" s="12">
        <f t="shared" si="22"/>
        <v>0</v>
      </c>
      <c r="H36" s="62">
        <f t="shared" si="23"/>
        <v>0</v>
      </c>
      <c r="I36" s="10">
        <v>60</v>
      </c>
      <c r="J36" s="11">
        <v>156</v>
      </c>
      <c r="K36" s="10">
        <v>53</v>
      </c>
      <c r="L36" s="11">
        <v>139</v>
      </c>
      <c r="M36" s="10">
        <v>0</v>
      </c>
      <c r="N36" s="12">
        <v>0</v>
      </c>
      <c r="O36" s="10">
        <f t="shared" si="24"/>
        <v>113</v>
      </c>
      <c r="P36" s="12">
        <f t="shared" si="25"/>
        <v>295</v>
      </c>
      <c r="Q36" s="62">
        <f t="shared" si="26"/>
        <v>408</v>
      </c>
      <c r="R36" s="10">
        <f t="shared" si="27"/>
        <v>113</v>
      </c>
      <c r="S36" s="11">
        <f t="shared" si="28"/>
        <v>295</v>
      </c>
      <c r="T36" s="12">
        <f t="shared" si="29"/>
        <v>408</v>
      </c>
    </row>
    <row r="37" spans="1:20">
      <c r="A37" s="3" t="s">
        <v>130</v>
      </c>
      <c r="B37" s="10">
        <v>0</v>
      </c>
      <c r="C37" s="12">
        <v>0</v>
      </c>
      <c r="D37" s="10">
        <v>0</v>
      </c>
      <c r="E37" s="11">
        <v>0</v>
      </c>
      <c r="F37" s="10">
        <f t="shared" si="21"/>
        <v>0</v>
      </c>
      <c r="G37" s="12">
        <f t="shared" si="22"/>
        <v>0</v>
      </c>
      <c r="H37" s="62">
        <f t="shared" si="23"/>
        <v>0</v>
      </c>
      <c r="I37" s="10">
        <v>69</v>
      </c>
      <c r="J37" s="11">
        <v>109</v>
      </c>
      <c r="K37" s="10">
        <v>51</v>
      </c>
      <c r="L37" s="11">
        <v>113</v>
      </c>
      <c r="M37" s="10">
        <v>0</v>
      </c>
      <c r="N37" s="12">
        <v>0</v>
      </c>
      <c r="O37" s="10">
        <f t="shared" si="24"/>
        <v>120</v>
      </c>
      <c r="P37" s="12">
        <f t="shared" si="25"/>
        <v>222</v>
      </c>
      <c r="Q37" s="62">
        <f t="shared" si="26"/>
        <v>342</v>
      </c>
      <c r="R37" s="10">
        <f t="shared" si="27"/>
        <v>120</v>
      </c>
      <c r="S37" s="11">
        <f t="shared" si="28"/>
        <v>222</v>
      </c>
      <c r="T37" s="12">
        <f t="shared" si="29"/>
        <v>342</v>
      </c>
    </row>
    <row r="38" spans="1:20">
      <c r="A38" s="3" t="s">
        <v>131</v>
      </c>
      <c r="B38" s="10">
        <v>0</v>
      </c>
      <c r="C38" s="12">
        <v>0</v>
      </c>
      <c r="D38" s="10">
        <v>0</v>
      </c>
      <c r="E38" s="11">
        <v>0</v>
      </c>
      <c r="F38" s="10">
        <f t="shared" si="21"/>
        <v>0</v>
      </c>
      <c r="G38" s="12">
        <f t="shared" si="22"/>
        <v>0</v>
      </c>
      <c r="H38" s="62">
        <f t="shared" si="23"/>
        <v>0</v>
      </c>
      <c r="I38" s="10">
        <v>84</v>
      </c>
      <c r="J38" s="11">
        <v>113</v>
      </c>
      <c r="K38" s="10">
        <v>90</v>
      </c>
      <c r="L38" s="11">
        <v>109</v>
      </c>
      <c r="M38" s="10">
        <v>0</v>
      </c>
      <c r="N38" s="12">
        <v>0</v>
      </c>
      <c r="O38" s="10">
        <f t="shared" si="24"/>
        <v>174</v>
      </c>
      <c r="P38" s="12">
        <f t="shared" si="25"/>
        <v>222</v>
      </c>
      <c r="Q38" s="62">
        <f t="shared" si="26"/>
        <v>396</v>
      </c>
      <c r="R38" s="10">
        <f t="shared" si="27"/>
        <v>174</v>
      </c>
      <c r="S38" s="11">
        <f t="shared" si="28"/>
        <v>222</v>
      </c>
      <c r="T38" s="12">
        <f t="shared" si="29"/>
        <v>396</v>
      </c>
    </row>
    <row r="39" spans="1:20">
      <c r="A39" s="3" t="s">
        <v>132</v>
      </c>
      <c r="B39" s="10">
        <v>0</v>
      </c>
      <c r="C39" s="12">
        <v>0</v>
      </c>
      <c r="D39" s="10">
        <v>0</v>
      </c>
      <c r="E39" s="11">
        <v>0</v>
      </c>
      <c r="F39" s="10">
        <f t="shared" si="21"/>
        <v>0</v>
      </c>
      <c r="G39" s="12">
        <f t="shared" si="22"/>
        <v>0</v>
      </c>
      <c r="H39" s="62">
        <f t="shared" si="23"/>
        <v>0</v>
      </c>
      <c r="I39" s="10">
        <v>3</v>
      </c>
      <c r="J39" s="11">
        <v>1</v>
      </c>
      <c r="K39" s="10">
        <v>2</v>
      </c>
      <c r="L39" s="11">
        <v>2</v>
      </c>
      <c r="M39" s="10">
        <v>0</v>
      </c>
      <c r="N39" s="12">
        <v>0</v>
      </c>
      <c r="O39" s="10">
        <f t="shared" si="24"/>
        <v>5</v>
      </c>
      <c r="P39" s="12">
        <f t="shared" si="25"/>
        <v>3</v>
      </c>
      <c r="Q39" s="62">
        <f t="shared" si="26"/>
        <v>8</v>
      </c>
      <c r="R39" s="10">
        <f t="shared" si="27"/>
        <v>5</v>
      </c>
      <c r="S39" s="11">
        <f t="shared" si="28"/>
        <v>3</v>
      </c>
      <c r="T39" s="12">
        <f t="shared" si="29"/>
        <v>8</v>
      </c>
    </row>
    <row r="40" spans="1:20">
      <c r="A40" s="3" t="s">
        <v>133</v>
      </c>
      <c r="B40" s="10">
        <v>0</v>
      </c>
      <c r="C40" s="12">
        <v>0</v>
      </c>
      <c r="D40" s="10">
        <v>0</v>
      </c>
      <c r="E40" s="11">
        <v>0</v>
      </c>
      <c r="F40" s="10">
        <f t="shared" si="21"/>
        <v>0</v>
      </c>
      <c r="G40" s="12">
        <f t="shared" si="22"/>
        <v>0</v>
      </c>
      <c r="H40" s="62">
        <f t="shared" si="23"/>
        <v>0</v>
      </c>
      <c r="I40" s="10">
        <v>119</v>
      </c>
      <c r="J40" s="11">
        <v>232</v>
      </c>
      <c r="K40" s="10">
        <v>86</v>
      </c>
      <c r="L40" s="11">
        <v>174</v>
      </c>
      <c r="M40" s="10">
        <v>0</v>
      </c>
      <c r="N40" s="12">
        <v>0</v>
      </c>
      <c r="O40" s="10">
        <f t="shared" si="24"/>
        <v>205</v>
      </c>
      <c r="P40" s="12">
        <f t="shared" si="25"/>
        <v>406</v>
      </c>
      <c r="Q40" s="62">
        <f t="shared" si="26"/>
        <v>611</v>
      </c>
      <c r="R40" s="10">
        <f t="shared" si="27"/>
        <v>205</v>
      </c>
      <c r="S40" s="11">
        <f t="shared" si="28"/>
        <v>406</v>
      </c>
      <c r="T40" s="12">
        <f t="shared" si="29"/>
        <v>611</v>
      </c>
    </row>
    <row r="41" spans="1:20">
      <c r="A41" s="3" t="s">
        <v>134</v>
      </c>
      <c r="B41" s="10">
        <v>0</v>
      </c>
      <c r="C41" s="12">
        <v>0</v>
      </c>
      <c r="D41" s="10">
        <v>0</v>
      </c>
      <c r="E41" s="11">
        <v>0</v>
      </c>
      <c r="F41" s="10">
        <f t="shared" si="21"/>
        <v>0</v>
      </c>
      <c r="G41" s="12">
        <f t="shared" si="22"/>
        <v>0</v>
      </c>
      <c r="H41" s="62">
        <f t="shared" si="23"/>
        <v>0</v>
      </c>
      <c r="I41" s="10">
        <v>0</v>
      </c>
      <c r="J41" s="11">
        <v>5</v>
      </c>
      <c r="K41" s="10">
        <v>0</v>
      </c>
      <c r="L41" s="11">
        <v>1</v>
      </c>
      <c r="M41" s="10">
        <v>0</v>
      </c>
      <c r="N41" s="12">
        <v>0</v>
      </c>
      <c r="O41" s="10">
        <f t="shared" si="24"/>
        <v>0</v>
      </c>
      <c r="P41" s="12">
        <f t="shared" si="25"/>
        <v>6</v>
      </c>
      <c r="Q41" s="62">
        <f t="shared" si="26"/>
        <v>6</v>
      </c>
      <c r="R41" s="10">
        <f t="shared" si="27"/>
        <v>0</v>
      </c>
      <c r="S41" s="11">
        <f t="shared" si="28"/>
        <v>6</v>
      </c>
      <c r="T41" s="12">
        <f t="shared" si="29"/>
        <v>6</v>
      </c>
    </row>
    <row r="42" spans="1:20">
      <c r="A42" s="3" t="s">
        <v>135</v>
      </c>
      <c r="B42" s="10">
        <v>0</v>
      </c>
      <c r="C42" s="12">
        <v>0</v>
      </c>
      <c r="D42" s="10">
        <v>252</v>
      </c>
      <c r="E42" s="11">
        <v>125</v>
      </c>
      <c r="F42" s="10">
        <f t="shared" si="21"/>
        <v>252</v>
      </c>
      <c r="G42" s="12">
        <f t="shared" si="22"/>
        <v>125</v>
      </c>
      <c r="H42" s="62">
        <f t="shared" si="23"/>
        <v>377</v>
      </c>
      <c r="I42" s="10">
        <v>232</v>
      </c>
      <c r="J42" s="11">
        <v>119</v>
      </c>
      <c r="K42" s="10">
        <v>195</v>
      </c>
      <c r="L42" s="11">
        <v>111</v>
      </c>
      <c r="M42" s="10">
        <v>0</v>
      </c>
      <c r="N42" s="12">
        <v>0</v>
      </c>
      <c r="O42" s="10">
        <f t="shared" si="24"/>
        <v>427</v>
      </c>
      <c r="P42" s="12">
        <f t="shared" si="25"/>
        <v>230</v>
      </c>
      <c r="Q42" s="62">
        <f t="shared" si="26"/>
        <v>657</v>
      </c>
      <c r="R42" s="10">
        <f t="shared" si="27"/>
        <v>679</v>
      </c>
      <c r="S42" s="11">
        <f t="shared" si="28"/>
        <v>355</v>
      </c>
      <c r="T42" s="12">
        <f t="shared" si="29"/>
        <v>1034</v>
      </c>
    </row>
    <row r="43" spans="1:20">
      <c r="A43" s="3" t="s">
        <v>136</v>
      </c>
      <c r="B43" s="10">
        <v>0</v>
      </c>
      <c r="C43" s="12">
        <v>0</v>
      </c>
      <c r="D43" s="10">
        <v>1151</v>
      </c>
      <c r="E43" s="11">
        <v>1014</v>
      </c>
      <c r="F43" s="10">
        <f t="shared" si="21"/>
        <v>1151</v>
      </c>
      <c r="G43" s="12">
        <f t="shared" si="22"/>
        <v>1014</v>
      </c>
      <c r="H43" s="62">
        <f t="shared" si="23"/>
        <v>2165</v>
      </c>
      <c r="I43" s="10">
        <v>0</v>
      </c>
      <c r="J43" s="11">
        <v>0</v>
      </c>
      <c r="K43" s="10">
        <v>0</v>
      </c>
      <c r="L43" s="11">
        <v>0</v>
      </c>
      <c r="M43" s="10">
        <v>0</v>
      </c>
      <c r="N43" s="12">
        <v>0</v>
      </c>
      <c r="O43" s="10">
        <f t="shared" si="24"/>
        <v>0</v>
      </c>
      <c r="P43" s="12">
        <f t="shared" si="25"/>
        <v>0</v>
      </c>
      <c r="Q43" s="62">
        <f t="shared" si="26"/>
        <v>0</v>
      </c>
      <c r="R43" s="10">
        <f t="shared" si="27"/>
        <v>1151</v>
      </c>
      <c r="S43" s="11">
        <f t="shared" si="28"/>
        <v>1014</v>
      </c>
      <c r="T43" s="12">
        <f t="shared" si="29"/>
        <v>2165</v>
      </c>
    </row>
    <row r="44" spans="1:20">
      <c r="A44" s="3" t="s">
        <v>137</v>
      </c>
      <c r="B44" s="10">
        <v>0</v>
      </c>
      <c r="C44" s="12">
        <v>0</v>
      </c>
      <c r="D44" s="10">
        <v>14</v>
      </c>
      <c r="E44" s="11">
        <v>11</v>
      </c>
      <c r="F44" s="10">
        <f t="shared" si="21"/>
        <v>14</v>
      </c>
      <c r="G44" s="12">
        <f t="shared" si="22"/>
        <v>11</v>
      </c>
      <c r="H44" s="62">
        <f t="shared" si="23"/>
        <v>25</v>
      </c>
      <c r="I44" s="10">
        <v>14</v>
      </c>
      <c r="J44" s="11">
        <v>16</v>
      </c>
      <c r="K44" s="10">
        <v>13</v>
      </c>
      <c r="L44" s="11">
        <v>12</v>
      </c>
      <c r="M44" s="10">
        <v>0</v>
      </c>
      <c r="N44" s="12">
        <v>0</v>
      </c>
      <c r="O44" s="10">
        <f t="shared" si="24"/>
        <v>27</v>
      </c>
      <c r="P44" s="12">
        <f t="shared" si="25"/>
        <v>28</v>
      </c>
      <c r="Q44" s="62">
        <f t="shared" si="26"/>
        <v>55</v>
      </c>
      <c r="R44" s="10">
        <f t="shared" si="27"/>
        <v>41</v>
      </c>
      <c r="S44" s="11">
        <f t="shared" si="28"/>
        <v>39</v>
      </c>
      <c r="T44" s="12">
        <f t="shared" si="29"/>
        <v>80</v>
      </c>
    </row>
    <row r="45" spans="1:20">
      <c r="A45" s="3" t="s">
        <v>138</v>
      </c>
      <c r="B45" s="10">
        <v>0</v>
      </c>
      <c r="C45" s="12">
        <v>0</v>
      </c>
      <c r="D45" s="10">
        <v>0</v>
      </c>
      <c r="E45" s="11">
        <v>0</v>
      </c>
      <c r="F45" s="10">
        <f t="shared" si="21"/>
        <v>0</v>
      </c>
      <c r="G45" s="12">
        <f t="shared" si="22"/>
        <v>0</v>
      </c>
      <c r="H45" s="62">
        <f t="shared" si="23"/>
        <v>0</v>
      </c>
      <c r="I45" s="10">
        <v>688</v>
      </c>
      <c r="J45" s="11">
        <v>532</v>
      </c>
      <c r="K45" s="10">
        <v>589</v>
      </c>
      <c r="L45" s="11">
        <v>514</v>
      </c>
      <c r="M45" s="10">
        <v>0</v>
      </c>
      <c r="N45" s="12">
        <v>0</v>
      </c>
      <c r="O45" s="10">
        <f t="shared" si="24"/>
        <v>1277</v>
      </c>
      <c r="P45" s="12">
        <f t="shared" si="25"/>
        <v>1046</v>
      </c>
      <c r="Q45" s="62">
        <f t="shared" si="26"/>
        <v>2323</v>
      </c>
      <c r="R45" s="10">
        <f t="shared" si="27"/>
        <v>1277</v>
      </c>
      <c r="S45" s="11">
        <f t="shared" si="28"/>
        <v>1046</v>
      </c>
      <c r="T45" s="12">
        <f t="shared" si="29"/>
        <v>2323</v>
      </c>
    </row>
    <row r="46" spans="1:20">
      <c r="A46" s="15" t="s">
        <v>27</v>
      </c>
      <c r="B46" s="16">
        <f t="shared" ref="B46:T46" si="30">SUM(B24:B45)</f>
        <v>0</v>
      </c>
      <c r="C46" s="17">
        <f t="shared" si="30"/>
        <v>0</v>
      </c>
      <c r="D46" s="16">
        <f t="shared" si="30"/>
        <v>2991</v>
      </c>
      <c r="E46" s="17">
        <f t="shared" si="30"/>
        <v>3675</v>
      </c>
      <c r="F46" s="16">
        <f t="shared" si="30"/>
        <v>2991</v>
      </c>
      <c r="G46" s="17">
        <f t="shared" si="30"/>
        <v>3675</v>
      </c>
      <c r="H46" s="63">
        <f t="shared" si="30"/>
        <v>6666</v>
      </c>
      <c r="I46" s="16">
        <f t="shared" si="30"/>
        <v>2706</v>
      </c>
      <c r="J46" s="17">
        <f t="shared" si="30"/>
        <v>3451</v>
      </c>
      <c r="K46" s="16">
        <f t="shared" si="30"/>
        <v>2244</v>
      </c>
      <c r="L46" s="17">
        <f t="shared" si="30"/>
        <v>3082</v>
      </c>
      <c r="M46" s="16">
        <f t="shared" si="30"/>
        <v>37</v>
      </c>
      <c r="N46" s="17">
        <f t="shared" si="30"/>
        <v>78</v>
      </c>
      <c r="O46" s="16">
        <f t="shared" si="30"/>
        <v>4987</v>
      </c>
      <c r="P46" s="17">
        <f t="shared" si="30"/>
        <v>6611</v>
      </c>
      <c r="Q46" s="63">
        <f t="shared" si="30"/>
        <v>11598</v>
      </c>
      <c r="R46" s="16">
        <f t="shared" si="30"/>
        <v>7978</v>
      </c>
      <c r="S46" s="17">
        <f t="shared" si="30"/>
        <v>10286</v>
      </c>
      <c r="T46" s="17">
        <f t="shared" si="30"/>
        <v>18264</v>
      </c>
    </row>
    <row r="47" spans="1:20">
      <c r="A47" s="15" t="s">
        <v>30</v>
      </c>
      <c r="B47" s="16">
        <f>SUM(B21,B46)</f>
        <v>3372</v>
      </c>
      <c r="C47" s="17">
        <f t="shared" ref="C47:T47" si="31">SUM(C21,C46)</f>
        <v>4198</v>
      </c>
      <c r="D47" s="16">
        <f t="shared" si="31"/>
        <v>2991</v>
      </c>
      <c r="E47" s="17">
        <f t="shared" si="31"/>
        <v>3675</v>
      </c>
      <c r="F47" s="16">
        <f t="shared" si="31"/>
        <v>6363</v>
      </c>
      <c r="G47" s="17">
        <f t="shared" si="31"/>
        <v>7873</v>
      </c>
      <c r="H47" s="63">
        <f t="shared" si="31"/>
        <v>14236</v>
      </c>
      <c r="I47" s="16">
        <f t="shared" si="31"/>
        <v>2706</v>
      </c>
      <c r="J47" s="17">
        <f t="shared" si="31"/>
        <v>3451</v>
      </c>
      <c r="K47" s="16">
        <f t="shared" si="31"/>
        <v>2244</v>
      </c>
      <c r="L47" s="17">
        <f t="shared" si="31"/>
        <v>3082</v>
      </c>
      <c r="M47" s="16">
        <f t="shared" si="31"/>
        <v>37</v>
      </c>
      <c r="N47" s="17">
        <f t="shared" si="31"/>
        <v>78</v>
      </c>
      <c r="O47" s="16">
        <f t="shared" si="31"/>
        <v>4987</v>
      </c>
      <c r="P47" s="17">
        <f t="shared" si="31"/>
        <v>6611</v>
      </c>
      <c r="Q47" s="63">
        <f t="shared" si="31"/>
        <v>11598</v>
      </c>
      <c r="R47" s="16">
        <f t="shared" si="31"/>
        <v>11350</v>
      </c>
      <c r="S47" s="17">
        <f t="shared" si="31"/>
        <v>14484</v>
      </c>
      <c r="T47" s="17">
        <f t="shared" si="31"/>
        <v>25834</v>
      </c>
    </row>
    <row r="48" spans="1:20">
      <c r="J48" s="81"/>
      <c r="K48" s="81"/>
      <c r="L48" s="81"/>
    </row>
    <row r="49" spans="8:13">
      <c r="J49" s="81"/>
      <c r="K49" s="81"/>
      <c r="L49" s="81"/>
    </row>
    <row r="50" spans="8:13">
      <c r="H50" s="81"/>
      <c r="I50" s="81"/>
      <c r="J50" s="81"/>
      <c r="K50" s="81"/>
      <c r="L50" s="81"/>
      <c r="M50" s="81"/>
    </row>
    <row r="51" spans="8:13">
      <c r="J51" s="81"/>
      <c r="K51" s="81"/>
      <c r="L51" s="81"/>
    </row>
    <row r="52" spans="8:13">
      <c r="J52" s="81"/>
      <c r="K52" s="81"/>
      <c r="L52" s="81"/>
    </row>
    <row r="53" spans="8:13">
      <c r="J53" s="81"/>
      <c r="K53" s="81"/>
      <c r="L53" s="81"/>
    </row>
    <row r="54" spans="8:13">
      <c r="J54" s="81"/>
      <c r="K54" s="81"/>
      <c r="L54" s="81"/>
    </row>
    <row r="55" spans="8:13">
      <c r="J55" s="81"/>
      <c r="K55" s="81"/>
      <c r="L55" s="81"/>
    </row>
    <row r="56" spans="8:13">
      <c r="H56" s="81"/>
      <c r="I56" s="81"/>
      <c r="J56" s="81"/>
      <c r="K56" s="81"/>
      <c r="L56" s="81"/>
      <c r="M56" s="81"/>
    </row>
    <row r="57" spans="8:13">
      <c r="J57" s="81"/>
      <c r="K57" s="81"/>
      <c r="L57" s="81"/>
    </row>
    <row r="58" spans="8:13">
      <c r="J58" s="81"/>
      <c r="K58" s="81"/>
      <c r="L58" s="81"/>
    </row>
    <row r="59" spans="8:13">
      <c r="J59" s="81"/>
      <c r="K59" s="81"/>
      <c r="L59" s="81"/>
    </row>
    <row r="60" spans="8:13">
      <c r="J60" s="81"/>
      <c r="K60" s="81"/>
      <c r="L60" s="81"/>
    </row>
    <row r="61" spans="8:13">
      <c r="J61" s="81"/>
      <c r="K61" s="81"/>
      <c r="L61" s="81"/>
    </row>
    <row r="62" spans="8:13">
      <c r="H62" s="81"/>
      <c r="J62" s="81"/>
      <c r="K62" s="81"/>
      <c r="L62" s="81"/>
    </row>
    <row r="63" spans="8:13">
      <c r="J63" s="81"/>
      <c r="K63" s="81"/>
      <c r="L63" s="81"/>
    </row>
    <row r="64" spans="8:13">
      <c r="H64" s="81"/>
      <c r="I64" s="81"/>
      <c r="J64" s="81"/>
      <c r="K64" s="81"/>
      <c r="L64" s="81"/>
      <c r="M64" s="81"/>
    </row>
    <row r="65" spans="10:12">
      <c r="J65" s="81"/>
      <c r="K65" s="81"/>
      <c r="L65" s="81"/>
    </row>
    <row r="66" spans="10:12">
      <c r="J66" s="81"/>
      <c r="K66" s="81"/>
      <c r="L66" s="81"/>
    </row>
    <row r="67" spans="10:12">
      <c r="J67" s="81"/>
      <c r="K67" s="81"/>
      <c r="L67" s="81"/>
    </row>
  </sheetData>
  <mergeCells count="13">
    <mergeCell ref="R7:T7"/>
    <mergeCell ref="A2:T2"/>
    <mergeCell ref="A3:T3"/>
    <mergeCell ref="A5:T5"/>
    <mergeCell ref="F8:H8"/>
    <mergeCell ref="D8:E8"/>
    <mergeCell ref="B8:C8"/>
    <mergeCell ref="B7:H7"/>
    <mergeCell ref="O8:Q8"/>
    <mergeCell ref="I7:Q7"/>
    <mergeCell ref="I8:J8"/>
    <mergeCell ref="K8:L8"/>
    <mergeCell ref="M8:N8"/>
  </mergeCells>
  <phoneticPr fontId="8" type="noConversion"/>
  <printOptions horizontalCentered="1"/>
  <pageMargins left="0" right="0" top="0.59055118110236227" bottom="0.78740157480314965" header="0.51181102362204722" footer="0.51181102362204722"/>
  <pageSetup paperSize="9" scale="79" orientation="landscape"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9">
    <pageSetUpPr fitToPage="1"/>
  </sheetPr>
  <dimension ref="A1:V49"/>
  <sheetViews>
    <sheetView zoomScale="90" zoomScaleNormal="90" workbookViewId="0"/>
  </sheetViews>
  <sheetFormatPr defaultRowHeight="13.2"/>
  <cols>
    <col min="1" max="1" width="32.6640625" style="3" customWidth="1"/>
    <col min="2" max="7" width="7.88671875" customWidth="1"/>
    <col min="8" max="8" width="7.88671875" style="3" customWidth="1"/>
    <col min="9" max="18" width="7.88671875" customWidth="1"/>
    <col min="19" max="19" width="7.88671875" style="3" customWidth="1"/>
    <col min="20" max="21" width="7.88671875" customWidth="1"/>
    <col min="22" max="22" width="7.88671875" style="3" customWidth="1"/>
    <col min="23" max="29" width="7.88671875" customWidth="1"/>
    <col min="30" max="30" width="17" customWidth="1"/>
    <col min="31" max="32" width="11.44140625" customWidth="1"/>
    <col min="33" max="33" width="9.5546875" customWidth="1"/>
    <col min="34" max="34" width="16" customWidth="1"/>
    <col min="35" max="35" width="10.5546875" customWidth="1"/>
  </cols>
  <sheetData>
    <row r="1" spans="1:22">
      <c r="A1" s="2" t="str">
        <f>INHOUD!A2</f>
        <v>Schooljaar 2021-2022</v>
      </c>
    </row>
    <row r="2" spans="1:22">
      <c r="A2" s="341" t="s">
        <v>8</v>
      </c>
      <c r="B2" s="341"/>
      <c r="C2" s="341"/>
      <c r="D2" s="341"/>
      <c r="E2" s="341"/>
      <c r="F2" s="341"/>
      <c r="G2" s="341"/>
      <c r="H2" s="341"/>
      <c r="I2" s="341"/>
      <c r="J2" s="341"/>
      <c r="K2" s="341"/>
      <c r="L2" s="341"/>
      <c r="M2" s="341"/>
      <c r="N2" s="341"/>
      <c r="O2" s="341"/>
      <c r="P2" s="341"/>
      <c r="Q2" s="341"/>
      <c r="R2" s="341"/>
      <c r="S2" s="341"/>
      <c r="T2" s="341"/>
      <c r="U2" s="341"/>
      <c r="V2" s="341"/>
    </row>
    <row r="3" spans="1:22">
      <c r="A3" s="341" t="s">
        <v>25</v>
      </c>
      <c r="B3" s="341"/>
      <c r="C3" s="341"/>
      <c r="D3" s="341"/>
      <c r="E3" s="341"/>
      <c r="F3" s="341"/>
      <c r="G3" s="341"/>
      <c r="H3" s="341"/>
      <c r="I3" s="341"/>
      <c r="J3" s="341"/>
      <c r="K3" s="341"/>
      <c r="L3" s="341"/>
      <c r="M3" s="341"/>
      <c r="N3" s="341"/>
      <c r="O3" s="341"/>
      <c r="P3" s="341"/>
      <c r="Q3" s="341"/>
      <c r="R3" s="341"/>
      <c r="S3" s="341"/>
      <c r="T3" s="341"/>
      <c r="U3" s="341"/>
      <c r="V3" s="341"/>
    </row>
    <row r="4" spans="1:22">
      <c r="A4" s="2"/>
    </row>
    <row r="5" spans="1:22">
      <c r="A5" s="341" t="s">
        <v>68</v>
      </c>
      <c r="B5" s="341"/>
      <c r="C5" s="341"/>
      <c r="D5" s="341"/>
      <c r="E5" s="341"/>
      <c r="F5" s="341"/>
      <c r="G5" s="341"/>
      <c r="H5" s="341"/>
      <c r="I5" s="341"/>
      <c r="J5" s="341"/>
      <c r="K5" s="341"/>
      <c r="L5" s="341"/>
      <c r="M5" s="341"/>
      <c r="N5" s="341"/>
      <c r="O5" s="341"/>
      <c r="P5" s="341"/>
      <c r="Q5" s="341"/>
      <c r="R5" s="341"/>
      <c r="S5" s="341"/>
      <c r="T5" s="341"/>
      <c r="U5" s="341"/>
      <c r="V5" s="341"/>
    </row>
    <row r="6" spans="1:22" ht="13.8" thickBot="1"/>
    <row r="7" spans="1:22">
      <c r="A7" s="4"/>
      <c r="B7" s="346" t="s">
        <v>65</v>
      </c>
      <c r="C7" s="347"/>
      <c r="D7" s="347"/>
      <c r="E7" s="347"/>
      <c r="F7" s="347"/>
      <c r="G7" s="347"/>
      <c r="H7" s="348"/>
      <c r="I7" s="349" t="s">
        <v>66</v>
      </c>
      <c r="J7" s="350"/>
      <c r="K7" s="350"/>
      <c r="L7" s="350"/>
      <c r="M7" s="350"/>
      <c r="N7" s="350"/>
      <c r="O7" s="350"/>
      <c r="P7" s="350"/>
      <c r="Q7" s="350"/>
      <c r="R7" s="350"/>
      <c r="S7" s="351"/>
      <c r="T7" s="349" t="s">
        <v>30</v>
      </c>
      <c r="U7" s="350"/>
      <c r="V7" s="350"/>
    </row>
    <row r="8" spans="1:22">
      <c r="B8" s="343" t="s">
        <v>5</v>
      </c>
      <c r="C8" s="345"/>
      <c r="D8" s="343" t="s">
        <v>26</v>
      </c>
      <c r="E8" s="344"/>
      <c r="F8" s="343" t="s">
        <v>27</v>
      </c>
      <c r="G8" s="344"/>
      <c r="H8" s="345"/>
      <c r="I8" s="343" t="s">
        <v>5</v>
      </c>
      <c r="J8" s="345"/>
      <c r="K8" s="343" t="s">
        <v>26</v>
      </c>
      <c r="L8" s="344"/>
      <c r="M8" s="343" t="s">
        <v>29</v>
      </c>
      <c r="N8" s="344"/>
      <c r="O8" s="343" t="s">
        <v>101</v>
      </c>
      <c r="P8" s="345"/>
      <c r="Q8" s="343" t="s">
        <v>27</v>
      </c>
      <c r="R8" s="344"/>
      <c r="S8" s="345"/>
      <c r="T8" s="45"/>
      <c r="U8" s="48"/>
      <c r="V8" s="49"/>
    </row>
    <row r="9" spans="1:22" s="52" customFormat="1">
      <c r="A9" s="289" t="s">
        <v>33</v>
      </c>
      <c r="B9" s="50" t="s">
        <v>0</v>
      </c>
      <c r="C9" s="51" t="s">
        <v>1</v>
      </c>
      <c r="D9" s="50" t="s">
        <v>0</v>
      </c>
      <c r="E9" s="51" t="s">
        <v>1</v>
      </c>
      <c r="F9" s="7" t="s">
        <v>0</v>
      </c>
      <c r="G9" s="5" t="s">
        <v>1</v>
      </c>
      <c r="H9" s="44" t="s">
        <v>28</v>
      </c>
      <c r="I9" s="50" t="s">
        <v>0</v>
      </c>
      <c r="J9" s="51" t="s">
        <v>1</v>
      </c>
      <c r="K9" s="50" t="s">
        <v>0</v>
      </c>
      <c r="L9" s="51" t="s">
        <v>1</v>
      </c>
      <c r="M9" s="50" t="s">
        <v>0</v>
      </c>
      <c r="N9" s="51" t="s">
        <v>1</v>
      </c>
      <c r="O9" s="50" t="s">
        <v>0</v>
      </c>
      <c r="P9" s="51" t="s">
        <v>1</v>
      </c>
      <c r="Q9" s="7" t="s">
        <v>0</v>
      </c>
      <c r="R9" s="5" t="s">
        <v>1</v>
      </c>
      <c r="S9" s="44" t="s">
        <v>28</v>
      </c>
      <c r="T9" s="7" t="s">
        <v>0</v>
      </c>
      <c r="U9" s="5" t="s">
        <v>1</v>
      </c>
      <c r="V9" s="5" t="s">
        <v>28</v>
      </c>
    </row>
    <row r="10" spans="1:22" s="52" customFormat="1">
      <c r="A10" s="279" t="s">
        <v>560</v>
      </c>
      <c r="B10" s="8"/>
      <c r="C10" s="9"/>
      <c r="D10" s="8"/>
      <c r="E10" s="9"/>
      <c r="F10" s="64"/>
      <c r="G10" s="65"/>
      <c r="H10" s="65"/>
      <c r="I10" s="8"/>
      <c r="J10" s="9"/>
      <c r="K10" s="8"/>
      <c r="L10" s="9"/>
      <c r="M10" s="75"/>
      <c r="N10" s="105"/>
      <c r="O10" s="75"/>
      <c r="P10" s="76"/>
      <c r="Q10" s="64"/>
      <c r="R10" s="65"/>
      <c r="S10" s="65"/>
      <c r="T10" s="64"/>
      <c r="U10" s="65"/>
      <c r="V10" s="65"/>
    </row>
    <row r="11" spans="1:22">
      <c r="A11" s="284" t="s">
        <v>562</v>
      </c>
      <c r="B11" s="10">
        <v>15</v>
      </c>
      <c r="C11" s="11">
        <v>32</v>
      </c>
      <c r="D11" s="10">
        <v>0</v>
      </c>
      <c r="E11" s="11">
        <v>0</v>
      </c>
      <c r="F11" s="10">
        <f t="shared" ref="F11:F17" si="0">SUM(B11,D11)</f>
        <v>15</v>
      </c>
      <c r="G11" s="11">
        <f t="shared" ref="G11:G17" si="1">SUM(C11,E11)</f>
        <v>32</v>
      </c>
      <c r="H11" s="12">
        <f t="shared" ref="H11:H17" si="2">SUM(F11:G11)</f>
        <v>47</v>
      </c>
      <c r="I11" s="10">
        <v>0</v>
      </c>
      <c r="J11" s="11">
        <v>0</v>
      </c>
      <c r="K11" s="10">
        <v>0</v>
      </c>
      <c r="L11" s="11">
        <v>0</v>
      </c>
      <c r="M11" s="10">
        <v>0</v>
      </c>
      <c r="N11" s="11">
        <v>0</v>
      </c>
      <c r="O11" s="10">
        <v>0</v>
      </c>
      <c r="P11" s="11">
        <v>0</v>
      </c>
      <c r="Q11" s="10">
        <f>SUM(I11,K11,M11,O11)</f>
        <v>0</v>
      </c>
      <c r="R11" s="11">
        <f>SUM(J11,L11,N11,P11)</f>
        <v>0</v>
      </c>
      <c r="S11" s="12">
        <f>SUM(Q11:R11)</f>
        <v>0</v>
      </c>
      <c r="T11" s="10">
        <f>SUM(Q11,F11)</f>
        <v>15</v>
      </c>
      <c r="U11" s="11">
        <f>SUM(R11,G11)</f>
        <v>32</v>
      </c>
      <c r="V11" s="12">
        <f>SUM(S11,H11)</f>
        <v>47</v>
      </c>
    </row>
    <row r="12" spans="1:22">
      <c r="A12" s="284" t="s">
        <v>563</v>
      </c>
      <c r="B12" s="10">
        <v>17</v>
      </c>
      <c r="C12" s="11">
        <v>82</v>
      </c>
      <c r="D12" s="10">
        <v>0</v>
      </c>
      <c r="E12" s="11">
        <v>0</v>
      </c>
      <c r="F12" s="10">
        <f t="shared" si="0"/>
        <v>17</v>
      </c>
      <c r="G12" s="11">
        <f t="shared" si="1"/>
        <v>82</v>
      </c>
      <c r="H12" s="12">
        <f t="shared" si="2"/>
        <v>99</v>
      </c>
      <c r="I12" s="10">
        <v>0</v>
      </c>
      <c r="J12" s="11">
        <v>0</v>
      </c>
      <c r="K12" s="10">
        <v>0</v>
      </c>
      <c r="L12" s="11">
        <v>0</v>
      </c>
      <c r="M12" s="10">
        <v>0</v>
      </c>
      <c r="N12" s="11">
        <v>0</v>
      </c>
      <c r="O12" s="10">
        <v>0</v>
      </c>
      <c r="P12" s="11">
        <v>0</v>
      </c>
      <c r="Q12" s="10">
        <f t="shared" ref="Q12:Q17" si="3">SUM(I12,K12,M12,O12)</f>
        <v>0</v>
      </c>
      <c r="R12" s="11">
        <f t="shared" ref="R12:R17" si="4">SUM(J12,L12,N12,P12)</f>
        <v>0</v>
      </c>
      <c r="S12" s="12">
        <f t="shared" ref="S12:S17" si="5">SUM(Q12:R12)</f>
        <v>0</v>
      </c>
      <c r="T12" s="10">
        <f t="shared" ref="T12:T20" si="6">SUM(Q12,F12)</f>
        <v>17</v>
      </c>
      <c r="U12" s="11">
        <f t="shared" ref="U12:U20" si="7">SUM(R12,G12)</f>
        <v>82</v>
      </c>
      <c r="V12" s="12">
        <f t="shared" ref="V12:V20" si="8">SUM(S12,H12)</f>
        <v>99</v>
      </c>
    </row>
    <row r="13" spans="1:22">
      <c r="A13" s="284" t="s">
        <v>564</v>
      </c>
      <c r="B13" s="10">
        <v>12</v>
      </c>
      <c r="C13" s="11">
        <v>14</v>
      </c>
      <c r="D13" s="10">
        <v>0</v>
      </c>
      <c r="E13" s="11">
        <v>0</v>
      </c>
      <c r="F13" s="10">
        <f t="shared" si="0"/>
        <v>12</v>
      </c>
      <c r="G13" s="11">
        <f t="shared" si="1"/>
        <v>14</v>
      </c>
      <c r="H13" s="12">
        <f t="shared" si="2"/>
        <v>26</v>
      </c>
      <c r="I13" s="10">
        <v>0</v>
      </c>
      <c r="J13" s="11">
        <v>0</v>
      </c>
      <c r="K13" s="10">
        <v>0</v>
      </c>
      <c r="L13" s="11">
        <v>0</v>
      </c>
      <c r="M13" s="10">
        <v>0</v>
      </c>
      <c r="N13" s="11">
        <v>0</v>
      </c>
      <c r="O13" s="10">
        <v>0</v>
      </c>
      <c r="P13" s="11">
        <v>0</v>
      </c>
      <c r="Q13" s="10">
        <f t="shared" si="3"/>
        <v>0</v>
      </c>
      <c r="R13" s="11">
        <f t="shared" si="4"/>
        <v>0</v>
      </c>
      <c r="S13" s="12">
        <f t="shared" si="5"/>
        <v>0</v>
      </c>
      <c r="T13" s="10">
        <f t="shared" si="6"/>
        <v>12</v>
      </c>
      <c r="U13" s="11">
        <f t="shared" si="7"/>
        <v>14</v>
      </c>
      <c r="V13" s="12">
        <f t="shared" si="8"/>
        <v>26</v>
      </c>
    </row>
    <row r="14" spans="1:22">
      <c r="A14" s="284" t="s">
        <v>565</v>
      </c>
      <c r="B14" s="10">
        <v>16</v>
      </c>
      <c r="C14" s="11">
        <v>17</v>
      </c>
      <c r="D14" s="10">
        <v>0</v>
      </c>
      <c r="E14" s="11">
        <v>0</v>
      </c>
      <c r="F14" s="10">
        <f t="shared" si="0"/>
        <v>16</v>
      </c>
      <c r="G14" s="11">
        <f t="shared" si="1"/>
        <v>17</v>
      </c>
      <c r="H14" s="12">
        <f t="shared" si="2"/>
        <v>33</v>
      </c>
      <c r="I14" s="10">
        <v>0</v>
      </c>
      <c r="J14" s="11">
        <v>0</v>
      </c>
      <c r="K14" s="10">
        <v>0</v>
      </c>
      <c r="L14" s="11">
        <v>0</v>
      </c>
      <c r="M14" s="10">
        <v>0</v>
      </c>
      <c r="N14" s="11">
        <v>0</v>
      </c>
      <c r="O14" s="10">
        <v>0</v>
      </c>
      <c r="P14" s="11">
        <v>0</v>
      </c>
      <c r="Q14" s="10">
        <f t="shared" si="3"/>
        <v>0</v>
      </c>
      <c r="R14" s="11">
        <f t="shared" si="4"/>
        <v>0</v>
      </c>
      <c r="S14" s="12">
        <f t="shared" si="5"/>
        <v>0</v>
      </c>
      <c r="T14" s="10">
        <f t="shared" si="6"/>
        <v>16</v>
      </c>
      <c r="U14" s="11">
        <f t="shared" si="7"/>
        <v>17</v>
      </c>
      <c r="V14" s="12">
        <f t="shared" si="8"/>
        <v>33</v>
      </c>
    </row>
    <row r="15" spans="1:22">
      <c r="A15" s="284" t="s">
        <v>149</v>
      </c>
      <c r="B15" s="10">
        <v>2</v>
      </c>
      <c r="C15" s="11">
        <v>40</v>
      </c>
      <c r="D15" s="10">
        <v>0</v>
      </c>
      <c r="E15" s="11">
        <v>0</v>
      </c>
      <c r="F15" s="10">
        <f t="shared" si="0"/>
        <v>2</v>
      </c>
      <c r="G15" s="11">
        <f t="shared" si="1"/>
        <v>40</v>
      </c>
      <c r="H15" s="12">
        <f t="shared" si="2"/>
        <v>42</v>
      </c>
      <c r="I15" s="10">
        <v>0</v>
      </c>
      <c r="J15" s="11">
        <v>0</v>
      </c>
      <c r="K15" s="10">
        <v>0</v>
      </c>
      <c r="L15" s="11">
        <v>0</v>
      </c>
      <c r="M15" s="10">
        <v>0</v>
      </c>
      <c r="N15" s="11">
        <v>0</v>
      </c>
      <c r="O15" s="10">
        <v>0</v>
      </c>
      <c r="P15" s="11">
        <v>0</v>
      </c>
      <c r="Q15" s="10">
        <f t="shared" si="3"/>
        <v>0</v>
      </c>
      <c r="R15" s="11">
        <f t="shared" si="4"/>
        <v>0</v>
      </c>
      <c r="S15" s="12">
        <f t="shared" si="5"/>
        <v>0</v>
      </c>
      <c r="T15" s="10">
        <f t="shared" si="6"/>
        <v>2</v>
      </c>
      <c r="U15" s="11">
        <f t="shared" si="7"/>
        <v>40</v>
      </c>
      <c r="V15" s="12">
        <f t="shared" si="8"/>
        <v>42</v>
      </c>
    </row>
    <row r="16" spans="1:22">
      <c r="A16" s="284" t="s">
        <v>19</v>
      </c>
      <c r="B16" s="10">
        <v>15</v>
      </c>
      <c r="C16" s="11">
        <v>15</v>
      </c>
      <c r="D16" s="10">
        <v>0</v>
      </c>
      <c r="E16" s="11">
        <v>0</v>
      </c>
      <c r="F16" s="10">
        <f t="shared" si="0"/>
        <v>15</v>
      </c>
      <c r="G16" s="11">
        <f t="shared" si="1"/>
        <v>15</v>
      </c>
      <c r="H16" s="12">
        <f t="shared" si="2"/>
        <v>30</v>
      </c>
      <c r="I16" s="10">
        <v>0</v>
      </c>
      <c r="J16" s="11">
        <v>0</v>
      </c>
      <c r="K16" s="10">
        <v>0</v>
      </c>
      <c r="L16" s="11">
        <v>0</v>
      </c>
      <c r="M16" s="10">
        <v>0</v>
      </c>
      <c r="N16" s="11">
        <v>0</v>
      </c>
      <c r="O16" s="10">
        <v>0</v>
      </c>
      <c r="P16" s="11">
        <v>0</v>
      </c>
      <c r="Q16" s="10">
        <f t="shared" si="3"/>
        <v>0</v>
      </c>
      <c r="R16" s="11">
        <f t="shared" si="4"/>
        <v>0</v>
      </c>
      <c r="S16" s="12">
        <f t="shared" si="5"/>
        <v>0</v>
      </c>
      <c r="T16" s="10">
        <f t="shared" si="6"/>
        <v>15</v>
      </c>
      <c r="U16" s="11">
        <f t="shared" si="7"/>
        <v>15</v>
      </c>
      <c r="V16" s="12">
        <f t="shared" si="8"/>
        <v>30</v>
      </c>
    </row>
    <row r="17" spans="1:22" ht="26.4">
      <c r="A17" s="284" t="s">
        <v>567</v>
      </c>
      <c r="B17" s="10">
        <v>18</v>
      </c>
      <c r="C17" s="11">
        <v>9</v>
      </c>
      <c r="D17" s="10">
        <v>0</v>
      </c>
      <c r="E17" s="11">
        <v>0</v>
      </c>
      <c r="F17" s="10">
        <f t="shared" si="0"/>
        <v>18</v>
      </c>
      <c r="G17" s="11">
        <f t="shared" si="1"/>
        <v>9</v>
      </c>
      <c r="H17" s="12">
        <f t="shared" si="2"/>
        <v>27</v>
      </c>
      <c r="I17" s="10">
        <v>0</v>
      </c>
      <c r="J17" s="11">
        <v>0</v>
      </c>
      <c r="K17" s="10">
        <v>0</v>
      </c>
      <c r="L17" s="11">
        <v>0</v>
      </c>
      <c r="M17" s="10">
        <v>0</v>
      </c>
      <c r="N17" s="11">
        <v>0</v>
      </c>
      <c r="O17" s="10">
        <v>0</v>
      </c>
      <c r="P17" s="11">
        <v>0</v>
      </c>
      <c r="Q17" s="10">
        <f t="shared" si="3"/>
        <v>0</v>
      </c>
      <c r="R17" s="11">
        <f t="shared" si="4"/>
        <v>0</v>
      </c>
      <c r="S17" s="12">
        <f t="shared" si="5"/>
        <v>0</v>
      </c>
      <c r="T17" s="10">
        <f t="shared" si="6"/>
        <v>18</v>
      </c>
      <c r="U17" s="11">
        <f t="shared" si="7"/>
        <v>9</v>
      </c>
      <c r="V17" s="12">
        <f t="shared" si="8"/>
        <v>27</v>
      </c>
    </row>
    <row r="18" spans="1:22">
      <c r="A18" s="284" t="s">
        <v>151</v>
      </c>
      <c r="B18" s="10">
        <v>25</v>
      </c>
      <c r="C18" s="11">
        <v>46</v>
      </c>
      <c r="D18" s="10">
        <v>0</v>
      </c>
      <c r="E18" s="11">
        <v>0</v>
      </c>
      <c r="F18" s="10">
        <f t="shared" ref="F18:G19" si="9">SUM(B18,D18)</f>
        <v>25</v>
      </c>
      <c r="G18" s="11">
        <f t="shared" si="9"/>
        <v>46</v>
      </c>
      <c r="H18" s="12">
        <f>SUM(F18:G18)</f>
        <v>71</v>
      </c>
      <c r="I18" s="10">
        <v>0</v>
      </c>
      <c r="J18" s="11">
        <v>0</v>
      </c>
      <c r="K18" s="10">
        <v>0</v>
      </c>
      <c r="L18" s="11">
        <v>0</v>
      </c>
      <c r="M18" s="10">
        <v>0</v>
      </c>
      <c r="N18" s="11">
        <v>0</v>
      </c>
      <c r="O18" s="10">
        <v>0</v>
      </c>
      <c r="P18" s="11">
        <v>0</v>
      </c>
      <c r="Q18" s="10">
        <f t="shared" ref="Q18:R19" si="10">SUM(I18,K18,M18,O18)</f>
        <v>0</v>
      </c>
      <c r="R18" s="11">
        <f t="shared" si="10"/>
        <v>0</v>
      </c>
      <c r="S18" s="12">
        <f>SUM(Q18:R18)</f>
        <v>0</v>
      </c>
      <c r="T18" s="10">
        <f t="shared" ref="T18:V19" si="11">SUM(Q18,F18)</f>
        <v>25</v>
      </c>
      <c r="U18" s="11">
        <f t="shared" si="11"/>
        <v>46</v>
      </c>
      <c r="V18" s="12">
        <f t="shared" si="11"/>
        <v>71</v>
      </c>
    </row>
    <row r="19" spans="1:22">
      <c r="A19" s="284" t="s">
        <v>154</v>
      </c>
      <c r="B19" s="10">
        <v>16</v>
      </c>
      <c r="C19" s="11">
        <v>49</v>
      </c>
      <c r="D19" s="10">
        <v>0</v>
      </c>
      <c r="E19" s="11">
        <v>0</v>
      </c>
      <c r="F19" s="10">
        <f t="shared" si="9"/>
        <v>16</v>
      </c>
      <c r="G19" s="11">
        <f t="shared" si="9"/>
        <v>49</v>
      </c>
      <c r="H19" s="12">
        <f>SUM(F19:G19)</f>
        <v>65</v>
      </c>
      <c r="I19" s="10">
        <v>0</v>
      </c>
      <c r="J19" s="11">
        <v>0</v>
      </c>
      <c r="K19" s="10">
        <v>0</v>
      </c>
      <c r="L19" s="11">
        <v>0</v>
      </c>
      <c r="M19" s="10">
        <v>0</v>
      </c>
      <c r="N19" s="11">
        <v>0</v>
      </c>
      <c r="O19" s="10">
        <v>0</v>
      </c>
      <c r="P19" s="11">
        <v>0</v>
      </c>
      <c r="Q19" s="10">
        <f t="shared" si="10"/>
        <v>0</v>
      </c>
      <c r="R19" s="11">
        <f t="shared" si="10"/>
        <v>0</v>
      </c>
      <c r="S19" s="12">
        <f>SUM(Q19:R19)</f>
        <v>0</v>
      </c>
      <c r="T19" s="10">
        <f t="shared" si="11"/>
        <v>16</v>
      </c>
      <c r="U19" s="11">
        <f t="shared" si="11"/>
        <v>49</v>
      </c>
      <c r="V19" s="12">
        <f t="shared" si="11"/>
        <v>65</v>
      </c>
    </row>
    <row r="20" spans="1:22" s="20" customFormat="1">
      <c r="A20" s="15" t="s">
        <v>27</v>
      </c>
      <c r="B20" s="16">
        <f t="shared" ref="B20:S20" si="12">SUM(B11:B19)</f>
        <v>136</v>
      </c>
      <c r="C20" s="17">
        <f t="shared" si="12"/>
        <v>304</v>
      </c>
      <c r="D20" s="16">
        <f t="shared" si="12"/>
        <v>0</v>
      </c>
      <c r="E20" s="17">
        <f t="shared" si="12"/>
        <v>0</v>
      </c>
      <c r="F20" s="16">
        <f t="shared" si="12"/>
        <v>136</v>
      </c>
      <c r="G20" s="17">
        <f t="shared" si="12"/>
        <v>304</v>
      </c>
      <c r="H20" s="17">
        <f t="shared" si="12"/>
        <v>440</v>
      </c>
      <c r="I20" s="16">
        <f t="shared" si="12"/>
        <v>0</v>
      </c>
      <c r="J20" s="17">
        <f t="shared" si="12"/>
        <v>0</v>
      </c>
      <c r="K20" s="16">
        <f t="shared" si="12"/>
        <v>0</v>
      </c>
      <c r="L20" s="17">
        <f t="shared" si="12"/>
        <v>0</v>
      </c>
      <c r="M20" s="82">
        <f t="shared" si="12"/>
        <v>0</v>
      </c>
      <c r="N20" s="90">
        <f t="shared" si="12"/>
        <v>0</v>
      </c>
      <c r="O20" s="82">
        <f t="shared" si="12"/>
        <v>0</v>
      </c>
      <c r="P20" s="83">
        <f t="shared" si="12"/>
        <v>0</v>
      </c>
      <c r="Q20" s="16">
        <f t="shared" si="12"/>
        <v>0</v>
      </c>
      <c r="R20" s="17">
        <f t="shared" si="12"/>
        <v>0</v>
      </c>
      <c r="S20" s="17">
        <f t="shared" si="12"/>
        <v>0</v>
      </c>
      <c r="T20" s="16">
        <f t="shared" si="6"/>
        <v>136</v>
      </c>
      <c r="U20" s="17">
        <f t="shared" si="7"/>
        <v>304</v>
      </c>
      <c r="V20" s="17">
        <f t="shared" si="8"/>
        <v>440</v>
      </c>
    </row>
    <row r="21" spans="1:22">
      <c r="B21" s="10"/>
      <c r="C21" s="11"/>
      <c r="D21" s="10"/>
      <c r="E21" s="11"/>
      <c r="F21" s="10"/>
      <c r="G21" s="11"/>
      <c r="H21" s="12"/>
      <c r="I21" s="10"/>
      <c r="J21" s="11"/>
      <c r="K21" s="10"/>
      <c r="L21" s="11"/>
      <c r="M21" s="77"/>
      <c r="N21" s="84"/>
      <c r="O21" s="77"/>
      <c r="P21" s="78"/>
      <c r="Q21" s="10"/>
      <c r="R21" s="11"/>
      <c r="S21" s="12"/>
      <c r="T21" s="10"/>
      <c r="U21" s="11"/>
      <c r="V21" s="12"/>
    </row>
    <row r="22" spans="1:22">
      <c r="A22" s="279" t="s">
        <v>561</v>
      </c>
      <c r="B22" s="10"/>
      <c r="C22" s="11"/>
      <c r="D22" s="10"/>
      <c r="E22" s="11"/>
      <c r="F22" s="10"/>
      <c r="G22" s="11"/>
      <c r="H22" s="12"/>
      <c r="I22" s="10"/>
      <c r="J22" s="11"/>
      <c r="K22" s="10"/>
      <c r="L22" s="11"/>
      <c r="M22" s="77"/>
      <c r="N22" s="84"/>
      <c r="O22" s="77"/>
      <c r="P22" s="78"/>
      <c r="Q22" s="10"/>
      <c r="R22" s="11"/>
      <c r="S22" s="12"/>
      <c r="T22" s="10"/>
      <c r="U22" s="11"/>
      <c r="V22" s="12"/>
    </row>
    <row r="23" spans="1:22">
      <c r="A23" s="284" t="s">
        <v>140</v>
      </c>
      <c r="B23" s="10">
        <v>0</v>
      </c>
      <c r="C23" s="11">
        <v>0</v>
      </c>
      <c r="D23" s="10">
        <v>0</v>
      </c>
      <c r="E23" s="11">
        <v>0</v>
      </c>
      <c r="F23" s="10">
        <f t="shared" ref="F23:F30" si="13">SUM(B23,D23)</f>
        <v>0</v>
      </c>
      <c r="G23" s="11">
        <f t="shared" ref="G23:G30" si="14">SUM(C23,E23)</f>
        <v>0</v>
      </c>
      <c r="H23" s="12">
        <f t="shared" ref="H23:H29" si="15">SUM(F23:G23)</f>
        <v>0</v>
      </c>
      <c r="I23" s="10">
        <v>2</v>
      </c>
      <c r="J23" s="11">
        <v>12</v>
      </c>
      <c r="K23" s="10">
        <v>3</v>
      </c>
      <c r="L23" s="11">
        <v>11</v>
      </c>
      <c r="M23" s="77">
        <v>0</v>
      </c>
      <c r="N23" s="84">
        <v>0</v>
      </c>
      <c r="O23" s="77">
        <v>0</v>
      </c>
      <c r="P23" s="78">
        <v>0</v>
      </c>
      <c r="Q23" s="10">
        <f>SUM(I23,K23,M23,O23)</f>
        <v>5</v>
      </c>
      <c r="R23" s="11">
        <f>SUM(J23,L23,N23,P23)</f>
        <v>23</v>
      </c>
      <c r="S23" s="12">
        <f>SUM(Q23:R23)</f>
        <v>28</v>
      </c>
      <c r="T23" s="10">
        <f>SUM(Q23,F23)</f>
        <v>5</v>
      </c>
      <c r="U23" s="11">
        <f>SUM(R23,G23)</f>
        <v>23</v>
      </c>
      <c r="V23" s="12">
        <f>SUM(S23,H23)</f>
        <v>28</v>
      </c>
    </row>
    <row r="24" spans="1:22">
      <c r="A24" s="284" t="s">
        <v>141</v>
      </c>
      <c r="B24" s="10">
        <v>0</v>
      </c>
      <c r="C24" s="11">
        <v>0</v>
      </c>
      <c r="D24" s="10">
        <v>0</v>
      </c>
      <c r="E24" s="11">
        <v>0</v>
      </c>
      <c r="F24" s="10">
        <f t="shared" si="13"/>
        <v>0</v>
      </c>
      <c r="G24" s="11">
        <f t="shared" si="14"/>
        <v>0</v>
      </c>
      <c r="H24" s="12">
        <f t="shared" si="15"/>
        <v>0</v>
      </c>
      <c r="I24" s="10">
        <v>6</v>
      </c>
      <c r="J24" s="11">
        <v>11</v>
      </c>
      <c r="K24" s="10">
        <v>3</v>
      </c>
      <c r="L24" s="11">
        <v>7</v>
      </c>
      <c r="M24" s="77">
        <v>0</v>
      </c>
      <c r="N24" s="84">
        <v>0</v>
      </c>
      <c r="O24" s="77">
        <v>0</v>
      </c>
      <c r="P24" s="78">
        <v>0</v>
      </c>
      <c r="Q24" s="10">
        <f t="shared" ref="Q24:Q30" si="16">SUM(I24,K24,M24,O24)</f>
        <v>9</v>
      </c>
      <c r="R24" s="11">
        <f t="shared" ref="R24:R30" si="17">SUM(J24,L24,N24,P24)</f>
        <v>18</v>
      </c>
      <c r="S24" s="12">
        <f t="shared" ref="S24:S29" si="18">SUM(Q24:R24)</f>
        <v>27</v>
      </c>
      <c r="T24" s="10">
        <f t="shared" ref="T24:T39" si="19">SUM(Q24,F24)</f>
        <v>9</v>
      </c>
      <c r="U24" s="11">
        <f t="shared" ref="U24:U39" si="20">SUM(R24,G24)</f>
        <v>18</v>
      </c>
      <c r="V24" s="12">
        <f t="shared" ref="V24:V39" si="21">SUM(S24,H24)</f>
        <v>27</v>
      </c>
    </row>
    <row r="25" spans="1:22">
      <c r="A25" s="284" t="s">
        <v>142</v>
      </c>
      <c r="B25" s="10">
        <v>0</v>
      </c>
      <c r="C25" s="11">
        <v>0</v>
      </c>
      <c r="D25" s="10">
        <v>8</v>
      </c>
      <c r="E25" s="11">
        <v>13</v>
      </c>
      <c r="F25" s="10">
        <f t="shared" si="13"/>
        <v>8</v>
      </c>
      <c r="G25" s="11">
        <f t="shared" si="14"/>
        <v>13</v>
      </c>
      <c r="H25" s="12">
        <f t="shared" si="15"/>
        <v>21</v>
      </c>
      <c r="I25" s="10">
        <v>7</v>
      </c>
      <c r="J25" s="11">
        <v>15</v>
      </c>
      <c r="K25" s="10">
        <v>6</v>
      </c>
      <c r="L25" s="11">
        <v>12</v>
      </c>
      <c r="M25" s="77">
        <v>0</v>
      </c>
      <c r="N25" s="84">
        <v>0</v>
      </c>
      <c r="O25" s="77">
        <v>0</v>
      </c>
      <c r="P25" s="78">
        <v>0</v>
      </c>
      <c r="Q25" s="10">
        <f t="shared" si="16"/>
        <v>13</v>
      </c>
      <c r="R25" s="11">
        <f t="shared" si="17"/>
        <v>27</v>
      </c>
      <c r="S25" s="12">
        <f t="shared" si="18"/>
        <v>40</v>
      </c>
      <c r="T25" s="10">
        <f t="shared" si="19"/>
        <v>21</v>
      </c>
      <c r="U25" s="11">
        <f t="shared" si="20"/>
        <v>40</v>
      </c>
      <c r="V25" s="12">
        <f t="shared" si="21"/>
        <v>61</v>
      </c>
    </row>
    <row r="26" spans="1:22">
      <c r="A26" s="284" t="s">
        <v>143</v>
      </c>
      <c r="B26" s="10">
        <v>0</v>
      </c>
      <c r="C26" s="11">
        <v>0</v>
      </c>
      <c r="D26" s="10">
        <v>18</v>
      </c>
      <c r="E26" s="11">
        <v>12</v>
      </c>
      <c r="F26" s="10">
        <f t="shared" si="13"/>
        <v>18</v>
      </c>
      <c r="G26" s="11">
        <f t="shared" si="14"/>
        <v>12</v>
      </c>
      <c r="H26" s="12">
        <f t="shared" si="15"/>
        <v>30</v>
      </c>
      <c r="I26" s="10">
        <v>16</v>
      </c>
      <c r="J26" s="11">
        <v>16</v>
      </c>
      <c r="K26" s="10">
        <v>9</v>
      </c>
      <c r="L26" s="11">
        <v>14</v>
      </c>
      <c r="M26" s="77">
        <v>0</v>
      </c>
      <c r="N26" s="84">
        <v>0</v>
      </c>
      <c r="O26" s="77">
        <v>0</v>
      </c>
      <c r="P26" s="78">
        <v>0</v>
      </c>
      <c r="Q26" s="10">
        <f t="shared" si="16"/>
        <v>25</v>
      </c>
      <c r="R26" s="11">
        <f t="shared" si="17"/>
        <v>30</v>
      </c>
      <c r="S26" s="12">
        <f t="shared" si="18"/>
        <v>55</v>
      </c>
      <c r="T26" s="10">
        <f t="shared" si="19"/>
        <v>43</v>
      </c>
      <c r="U26" s="11">
        <f t="shared" si="20"/>
        <v>42</v>
      </c>
      <c r="V26" s="12">
        <f t="shared" si="21"/>
        <v>85</v>
      </c>
    </row>
    <row r="27" spans="1:22">
      <c r="A27" s="284" t="s">
        <v>144</v>
      </c>
      <c r="B27" s="10">
        <v>0</v>
      </c>
      <c r="C27" s="11">
        <v>0</v>
      </c>
      <c r="D27" s="10">
        <v>29</v>
      </c>
      <c r="E27" s="11">
        <v>100</v>
      </c>
      <c r="F27" s="10">
        <f t="shared" si="13"/>
        <v>29</v>
      </c>
      <c r="G27" s="11">
        <f t="shared" si="14"/>
        <v>100</v>
      </c>
      <c r="H27" s="12">
        <f t="shared" si="15"/>
        <v>129</v>
      </c>
      <c r="I27" s="10">
        <v>0</v>
      </c>
      <c r="J27" s="11">
        <v>0</v>
      </c>
      <c r="K27" s="10">
        <v>0</v>
      </c>
      <c r="L27" s="11">
        <v>0</v>
      </c>
      <c r="M27" s="77">
        <v>0</v>
      </c>
      <c r="N27" s="84">
        <v>0</v>
      </c>
      <c r="O27" s="77">
        <v>0</v>
      </c>
      <c r="P27" s="78">
        <v>0</v>
      </c>
      <c r="Q27" s="10">
        <f t="shared" si="16"/>
        <v>0</v>
      </c>
      <c r="R27" s="11">
        <f t="shared" si="17"/>
        <v>0</v>
      </c>
      <c r="S27" s="12">
        <f t="shared" si="18"/>
        <v>0</v>
      </c>
      <c r="T27" s="10">
        <f t="shared" si="19"/>
        <v>29</v>
      </c>
      <c r="U27" s="11">
        <f t="shared" si="20"/>
        <v>100</v>
      </c>
      <c r="V27" s="12">
        <f t="shared" si="21"/>
        <v>129</v>
      </c>
    </row>
    <row r="28" spans="1:22">
      <c r="A28" s="284" t="s">
        <v>145</v>
      </c>
      <c r="B28" s="10">
        <v>0</v>
      </c>
      <c r="C28" s="11">
        <v>0</v>
      </c>
      <c r="D28" s="10">
        <v>10</v>
      </c>
      <c r="E28" s="11">
        <v>36</v>
      </c>
      <c r="F28" s="10">
        <f t="shared" si="13"/>
        <v>10</v>
      </c>
      <c r="G28" s="11">
        <f t="shared" si="14"/>
        <v>36</v>
      </c>
      <c r="H28" s="12">
        <f t="shared" si="15"/>
        <v>46</v>
      </c>
      <c r="I28" s="10">
        <v>0</v>
      </c>
      <c r="J28" s="11">
        <v>0</v>
      </c>
      <c r="K28" s="10">
        <v>0</v>
      </c>
      <c r="L28" s="11">
        <v>0</v>
      </c>
      <c r="M28" s="77">
        <v>0</v>
      </c>
      <c r="N28" s="84">
        <v>0</v>
      </c>
      <c r="O28" s="77">
        <v>0</v>
      </c>
      <c r="P28" s="78">
        <v>0</v>
      </c>
      <c r="Q28" s="10">
        <f t="shared" si="16"/>
        <v>0</v>
      </c>
      <c r="R28" s="11">
        <f t="shared" si="17"/>
        <v>0</v>
      </c>
      <c r="S28" s="12">
        <f t="shared" si="18"/>
        <v>0</v>
      </c>
      <c r="T28" s="10">
        <f t="shared" si="19"/>
        <v>10</v>
      </c>
      <c r="U28" s="11">
        <f t="shared" si="20"/>
        <v>36</v>
      </c>
      <c r="V28" s="12">
        <f t="shared" si="21"/>
        <v>46</v>
      </c>
    </row>
    <row r="29" spans="1:22">
      <c r="A29" s="284" t="s">
        <v>146</v>
      </c>
      <c r="B29" s="10">
        <v>0</v>
      </c>
      <c r="C29" s="11">
        <v>0</v>
      </c>
      <c r="D29" s="10">
        <v>0</v>
      </c>
      <c r="E29" s="11">
        <v>0</v>
      </c>
      <c r="F29" s="10">
        <f t="shared" si="13"/>
        <v>0</v>
      </c>
      <c r="G29" s="11">
        <f t="shared" si="14"/>
        <v>0</v>
      </c>
      <c r="H29" s="12">
        <f t="shared" si="15"/>
        <v>0</v>
      </c>
      <c r="I29" s="10">
        <v>5</v>
      </c>
      <c r="J29" s="11">
        <v>27</v>
      </c>
      <c r="K29" s="10">
        <v>8</v>
      </c>
      <c r="L29" s="11">
        <v>18</v>
      </c>
      <c r="M29" s="77">
        <v>0</v>
      </c>
      <c r="N29" s="84">
        <v>0</v>
      </c>
      <c r="O29" s="77">
        <v>0</v>
      </c>
      <c r="P29" s="78">
        <v>0</v>
      </c>
      <c r="Q29" s="10">
        <f t="shared" si="16"/>
        <v>13</v>
      </c>
      <c r="R29" s="11">
        <f t="shared" si="17"/>
        <v>45</v>
      </c>
      <c r="S29" s="12">
        <f t="shared" si="18"/>
        <v>58</v>
      </c>
      <c r="T29" s="10">
        <f t="shared" si="19"/>
        <v>13</v>
      </c>
      <c r="U29" s="11">
        <f t="shared" si="20"/>
        <v>45</v>
      </c>
      <c r="V29" s="12">
        <f t="shared" si="21"/>
        <v>58</v>
      </c>
    </row>
    <row r="30" spans="1:22">
      <c r="A30" s="284" t="s">
        <v>147</v>
      </c>
      <c r="B30" s="10">
        <v>0</v>
      </c>
      <c r="C30" s="11">
        <v>0</v>
      </c>
      <c r="D30" s="10">
        <v>0</v>
      </c>
      <c r="E30" s="11">
        <v>0</v>
      </c>
      <c r="F30" s="10">
        <f t="shared" si="13"/>
        <v>0</v>
      </c>
      <c r="G30" s="11">
        <f t="shared" si="14"/>
        <v>0</v>
      </c>
      <c r="H30" s="12">
        <f>SUM(F30:G30)</f>
        <v>0</v>
      </c>
      <c r="I30" s="10">
        <v>0</v>
      </c>
      <c r="J30" s="11">
        <v>0</v>
      </c>
      <c r="K30" s="10">
        <v>0</v>
      </c>
      <c r="L30" s="11">
        <v>0</v>
      </c>
      <c r="M30" s="77">
        <v>9</v>
      </c>
      <c r="N30" s="72">
        <v>21</v>
      </c>
      <c r="O30" s="77">
        <v>0</v>
      </c>
      <c r="P30" s="78">
        <v>0</v>
      </c>
      <c r="Q30" s="10">
        <f t="shared" si="16"/>
        <v>9</v>
      </c>
      <c r="R30" s="11">
        <f t="shared" si="17"/>
        <v>21</v>
      </c>
      <c r="S30" s="12">
        <f>SUM(Q30:R30)</f>
        <v>30</v>
      </c>
      <c r="T30" s="10">
        <f t="shared" si="19"/>
        <v>9</v>
      </c>
      <c r="U30" s="11">
        <f t="shared" si="20"/>
        <v>21</v>
      </c>
      <c r="V30" s="12">
        <f t="shared" si="21"/>
        <v>30</v>
      </c>
    </row>
    <row r="31" spans="1:22">
      <c r="A31" s="284" t="s">
        <v>148</v>
      </c>
      <c r="B31" s="10">
        <v>0</v>
      </c>
      <c r="C31" s="11">
        <v>0</v>
      </c>
      <c r="D31" s="10">
        <v>0</v>
      </c>
      <c r="E31" s="11">
        <v>0</v>
      </c>
      <c r="F31" s="10">
        <f t="shared" ref="F31:F38" si="22">SUM(B31,D31)</f>
        <v>0</v>
      </c>
      <c r="G31" s="11">
        <f t="shared" ref="G31:G38" si="23">SUM(C31,E31)</f>
        <v>0</v>
      </c>
      <c r="H31" s="12">
        <f t="shared" ref="H31:H38" si="24">SUM(F31:G31)</f>
        <v>0</v>
      </c>
      <c r="I31" s="10">
        <v>0</v>
      </c>
      <c r="J31" s="11">
        <v>0</v>
      </c>
      <c r="K31" s="10">
        <v>0</v>
      </c>
      <c r="L31" s="11">
        <v>0</v>
      </c>
      <c r="M31" s="77">
        <v>22</v>
      </c>
      <c r="N31" s="72">
        <v>30</v>
      </c>
      <c r="O31" s="77">
        <v>0</v>
      </c>
      <c r="P31" s="78">
        <v>0</v>
      </c>
      <c r="Q31" s="10">
        <f t="shared" ref="Q31:Q38" si="25">SUM(I31,K31,M31,O31)</f>
        <v>22</v>
      </c>
      <c r="R31" s="11">
        <f t="shared" ref="R31:R38" si="26">SUM(J31,L31,N31,P31)</f>
        <v>30</v>
      </c>
      <c r="S31" s="12">
        <f t="shared" ref="S31:S38" si="27">SUM(Q31:R31)</f>
        <v>52</v>
      </c>
      <c r="T31" s="10">
        <f t="shared" ref="T31:T38" si="28">SUM(Q31,F31)</f>
        <v>22</v>
      </c>
      <c r="U31" s="11">
        <f t="shared" ref="U31:U38" si="29">SUM(R31,G31)</f>
        <v>30</v>
      </c>
      <c r="V31" s="12">
        <f t="shared" ref="V31:V38" si="30">SUM(S31,H31)</f>
        <v>52</v>
      </c>
    </row>
    <row r="32" spans="1:22">
      <c r="A32" s="284" t="s">
        <v>366</v>
      </c>
      <c r="B32" s="10">
        <v>0</v>
      </c>
      <c r="C32" s="11">
        <v>0</v>
      </c>
      <c r="D32" s="10">
        <v>0</v>
      </c>
      <c r="E32" s="11">
        <v>0</v>
      </c>
      <c r="F32" s="10">
        <f t="shared" si="22"/>
        <v>0</v>
      </c>
      <c r="G32" s="11">
        <f t="shared" si="23"/>
        <v>0</v>
      </c>
      <c r="H32" s="12">
        <f t="shared" si="24"/>
        <v>0</v>
      </c>
      <c r="I32" s="10">
        <v>0</v>
      </c>
      <c r="J32" s="11">
        <v>0</v>
      </c>
      <c r="K32" s="10">
        <v>0</v>
      </c>
      <c r="L32" s="11">
        <v>0</v>
      </c>
      <c r="M32" s="77">
        <v>1</v>
      </c>
      <c r="N32" s="72">
        <v>8</v>
      </c>
      <c r="O32" s="77">
        <v>0</v>
      </c>
      <c r="P32" s="78">
        <v>0</v>
      </c>
      <c r="Q32" s="10">
        <f t="shared" si="25"/>
        <v>1</v>
      </c>
      <c r="R32" s="11">
        <f t="shared" si="26"/>
        <v>8</v>
      </c>
      <c r="S32" s="12">
        <f t="shared" si="27"/>
        <v>9</v>
      </c>
      <c r="T32" s="10">
        <f t="shared" si="28"/>
        <v>1</v>
      </c>
      <c r="U32" s="11">
        <f t="shared" si="29"/>
        <v>8</v>
      </c>
      <c r="V32" s="12">
        <f t="shared" si="30"/>
        <v>9</v>
      </c>
    </row>
    <row r="33" spans="1:22">
      <c r="A33" s="284" t="s">
        <v>356</v>
      </c>
      <c r="B33" s="10">
        <v>0</v>
      </c>
      <c r="C33" s="11">
        <v>0</v>
      </c>
      <c r="D33" s="10">
        <v>0</v>
      </c>
      <c r="E33" s="11">
        <v>0</v>
      </c>
      <c r="F33" s="10">
        <f t="shared" si="22"/>
        <v>0</v>
      </c>
      <c r="G33" s="11">
        <f t="shared" si="23"/>
        <v>0</v>
      </c>
      <c r="H33" s="12">
        <f t="shared" si="24"/>
        <v>0</v>
      </c>
      <c r="I33" s="10">
        <v>0</v>
      </c>
      <c r="J33" s="11">
        <v>0</v>
      </c>
      <c r="K33" s="10">
        <v>0</v>
      </c>
      <c r="L33" s="11">
        <v>0</v>
      </c>
      <c r="M33" s="77">
        <v>4</v>
      </c>
      <c r="N33" s="72">
        <v>13</v>
      </c>
      <c r="O33" s="77">
        <v>0</v>
      </c>
      <c r="P33" s="78">
        <v>0</v>
      </c>
      <c r="Q33" s="10">
        <f t="shared" si="25"/>
        <v>4</v>
      </c>
      <c r="R33" s="11">
        <f t="shared" si="26"/>
        <v>13</v>
      </c>
      <c r="S33" s="12">
        <f t="shared" si="27"/>
        <v>17</v>
      </c>
      <c r="T33" s="10">
        <f t="shared" si="28"/>
        <v>4</v>
      </c>
      <c r="U33" s="11">
        <f t="shared" si="29"/>
        <v>13</v>
      </c>
      <c r="V33" s="12">
        <f t="shared" si="30"/>
        <v>17</v>
      </c>
    </row>
    <row r="34" spans="1:22">
      <c r="A34" s="284" t="s">
        <v>149</v>
      </c>
      <c r="B34" s="10">
        <v>0</v>
      </c>
      <c r="C34" s="11">
        <v>0</v>
      </c>
      <c r="D34" s="10">
        <v>4</v>
      </c>
      <c r="E34" s="11">
        <v>31</v>
      </c>
      <c r="F34" s="10">
        <f t="shared" si="22"/>
        <v>4</v>
      </c>
      <c r="G34" s="11">
        <f t="shared" si="23"/>
        <v>31</v>
      </c>
      <c r="H34" s="12">
        <f t="shared" si="24"/>
        <v>35</v>
      </c>
      <c r="I34" s="10">
        <v>4</v>
      </c>
      <c r="J34" s="11">
        <v>27</v>
      </c>
      <c r="K34" s="10">
        <v>3</v>
      </c>
      <c r="L34" s="11">
        <v>38</v>
      </c>
      <c r="M34" s="77">
        <v>0</v>
      </c>
      <c r="N34" s="72">
        <v>0</v>
      </c>
      <c r="O34" s="77">
        <v>0</v>
      </c>
      <c r="P34" s="78">
        <v>0</v>
      </c>
      <c r="Q34" s="10">
        <f t="shared" si="25"/>
        <v>7</v>
      </c>
      <c r="R34" s="11">
        <f t="shared" si="26"/>
        <v>65</v>
      </c>
      <c r="S34" s="12">
        <f t="shared" si="27"/>
        <v>72</v>
      </c>
      <c r="T34" s="10">
        <f t="shared" si="28"/>
        <v>11</v>
      </c>
      <c r="U34" s="11">
        <f t="shared" si="29"/>
        <v>96</v>
      </c>
      <c r="V34" s="12">
        <f t="shared" si="30"/>
        <v>107</v>
      </c>
    </row>
    <row r="35" spans="1:22">
      <c r="A35" s="284" t="s">
        <v>151</v>
      </c>
      <c r="B35" s="10">
        <v>0</v>
      </c>
      <c r="C35" s="11">
        <v>0</v>
      </c>
      <c r="D35" s="10">
        <v>33</v>
      </c>
      <c r="E35" s="11">
        <v>29</v>
      </c>
      <c r="F35" s="10">
        <f t="shared" si="22"/>
        <v>33</v>
      </c>
      <c r="G35" s="11">
        <f t="shared" si="23"/>
        <v>29</v>
      </c>
      <c r="H35" s="12">
        <f t="shared" si="24"/>
        <v>62</v>
      </c>
      <c r="I35" s="10">
        <v>60</v>
      </c>
      <c r="J35" s="11">
        <v>56</v>
      </c>
      <c r="K35" s="10">
        <v>32</v>
      </c>
      <c r="L35" s="11">
        <v>47</v>
      </c>
      <c r="M35" s="77">
        <v>0</v>
      </c>
      <c r="N35" s="72">
        <v>0</v>
      </c>
      <c r="O35" s="77">
        <v>0</v>
      </c>
      <c r="P35" s="78">
        <v>0</v>
      </c>
      <c r="Q35" s="10">
        <f t="shared" si="25"/>
        <v>92</v>
      </c>
      <c r="R35" s="11">
        <f t="shared" si="26"/>
        <v>103</v>
      </c>
      <c r="S35" s="12">
        <f t="shared" si="27"/>
        <v>195</v>
      </c>
      <c r="T35" s="10">
        <f t="shared" si="28"/>
        <v>125</v>
      </c>
      <c r="U35" s="11">
        <f t="shared" si="29"/>
        <v>132</v>
      </c>
      <c r="V35" s="12">
        <f t="shared" si="30"/>
        <v>257</v>
      </c>
    </row>
    <row r="36" spans="1:22">
      <c r="A36" s="284" t="s">
        <v>152</v>
      </c>
      <c r="B36" s="10">
        <v>0</v>
      </c>
      <c r="C36" s="11">
        <v>0</v>
      </c>
      <c r="D36" s="10">
        <v>0</v>
      </c>
      <c r="E36" s="11">
        <v>0</v>
      </c>
      <c r="F36" s="10">
        <f t="shared" si="22"/>
        <v>0</v>
      </c>
      <c r="G36" s="11">
        <f t="shared" si="23"/>
        <v>0</v>
      </c>
      <c r="H36" s="12">
        <f t="shared" si="24"/>
        <v>0</v>
      </c>
      <c r="I36" s="10">
        <v>21</v>
      </c>
      <c r="J36" s="11">
        <v>55</v>
      </c>
      <c r="K36" s="10">
        <v>25</v>
      </c>
      <c r="L36" s="11">
        <v>45</v>
      </c>
      <c r="M36" s="77">
        <v>0</v>
      </c>
      <c r="N36" s="72">
        <v>0</v>
      </c>
      <c r="O36" s="77">
        <v>0</v>
      </c>
      <c r="P36" s="78">
        <v>0</v>
      </c>
      <c r="Q36" s="10">
        <f t="shared" si="25"/>
        <v>46</v>
      </c>
      <c r="R36" s="11">
        <f t="shared" si="26"/>
        <v>100</v>
      </c>
      <c r="S36" s="12">
        <f t="shared" si="27"/>
        <v>146</v>
      </c>
      <c r="T36" s="10">
        <f t="shared" si="28"/>
        <v>46</v>
      </c>
      <c r="U36" s="11">
        <f t="shared" si="29"/>
        <v>100</v>
      </c>
      <c r="V36" s="12">
        <f t="shared" si="30"/>
        <v>146</v>
      </c>
    </row>
    <row r="37" spans="1:22">
      <c r="A37" s="284" t="s">
        <v>153</v>
      </c>
      <c r="B37" s="10">
        <v>0</v>
      </c>
      <c r="C37" s="11">
        <v>0</v>
      </c>
      <c r="D37" s="10">
        <v>0</v>
      </c>
      <c r="E37" s="11">
        <v>0</v>
      </c>
      <c r="F37" s="10">
        <f t="shared" si="22"/>
        <v>0</v>
      </c>
      <c r="G37" s="11">
        <f t="shared" si="23"/>
        <v>0</v>
      </c>
      <c r="H37" s="12">
        <f t="shared" si="24"/>
        <v>0</v>
      </c>
      <c r="I37" s="10">
        <v>13</v>
      </c>
      <c r="J37" s="11">
        <v>32</v>
      </c>
      <c r="K37" s="10">
        <v>9</v>
      </c>
      <c r="L37" s="11">
        <v>23</v>
      </c>
      <c r="M37" s="77">
        <v>0</v>
      </c>
      <c r="N37" s="72">
        <v>0</v>
      </c>
      <c r="O37" s="77">
        <v>0</v>
      </c>
      <c r="P37" s="78">
        <v>0</v>
      </c>
      <c r="Q37" s="10">
        <f t="shared" si="25"/>
        <v>22</v>
      </c>
      <c r="R37" s="11">
        <f t="shared" si="26"/>
        <v>55</v>
      </c>
      <c r="S37" s="12">
        <f t="shared" si="27"/>
        <v>77</v>
      </c>
      <c r="T37" s="10">
        <f t="shared" si="28"/>
        <v>22</v>
      </c>
      <c r="U37" s="11">
        <f t="shared" si="29"/>
        <v>55</v>
      </c>
      <c r="V37" s="12">
        <f t="shared" si="30"/>
        <v>77</v>
      </c>
    </row>
    <row r="38" spans="1:22">
      <c r="A38" s="284" t="s">
        <v>154</v>
      </c>
      <c r="B38" s="10">
        <v>0</v>
      </c>
      <c r="C38" s="11">
        <v>0</v>
      </c>
      <c r="D38" s="10">
        <v>20</v>
      </c>
      <c r="E38" s="11">
        <v>37</v>
      </c>
      <c r="F38" s="10">
        <f t="shared" si="22"/>
        <v>20</v>
      </c>
      <c r="G38" s="11">
        <f t="shared" si="23"/>
        <v>37</v>
      </c>
      <c r="H38" s="12">
        <f t="shared" si="24"/>
        <v>57</v>
      </c>
      <c r="I38" s="10">
        <v>16</v>
      </c>
      <c r="J38" s="11">
        <v>28</v>
      </c>
      <c r="K38" s="10">
        <v>14</v>
      </c>
      <c r="L38" s="11">
        <v>26</v>
      </c>
      <c r="M38" s="77">
        <v>0</v>
      </c>
      <c r="N38" s="72">
        <v>0</v>
      </c>
      <c r="O38" s="77">
        <v>0</v>
      </c>
      <c r="P38" s="78">
        <v>0</v>
      </c>
      <c r="Q38" s="10">
        <f t="shared" si="25"/>
        <v>30</v>
      </c>
      <c r="R38" s="11">
        <f t="shared" si="26"/>
        <v>54</v>
      </c>
      <c r="S38" s="12">
        <f t="shared" si="27"/>
        <v>84</v>
      </c>
      <c r="T38" s="10">
        <f t="shared" si="28"/>
        <v>50</v>
      </c>
      <c r="U38" s="11">
        <f t="shared" si="29"/>
        <v>91</v>
      </c>
      <c r="V38" s="12">
        <f t="shared" si="30"/>
        <v>141</v>
      </c>
    </row>
    <row r="39" spans="1:22">
      <c r="A39" s="15" t="s">
        <v>27</v>
      </c>
      <c r="B39" s="16">
        <f t="shared" ref="B39:S39" si="31">SUM(B23:B38)</f>
        <v>0</v>
      </c>
      <c r="C39" s="17">
        <f t="shared" si="31"/>
        <v>0</v>
      </c>
      <c r="D39" s="16">
        <f t="shared" si="31"/>
        <v>122</v>
      </c>
      <c r="E39" s="17">
        <f t="shared" si="31"/>
        <v>258</v>
      </c>
      <c r="F39" s="16">
        <f t="shared" si="31"/>
        <v>122</v>
      </c>
      <c r="G39" s="17">
        <f t="shared" si="31"/>
        <v>258</v>
      </c>
      <c r="H39" s="17">
        <f t="shared" si="31"/>
        <v>380</v>
      </c>
      <c r="I39" s="16">
        <f t="shared" si="31"/>
        <v>150</v>
      </c>
      <c r="J39" s="17">
        <f t="shared" si="31"/>
        <v>279</v>
      </c>
      <c r="K39" s="16">
        <f t="shared" si="31"/>
        <v>112</v>
      </c>
      <c r="L39" s="17">
        <f t="shared" si="31"/>
        <v>241</v>
      </c>
      <c r="M39" s="82">
        <f t="shared" si="31"/>
        <v>36</v>
      </c>
      <c r="N39" s="90">
        <f t="shared" si="31"/>
        <v>72</v>
      </c>
      <c r="O39" s="82">
        <f t="shared" si="31"/>
        <v>0</v>
      </c>
      <c r="P39" s="83">
        <f t="shared" si="31"/>
        <v>0</v>
      </c>
      <c r="Q39" s="16">
        <f t="shared" si="31"/>
        <v>298</v>
      </c>
      <c r="R39" s="17">
        <f t="shared" si="31"/>
        <v>592</v>
      </c>
      <c r="S39" s="17">
        <f t="shared" si="31"/>
        <v>890</v>
      </c>
      <c r="T39" s="16">
        <f t="shared" si="19"/>
        <v>420</v>
      </c>
      <c r="U39" s="17">
        <f t="shared" si="20"/>
        <v>850</v>
      </c>
      <c r="V39" s="17">
        <f t="shared" si="21"/>
        <v>1270</v>
      </c>
    </row>
    <row r="40" spans="1:22">
      <c r="A40" s="15" t="s">
        <v>30</v>
      </c>
      <c r="B40" s="16">
        <f>SUM(B20,B39)</f>
        <v>136</v>
      </c>
      <c r="C40" s="17">
        <f t="shared" ref="C40:V40" si="32">SUM(C20,C39)</f>
        <v>304</v>
      </c>
      <c r="D40" s="16">
        <f t="shared" si="32"/>
        <v>122</v>
      </c>
      <c r="E40" s="17">
        <f t="shared" si="32"/>
        <v>258</v>
      </c>
      <c r="F40" s="16">
        <f t="shared" si="32"/>
        <v>258</v>
      </c>
      <c r="G40" s="17">
        <f t="shared" si="32"/>
        <v>562</v>
      </c>
      <c r="H40" s="17">
        <f t="shared" si="32"/>
        <v>820</v>
      </c>
      <c r="I40" s="16">
        <f t="shared" si="32"/>
        <v>150</v>
      </c>
      <c r="J40" s="17">
        <f t="shared" si="32"/>
        <v>279</v>
      </c>
      <c r="K40" s="16">
        <f t="shared" si="32"/>
        <v>112</v>
      </c>
      <c r="L40" s="17">
        <f t="shared" si="32"/>
        <v>241</v>
      </c>
      <c r="M40" s="82">
        <f t="shared" si="32"/>
        <v>36</v>
      </c>
      <c r="N40" s="90">
        <f t="shared" si="32"/>
        <v>72</v>
      </c>
      <c r="O40" s="82">
        <f t="shared" si="32"/>
        <v>0</v>
      </c>
      <c r="P40" s="83">
        <f t="shared" si="32"/>
        <v>0</v>
      </c>
      <c r="Q40" s="16">
        <f t="shared" si="32"/>
        <v>298</v>
      </c>
      <c r="R40" s="17">
        <f t="shared" si="32"/>
        <v>592</v>
      </c>
      <c r="S40" s="17">
        <f t="shared" si="32"/>
        <v>890</v>
      </c>
      <c r="T40" s="16">
        <f t="shared" si="32"/>
        <v>556</v>
      </c>
      <c r="U40" s="17">
        <f t="shared" si="32"/>
        <v>1154</v>
      </c>
      <c r="V40" s="17">
        <f t="shared" si="32"/>
        <v>1710</v>
      </c>
    </row>
    <row r="44" spans="1:22">
      <c r="H44" s="81"/>
      <c r="I44" s="81"/>
      <c r="J44" s="81"/>
      <c r="K44" s="81"/>
    </row>
    <row r="45" spans="1:22">
      <c r="H45" s="81"/>
      <c r="I45" s="81"/>
      <c r="J45" s="81"/>
      <c r="K45" s="81"/>
    </row>
    <row r="46" spans="1:22">
      <c r="J46" s="81"/>
      <c r="K46" s="81"/>
    </row>
    <row r="47" spans="1:22">
      <c r="H47" s="81"/>
      <c r="I47" s="81"/>
    </row>
    <row r="48" spans="1:22">
      <c r="H48" s="81"/>
      <c r="I48" s="81"/>
    </row>
    <row r="49" spans="8:9">
      <c r="H49" s="81"/>
      <c r="I49" s="81"/>
    </row>
  </sheetData>
  <mergeCells count="14">
    <mergeCell ref="K8:L8"/>
    <mergeCell ref="O8:P8"/>
    <mergeCell ref="Q8:S8"/>
    <mergeCell ref="B8:C8"/>
    <mergeCell ref="D8:E8"/>
    <mergeCell ref="F8:H8"/>
    <mergeCell ref="I8:J8"/>
    <mergeCell ref="M8:N8"/>
    <mergeCell ref="A2:V2"/>
    <mergeCell ref="A3:V3"/>
    <mergeCell ref="A5:V5"/>
    <mergeCell ref="B7:H7"/>
    <mergeCell ref="I7:S7"/>
    <mergeCell ref="T7:V7"/>
  </mergeCells>
  <phoneticPr fontId="8" type="noConversion"/>
  <printOptions horizontalCentered="1"/>
  <pageMargins left="0" right="0" top="0.59055118110236227" bottom="0.98425196850393704" header="0.51181102362204722" footer="0.51181102362204722"/>
  <pageSetup paperSize="9" scale="74" orientation="landscape" verticalDpi="300"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0"/>
  <dimension ref="A1:T168"/>
  <sheetViews>
    <sheetView zoomScale="90" zoomScaleNormal="90" workbookViewId="0"/>
  </sheetViews>
  <sheetFormatPr defaultRowHeight="13.2"/>
  <cols>
    <col min="1" max="1" width="41.109375" style="3" customWidth="1"/>
    <col min="2" max="7" width="7" customWidth="1"/>
    <col min="8" max="8" width="7" style="3" customWidth="1"/>
    <col min="9" max="16" width="7" customWidth="1"/>
    <col min="17" max="17" width="7" style="3" customWidth="1"/>
    <col min="18" max="19" width="7" customWidth="1"/>
    <col min="20" max="20" width="7" style="3" customWidth="1"/>
    <col min="21" max="21" width="6.88671875" customWidth="1"/>
    <col min="22" max="22" width="10.5546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25</v>
      </c>
      <c r="B3" s="341"/>
      <c r="C3" s="341"/>
      <c r="D3" s="341"/>
      <c r="E3" s="341"/>
      <c r="F3" s="341"/>
      <c r="G3" s="341"/>
      <c r="H3" s="341"/>
      <c r="I3" s="341"/>
      <c r="J3" s="341"/>
      <c r="K3" s="341"/>
      <c r="L3" s="341"/>
      <c r="M3" s="341"/>
      <c r="N3" s="341"/>
      <c r="O3" s="341"/>
      <c r="P3" s="341"/>
      <c r="Q3" s="341"/>
      <c r="R3" s="341"/>
      <c r="S3" s="341"/>
      <c r="T3" s="341"/>
    </row>
    <row r="4" spans="1:20">
      <c r="A4" s="2"/>
    </row>
    <row r="5" spans="1:20">
      <c r="A5" s="341" t="s">
        <v>646</v>
      </c>
      <c r="B5" s="341"/>
      <c r="C5" s="341"/>
      <c r="D5" s="341"/>
      <c r="E5" s="341"/>
      <c r="F5" s="341"/>
      <c r="G5" s="341"/>
      <c r="H5" s="341"/>
      <c r="I5" s="341"/>
      <c r="J5" s="341"/>
      <c r="K5" s="341"/>
      <c r="L5" s="341"/>
      <c r="M5" s="341"/>
      <c r="N5" s="341"/>
      <c r="O5" s="341"/>
      <c r="P5" s="341"/>
      <c r="Q5" s="341"/>
      <c r="R5" s="341"/>
      <c r="S5" s="341"/>
      <c r="T5" s="341"/>
    </row>
    <row r="6" spans="1:20" ht="13.8" thickBot="1"/>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101</v>
      </c>
      <c r="N8" s="345"/>
      <c r="O8" s="343" t="s">
        <v>27</v>
      </c>
      <c r="P8" s="344"/>
      <c r="Q8" s="345"/>
      <c r="R8" s="45"/>
      <c r="S8" s="48"/>
      <c r="T8" s="49"/>
    </row>
    <row r="9" spans="1:20" s="52" customFormat="1">
      <c r="A9" s="32" t="s">
        <v>33</v>
      </c>
      <c r="B9" s="50" t="s">
        <v>0</v>
      </c>
      <c r="C9" s="51" t="s">
        <v>1</v>
      </c>
      <c r="D9" s="50" t="s">
        <v>0</v>
      </c>
      <c r="E9" s="51" t="s">
        <v>1</v>
      </c>
      <c r="F9" s="290" t="s">
        <v>0</v>
      </c>
      <c r="G9" s="291" t="s">
        <v>1</v>
      </c>
      <c r="H9" s="292" t="s">
        <v>28</v>
      </c>
      <c r="I9" s="290" t="s">
        <v>0</v>
      </c>
      <c r="J9" s="291" t="s">
        <v>1</v>
      </c>
      <c r="K9" s="290" t="s">
        <v>0</v>
      </c>
      <c r="L9" s="291" t="s">
        <v>1</v>
      </c>
      <c r="M9" s="290" t="s">
        <v>0</v>
      </c>
      <c r="N9" s="291" t="s">
        <v>1</v>
      </c>
      <c r="O9" s="290" t="s">
        <v>0</v>
      </c>
      <c r="P9" s="291" t="s">
        <v>1</v>
      </c>
      <c r="Q9" s="292" t="s">
        <v>28</v>
      </c>
      <c r="R9" s="290" t="s">
        <v>0</v>
      </c>
      <c r="S9" s="291" t="s">
        <v>1</v>
      </c>
      <c r="T9" s="291" t="s">
        <v>28</v>
      </c>
    </row>
    <row r="10" spans="1:20" s="52" customFormat="1">
      <c r="A10" s="279" t="s">
        <v>560</v>
      </c>
      <c r="B10" s="50"/>
      <c r="C10" s="51"/>
      <c r="D10" s="50"/>
      <c r="E10" s="51"/>
      <c r="F10" s="7"/>
      <c r="G10" s="5"/>
      <c r="H10" s="5"/>
      <c r="I10" s="7"/>
      <c r="J10" s="5"/>
      <c r="K10" s="7"/>
      <c r="L10" s="5"/>
      <c r="M10" s="7"/>
      <c r="N10" s="5"/>
      <c r="O10" s="7"/>
      <c r="P10" s="5"/>
      <c r="Q10" s="5"/>
      <c r="R10" s="7"/>
      <c r="S10" s="5"/>
      <c r="T10" s="5"/>
    </row>
    <row r="11" spans="1:20">
      <c r="A11" s="104" t="s">
        <v>574</v>
      </c>
      <c r="B11" s="10">
        <v>5</v>
      </c>
      <c r="C11" s="11">
        <v>9</v>
      </c>
      <c r="D11" s="10">
        <v>0</v>
      </c>
      <c r="E11" s="11">
        <v>0</v>
      </c>
      <c r="F11" s="10">
        <f>SUM(B11,D11)</f>
        <v>5</v>
      </c>
      <c r="G11" s="11">
        <f>SUM(C11,E11)</f>
        <v>9</v>
      </c>
      <c r="H11" s="12">
        <f>SUM(F11:G11)</f>
        <v>14</v>
      </c>
      <c r="I11" s="10">
        <v>0</v>
      </c>
      <c r="J11" s="11">
        <v>0</v>
      </c>
      <c r="K11" s="10">
        <v>0</v>
      </c>
      <c r="L11" s="11">
        <v>0</v>
      </c>
      <c r="M11" s="10">
        <v>0</v>
      </c>
      <c r="N11" s="11">
        <v>0</v>
      </c>
      <c r="O11" s="10">
        <f>SUM(M11,K11,I11)</f>
        <v>0</v>
      </c>
      <c r="P11" s="12">
        <f>SUM(N11,L11,J11)</f>
        <v>0</v>
      </c>
      <c r="Q11" s="62">
        <f>SUM(O11:P11)</f>
        <v>0</v>
      </c>
      <c r="R11" s="10">
        <f>SUM(O11,F11)</f>
        <v>5</v>
      </c>
      <c r="S11" s="11">
        <f>SUM(P11,G11)</f>
        <v>9</v>
      </c>
      <c r="T11" s="12">
        <f>SUM(Q11,H11)</f>
        <v>14</v>
      </c>
    </row>
    <row r="12" spans="1:20">
      <c r="A12" s="104" t="s">
        <v>575</v>
      </c>
      <c r="B12" s="10">
        <v>516</v>
      </c>
      <c r="C12" s="11">
        <v>259</v>
      </c>
      <c r="D12" s="10">
        <v>0</v>
      </c>
      <c r="E12" s="11">
        <v>0</v>
      </c>
      <c r="F12" s="10">
        <f t="shared" ref="F12:F38" si="0">SUM(B12,D12)</f>
        <v>516</v>
      </c>
      <c r="G12" s="11">
        <f t="shared" ref="G12:G38" si="1">SUM(C12,E12)</f>
        <v>259</v>
      </c>
      <c r="H12" s="12">
        <f t="shared" ref="H12:H38" si="2">SUM(F12:G12)</f>
        <v>775</v>
      </c>
      <c r="I12" s="10">
        <v>0</v>
      </c>
      <c r="J12" s="11">
        <v>0</v>
      </c>
      <c r="K12" s="10">
        <v>0</v>
      </c>
      <c r="L12" s="11">
        <v>0</v>
      </c>
      <c r="M12" s="10">
        <v>0</v>
      </c>
      <c r="N12" s="11">
        <v>0</v>
      </c>
      <c r="O12" s="10">
        <f t="shared" ref="O12:O38" si="3">SUM(M12,K12,I12)</f>
        <v>0</v>
      </c>
      <c r="P12" s="12">
        <f t="shared" ref="P12:P38" si="4">SUM(N12,L12,J12)</f>
        <v>0</v>
      </c>
      <c r="Q12" s="62">
        <f t="shared" ref="Q12:Q38" si="5">SUM(O12:P12)</f>
        <v>0</v>
      </c>
      <c r="R12" s="10">
        <f t="shared" ref="R12:R38" si="6">SUM(O12,F12)</f>
        <v>516</v>
      </c>
      <c r="S12" s="11">
        <f t="shared" ref="S12:S38" si="7">SUM(P12,G12)</f>
        <v>259</v>
      </c>
      <c r="T12" s="12">
        <f t="shared" ref="T12:T38" si="8">SUM(Q12,H12)</f>
        <v>775</v>
      </c>
    </row>
    <row r="13" spans="1:20">
      <c r="A13" s="104" t="s">
        <v>576</v>
      </c>
      <c r="B13" s="10">
        <v>132</v>
      </c>
      <c r="C13" s="11">
        <v>74</v>
      </c>
      <c r="D13" s="10">
        <v>0</v>
      </c>
      <c r="E13" s="11">
        <v>0</v>
      </c>
      <c r="F13" s="10">
        <f t="shared" si="0"/>
        <v>132</v>
      </c>
      <c r="G13" s="11">
        <f t="shared" si="1"/>
        <v>74</v>
      </c>
      <c r="H13" s="12">
        <f t="shared" si="2"/>
        <v>206</v>
      </c>
      <c r="I13" s="10">
        <v>0</v>
      </c>
      <c r="J13" s="11">
        <v>0</v>
      </c>
      <c r="K13" s="10">
        <v>0</v>
      </c>
      <c r="L13" s="11">
        <v>0</v>
      </c>
      <c r="M13" s="10">
        <v>0</v>
      </c>
      <c r="N13" s="11">
        <v>0</v>
      </c>
      <c r="O13" s="10">
        <f t="shared" si="3"/>
        <v>0</v>
      </c>
      <c r="P13" s="12">
        <f t="shared" si="4"/>
        <v>0</v>
      </c>
      <c r="Q13" s="62">
        <f t="shared" si="5"/>
        <v>0</v>
      </c>
      <c r="R13" s="10">
        <f t="shared" si="6"/>
        <v>132</v>
      </c>
      <c r="S13" s="11">
        <f t="shared" si="7"/>
        <v>74</v>
      </c>
      <c r="T13" s="12">
        <f t="shared" si="8"/>
        <v>206</v>
      </c>
    </row>
    <row r="14" spans="1:20">
      <c r="A14" s="104" t="s">
        <v>577</v>
      </c>
      <c r="B14" s="10">
        <v>2</v>
      </c>
      <c r="C14" s="11"/>
      <c r="D14" s="10">
        <v>0</v>
      </c>
      <c r="E14" s="11">
        <v>0</v>
      </c>
      <c r="F14" s="10">
        <f t="shared" si="0"/>
        <v>2</v>
      </c>
      <c r="G14" s="11">
        <f t="shared" si="1"/>
        <v>0</v>
      </c>
      <c r="H14" s="12">
        <f t="shared" si="2"/>
        <v>2</v>
      </c>
      <c r="I14" s="10">
        <v>0</v>
      </c>
      <c r="J14" s="11">
        <v>0</v>
      </c>
      <c r="K14" s="10">
        <v>0</v>
      </c>
      <c r="L14" s="11">
        <v>0</v>
      </c>
      <c r="M14" s="10">
        <v>0</v>
      </c>
      <c r="N14" s="11">
        <v>0</v>
      </c>
      <c r="O14" s="10">
        <f t="shared" si="3"/>
        <v>0</v>
      </c>
      <c r="P14" s="12">
        <f t="shared" si="4"/>
        <v>0</v>
      </c>
      <c r="Q14" s="62">
        <f t="shared" si="5"/>
        <v>0</v>
      </c>
      <c r="R14" s="10">
        <f t="shared" si="6"/>
        <v>2</v>
      </c>
      <c r="S14" s="11">
        <f t="shared" si="7"/>
        <v>0</v>
      </c>
      <c r="T14" s="12">
        <f t="shared" si="8"/>
        <v>2</v>
      </c>
    </row>
    <row r="15" spans="1:20">
      <c r="A15" s="104" t="s">
        <v>578</v>
      </c>
      <c r="B15" s="10">
        <v>52</v>
      </c>
      <c r="C15" s="11">
        <v>30</v>
      </c>
      <c r="D15" s="10">
        <v>0</v>
      </c>
      <c r="E15" s="11">
        <v>0</v>
      </c>
      <c r="F15" s="10">
        <f>SUM(B15,D15)</f>
        <v>52</v>
      </c>
      <c r="G15" s="11">
        <f>SUM(C15,E15)</f>
        <v>30</v>
      </c>
      <c r="H15" s="12">
        <f>SUM(F15:G15)</f>
        <v>82</v>
      </c>
      <c r="I15" s="10">
        <v>0</v>
      </c>
      <c r="J15" s="11">
        <v>0</v>
      </c>
      <c r="K15" s="10">
        <v>0</v>
      </c>
      <c r="L15" s="11">
        <v>0</v>
      </c>
      <c r="M15" s="10">
        <v>0</v>
      </c>
      <c r="N15" s="11">
        <v>0</v>
      </c>
      <c r="O15" s="10">
        <f>SUM(M15,K15,I15)</f>
        <v>0</v>
      </c>
      <c r="P15" s="12">
        <f>SUM(N15,L15,J15)</f>
        <v>0</v>
      </c>
      <c r="Q15" s="62">
        <f>SUM(O15:P15)</f>
        <v>0</v>
      </c>
      <c r="R15" s="10">
        <f t="shared" ref="R15:T16" si="9">SUM(O15,F15)</f>
        <v>52</v>
      </c>
      <c r="S15" s="11">
        <f t="shared" si="9"/>
        <v>30</v>
      </c>
      <c r="T15" s="12">
        <f t="shared" si="9"/>
        <v>82</v>
      </c>
    </row>
    <row r="16" spans="1:20">
      <c r="A16" s="104" t="s">
        <v>579</v>
      </c>
      <c r="B16" s="10">
        <v>98</v>
      </c>
      <c r="C16" s="11">
        <v>48</v>
      </c>
      <c r="D16" s="10">
        <v>0</v>
      </c>
      <c r="E16" s="11">
        <v>0</v>
      </c>
      <c r="F16" s="10">
        <f t="shared" si="0"/>
        <v>98</v>
      </c>
      <c r="G16" s="11">
        <f t="shared" si="1"/>
        <v>48</v>
      </c>
      <c r="H16" s="12">
        <f t="shared" si="2"/>
        <v>146</v>
      </c>
      <c r="I16" s="10">
        <v>0</v>
      </c>
      <c r="J16" s="11">
        <v>0</v>
      </c>
      <c r="K16" s="10">
        <v>0</v>
      </c>
      <c r="L16" s="11">
        <v>0</v>
      </c>
      <c r="M16" s="10">
        <v>0</v>
      </c>
      <c r="N16" s="11">
        <v>0</v>
      </c>
      <c r="O16" s="10">
        <f>SUM(M16,K16,I16)</f>
        <v>0</v>
      </c>
      <c r="P16" s="12">
        <f>SUM(N16,L16,J16)</f>
        <v>0</v>
      </c>
      <c r="Q16" s="62">
        <f>SUM(O16:P16)</f>
        <v>0</v>
      </c>
      <c r="R16" s="10">
        <f t="shared" si="9"/>
        <v>98</v>
      </c>
      <c r="S16" s="11">
        <f t="shared" si="9"/>
        <v>48</v>
      </c>
      <c r="T16" s="12">
        <f t="shared" si="9"/>
        <v>146</v>
      </c>
    </row>
    <row r="17" spans="1:20" ht="26.4">
      <c r="A17" s="104" t="s">
        <v>580</v>
      </c>
      <c r="B17" s="10">
        <v>2</v>
      </c>
      <c r="C17" s="11">
        <v>6</v>
      </c>
      <c r="D17" s="10">
        <v>0</v>
      </c>
      <c r="E17" s="11">
        <v>0</v>
      </c>
      <c r="F17" s="10">
        <f t="shared" si="0"/>
        <v>2</v>
      </c>
      <c r="G17" s="11">
        <f t="shared" si="1"/>
        <v>6</v>
      </c>
      <c r="H17" s="12">
        <f t="shared" si="2"/>
        <v>8</v>
      </c>
      <c r="I17" s="10">
        <v>0</v>
      </c>
      <c r="J17" s="11">
        <v>0</v>
      </c>
      <c r="K17" s="10">
        <v>0</v>
      </c>
      <c r="L17" s="11">
        <v>0</v>
      </c>
      <c r="M17" s="10">
        <v>0</v>
      </c>
      <c r="N17" s="11">
        <v>0</v>
      </c>
      <c r="O17" s="10">
        <f t="shared" si="3"/>
        <v>0</v>
      </c>
      <c r="P17" s="12">
        <f t="shared" si="4"/>
        <v>0</v>
      </c>
      <c r="Q17" s="62">
        <f t="shared" si="5"/>
        <v>0</v>
      </c>
      <c r="R17" s="10">
        <f t="shared" si="6"/>
        <v>2</v>
      </c>
      <c r="S17" s="11">
        <f t="shared" si="7"/>
        <v>6</v>
      </c>
      <c r="T17" s="12">
        <f t="shared" si="8"/>
        <v>8</v>
      </c>
    </row>
    <row r="18" spans="1:20">
      <c r="A18" s="104" t="s">
        <v>165</v>
      </c>
      <c r="B18" s="10">
        <v>4</v>
      </c>
      <c r="C18" s="11"/>
      <c r="D18" s="10">
        <v>0</v>
      </c>
      <c r="E18" s="11">
        <v>0</v>
      </c>
      <c r="F18" s="10">
        <f t="shared" si="0"/>
        <v>4</v>
      </c>
      <c r="G18" s="11">
        <f t="shared" si="1"/>
        <v>0</v>
      </c>
      <c r="H18" s="12">
        <f t="shared" si="2"/>
        <v>4</v>
      </c>
      <c r="I18" s="10">
        <v>0</v>
      </c>
      <c r="J18" s="11">
        <v>0</v>
      </c>
      <c r="K18" s="10">
        <v>0</v>
      </c>
      <c r="L18" s="11">
        <v>0</v>
      </c>
      <c r="M18" s="10">
        <v>0</v>
      </c>
      <c r="N18" s="11">
        <v>0</v>
      </c>
      <c r="O18" s="10">
        <f t="shared" si="3"/>
        <v>0</v>
      </c>
      <c r="P18" s="12">
        <f t="shared" si="4"/>
        <v>0</v>
      </c>
      <c r="Q18" s="62">
        <f t="shared" si="5"/>
        <v>0</v>
      </c>
      <c r="R18" s="10">
        <f t="shared" si="6"/>
        <v>4</v>
      </c>
      <c r="S18" s="11">
        <f t="shared" si="7"/>
        <v>0</v>
      </c>
      <c r="T18" s="12">
        <f t="shared" si="8"/>
        <v>4</v>
      </c>
    </row>
    <row r="19" spans="1:20" ht="26.4">
      <c r="A19" s="104" t="s">
        <v>582</v>
      </c>
      <c r="B19" s="10">
        <v>0</v>
      </c>
      <c r="C19" s="11">
        <v>12</v>
      </c>
      <c r="D19" s="10">
        <v>0</v>
      </c>
      <c r="E19" s="11">
        <v>0</v>
      </c>
      <c r="F19" s="10">
        <f t="shared" si="0"/>
        <v>0</v>
      </c>
      <c r="G19" s="11">
        <f t="shared" si="1"/>
        <v>12</v>
      </c>
      <c r="H19" s="12">
        <f t="shared" si="2"/>
        <v>12</v>
      </c>
      <c r="I19" s="10">
        <v>0</v>
      </c>
      <c r="J19" s="11">
        <v>0</v>
      </c>
      <c r="K19" s="10">
        <v>0</v>
      </c>
      <c r="L19" s="11">
        <v>0</v>
      </c>
      <c r="M19" s="10">
        <v>0</v>
      </c>
      <c r="N19" s="11">
        <v>0</v>
      </c>
      <c r="O19" s="10">
        <f t="shared" si="3"/>
        <v>0</v>
      </c>
      <c r="P19" s="12">
        <f t="shared" si="4"/>
        <v>0</v>
      </c>
      <c r="Q19" s="62">
        <f t="shared" si="5"/>
        <v>0</v>
      </c>
      <c r="R19" s="10">
        <f t="shared" si="6"/>
        <v>0</v>
      </c>
      <c r="S19" s="11">
        <f t="shared" si="7"/>
        <v>12</v>
      </c>
      <c r="T19" s="12">
        <f t="shared" si="8"/>
        <v>12</v>
      </c>
    </row>
    <row r="20" spans="1:20">
      <c r="A20" s="104" t="s">
        <v>583</v>
      </c>
      <c r="B20" s="10">
        <v>189</v>
      </c>
      <c r="C20" s="11">
        <v>4</v>
      </c>
      <c r="D20" s="10">
        <v>0</v>
      </c>
      <c r="E20" s="11">
        <v>0</v>
      </c>
      <c r="F20" s="10">
        <f t="shared" si="0"/>
        <v>189</v>
      </c>
      <c r="G20" s="11">
        <f t="shared" si="1"/>
        <v>4</v>
      </c>
      <c r="H20" s="12">
        <f t="shared" si="2"/>
        <v>193</v>
      </c>
      <c r="I20" s="10">
        <v>0</v>
      </c>
      <c r="J20" s="11">
        <v>0</v>
      </c>
      <c r="K20" s="10">
        <v>0</v>
      </c>
      <c r="L20" s="11">
        <v>0</v>
      </c>
      <c r="M20" s="10">
        <v>0</v>
      </c>
      <c r="N20" s="11">
        <v>0</v>
      </c>
      <c r="O20" s="10">
        <f t="shared" si="3"/>
        <v>0</v>
      </c>
      <c r="P20" s="12">
        <f t="shared" si="4"/>
        <v>0</v>
      </c>
      <c r="Q20" s="62">
        <f t="shared" si="5"/>
        <v>0</v>
      </c>
      <c r="R20" s="10">
        <f t="shared" si="6"/>
        <v>189</v>
      </c>
      <c r="S20" s="11">
        <f t="shared" si="7"/>
        <v>4</v>
      </c>
      <c r="T20" s="12">
        <f t="shared" si="8"/>
        <v>193</v>
      </c>
    </row>
    <row r="21" spans="1:20">
      <c r="A21" s="104" t="s">
        <v>176</v>
      </c>
      <c r="B21" s="10">
        <v>153</v>
      </c>
      <c r="C21" s="11">
        <v>6</v>
      </c>
      <c r="D21" s="10">
        <v>0</v>
      </c>
      <c r="E21" s="11">
        <v>0</v>
      </c>
      <c r="F21" s="10">
        <f t="shared" si="0"/>
        <v>153</v>
      </c>
      <c r="G21" s="11">
        <f t="shared" si="1"/>
        <v>6</v>
      </c>
      <c r="H21" s="12">
        <f t="shared" si="2"/>
        <v>159</v>
      </c>
      <c r="I21" s="10">
        <v>0</v>
      </c>
      <c r="J21" s="11">
        <v>0</v>
      </c>
      <c r="K21" s="10">
        <v>0</v>
      </c>
      <c r="L21" s="11">
        <v>0</v>
      </c>
      <c r="M21" s="10">
        <v>0</v>
      </c>
      <c r="N21" s="11">
        <v>0</v>
      </c>
      <c r="O21" s="10">
        <f t="shared" si="3"/>
        <v>0</v>
      </c>
      <c r="P21" s="12">
        <f t="shared" si="4"/>
        <v>0</v>
      </c>
      <c r="Q21" s="62">
        <f t="shared" si="5"/>
        <v>0</v>
      </c>
      <c r="R21" s="10">
        <f t="shared" si="6"/>
        <v>153</v>
      </c>
      <c r="S21" s="11">
        <f t="shared" si="7"/>
        <v>6</v>
      </c>
      <c r="T21" s="12">
        <f t="shared" si="8"/>
        <v>159</v>
      </c>
    </row>
    <row r="22" spans="1:20">
      <c r="A22" s="104" t="s">
        <v>584</v>
      </c>
      <c r="B22" s="10">
        <v>63</v>
      </c>
      <c r="C22" s="11">
        <v>22</v>
      </c>
      <c r="D22" s="10">
        <v>0</v>
      </c>
      <c r="E22" s="11">
        <v>0</v>
      </c>
      <c r="F22" s="10">
        <f t="shared" si="0"/>
        <v>63</v>
      </c>
      <c r="G22" s="11">
        <f t="shared" si="1"/>
        <v>22</v>
      </c>
      <c r="H22" s="12">
        <f t="shared" si="2"/>
        <v>85</v>
      </c>
      <c r="I22" s="10">
        <v>0</v>
      </c>
      <c r="J22" s="11">
        <v>0</v>
      </c>
      <c r="K22" s="10">
        <v>0</v>
      </c>
      <c r="L22" s="11">
        <v>0</v>
      </c>
      <c r="M22" s="10">
        <v>0</v>
      </c>
      <c r="N22" s="11">
        <v>0</v>
      </c>
      <c r="O22" s="10">
        <f t="shared" si="3"/>
        <v>0</v>
      </c>
      <c r="P22" s="12">
        <f t="shared" si="4"/>
        <v>0</v>
      </c>
      <c r="Q22" s="62">
        <f t="shared" si="5"/>
        <v>0</v>
      </c>
      <c r="R22" s="10">
        <f t="shared" si="6"/>
        <v>63</v>
      </c>
      <c r="S22" s="11">
        <f t="shared" si="7"/>
        <v>22</v>
      </c>
      <c r="T22" s="12">
        <f t="shared" si="8"/>
        <v>85</v>
      </c>
    </row>
    <row r="23" spans="1:20">
      <c r="A23" s="104" t="s">
        <v>585</v>
      </c>
      <c r="B23" s="10">
        <v>31</v>
      </c>
      <c r="C23" s="11">
        <v>20</v>
      </c>
      <c r="D23" s="10">
        <v>0</v>
      </c>
      <c r="E23" s="11">
        <v>0</v>
      </c>
      <c r="F23" s="10">
        <f t="shared" si="0"/>
        <v>31</v>
      </c>
      <c r="G23" s="11">
        <f t="shared" si="1"/>
        <v>20</v>
      </c>
      <c r="H23" s="12">
        <f t="shared" si="2"/>
        <v>51</v>
      </c>
      <c r="I23" s="10">
        <v>0</v>
      </c>
      <c r="J23" s="11">
        <v>0</v>
      </c>
      <c r="K23" s="10">
        <v>0</v>
      </c>
      <c r="L23" s="11">
        <v>0</v>
      </c>
      <c r="M23" s="10">
        <v>0</v>
      </c>
      <c r="N23" s="11">
        <v>0</v>
      </c>
      <c r="O23" s="10">
        <f t="shared" si="3"/>
        <v>0</v>
      </c>
      <c r="P23" s="12">
        <f t="shared" si="4"/>
        <v>0</v>
      </c>
      <c r="Q23" s="62">
        <f t="shared" si="5"/>
        <v>0</v>
      </c>
      <c r="R23" s="10">
        <f t="shared" si="6"/>
        <v>31</v>
      </c>
      <c r="S23" s="11">
        <f t="shared" si="7"/>
        <v>20</v>
      </c>
      <c r="T23" s="12">
        <f t="shared" si="8"/>
        <v>51</v>
      </c>
    </row>
    <row r="24" spans="1:20">
      <c r="A24" s="104" t="s">
        <v>189</v>
      </c>
      <c r="B24" s="10">
        <v>20</v>
      </c>
      <c r="C24" s="11">
        <v>2</v>
      </c>
      <c r="D24" s="10">
        <v>0</v>
      </c>
      <c r="E24" s="11">
        <v>0</v>
      </c>
      <c r="F24" s="10">
        <f t="shared" si="0"/>
        <v>20</v>
      </c>
      <c r="G24" s="11">
        <f t="shared" si="1"/>
        <v>2</v>
      </c>
      <c r="H24" s="12">
        <f t="shared" si="2"/>
        <v>22</v>
      </c>
      <c r="I24" s="10">
        <v>0</v>
      </c>
      <c r="J24" s="11">
        <v>0</v>
      </c>
      <c r="K24" s="10">
        <v>0</v>
      </c>
      <c r="L24" s="11">
        <v>0</v>
      </c>
      <c r="M24" s="10">
        <v>0</v>
      </c>
      <c r="N24" s="11">
        <v>0</v>
      </c>
      <c r="O24" s="10">
        <f t="shared" si="3"/>
        <v>0</v>
      </c>
      <c r="P24" s="12">
        <f t="shared" si="4"/>
        <v>0</v>
      </c>
      <c r="Q24" s="62">
        <f t="shared" si="5"/>
        <v>0</v>
      </c>
      <c r="R24" s="10">
        <f t="shared" si="6"/>
        <v>20</v>
      </c>
      <c r="S24" s="11">
        <f t="shared" si="7"/>
        <v>2</v>
      </c>
      <c r="T24" s="12">
        <f t="shared" si="8"/>
        <v>22</v>
      </c>
    </row>
    <row r="25" spans="1:20">
      <c r="A25" s="104" t="s">
        <v>460</v>
      </c>
      <c r="B25" s="10">
        <v>188</v>
      </c>
      <c r="C25" s="11">
        <v>691</v>
      </c>
      <c r="D25" s="10">
        <v>0</v>
      </c>
      <c r="E25" s="11">
        <v>0</v>
      </c>
      <c r="F25" s="10">
        <f t="shared" si="0"/>
        <v>188</v>
      </c>
      <c r="G25" s="11">
        <f t="shared" si="1"/>
        <v>691</v>
      </c>
      <c r="H25" s="12">
        <f t="shared" si="2"/>
        <v>879</v>
      </c>
      <c r="I25" s="10">
        <v>0</v>
      </c>
      <c r="J25" s="11">
        <v>0</v>
      </c>
      <c r="K25" s="10">
        <v>0</v>
      </c>
      <c r="L25" s="11">
        <v>0</v>
      </c>
      <c r="M25" s="10">
        <v>0</v>
      </c>
      <c r="N25" s="11">
        <v>0</v>
      </c>
      <c r="O25" s="10">
        <f t="shared" si="3"/>
        <v>0</v>
      </c>
      <c r="P25" s="12">
        <f t="shared" si="4"/>
        <v>0</v>
      </c>
      <c r="Q25" s="62">
        <f t="shared" si="5"/>
        <v>0</v>
      </c>
      <c r="R25" s="10">
        <f t="shared" si="6"/>
        <v>188</v>
      </c>
      <c r="S25" s="11">
        <f t="shared" si="7"/>
        <v>691</v>
      </c>
      <c r="T25" s="12">
        <f t="shared" si="8"/>
        <v>879</v>
      </c>
    </row>
    <row r="26" spans="1:20">
      <c r="A26" s="104" t="s">
        <v>586</v>
      </c>
      <c r="B26" s="10">
        <v>27</v>
      </c>
      <c r="C26" s="11">
        <v>118</v>
      </c>
      <c r="D26" s="10">
        <v>0</v>
      </c>
      <c r="E26" s="11">
        <v>0</v>
      </c>
      <c r="F26" s="10">
        <f t="shared" ref="F26:G29" si="10">SUM(B26,D26)</f>
        <v>27</v>
      </c>
      <c r="G26" s="11">
        <f t="shared" si="10"/>
        <v>118</v>
      </c>
      <c r="H26" s="12">
        <f>SUM(F26:G26)</f>
        <v>145</v>
      </c>
      <c r="I26" s="10">
        <v>0</v>
      </c>
      <c r="J26" s="11">
        <v>0</v>
      </c>
      <c r="K26" s="10">
        <v>0</v>
      </c>
      <c r="L26" s="11">
        <v>0</v>
      </c>
      <c r="M26" s="10">
        <v>0</v>
      </c>
      <c r="N26" s="11">
        <v>0</v>
      </c>
      <c r="O26" s="10">
        <f t="shared" ref="O26:O31" si="11">SUM(M26,K26,I26)</f>
        <v>0</v>
      </c>
      <c r="P26" s="12">
        <f t="shared" ref="P26:P31" si="12">SUM(N26,L26,J26)</f>
        <v>0</v>
      </c>
      <c r="Q26" s="62">
        <f t="shared" ref="Q26:Q31" si="13">SUM(O26:P26)</f>
        <v>0</v>
      </c>
      <c r="R26" s="10">
        <f t="shared" ref="R26:R31" si="14">SUM(O26,F26)</f>
        <v>27</v>
      </c>
      <c r="S26" s="11">
        <f t="shared" ref="S26:S31" si="15">SUM(P26,G26)</f>
        <v>118</v>
      </c>
      <c r="T26" s="12">
        <f t="shared" ref="T26:T31" si="16">SUM(Q26,H26)</f>
        <v>145</v>
      </c>
    </row>
    <row r="27" spans="1:20">
      <c r="A27" s="172" t="s">
        <v>201</v>
      </c>
      <c r="B27" s="10">
        <v>16</v>
      </c>
      <c r="C27" s="11">
        <v>1</v>
      </c>
      <c r="D27" s="10">
        <v>0</v>
      </c>
      <c r="E27" s="11">
        <v>0</v>
      </c>
      <c r="F27" s="10">
        <f t="shared" si="10"/>
        <v>16</v>
      </c>
      <c r="G27" s="11">
        <f t="shared" si="10"/>
        <v>1</v>
      </c>
      <c r="H27" s="12">
        <f>SUM(F27:G27)</f>
        <v>17</v>
      </c>
      <c r="I27" s="10">
        <v>0</v>
      </c>
      <c r="J27" s="11">
        <v>0</v>
      </c>
      <c r="K27" s="10">
        <v>0</v>
      </c>
      <c r="L27" s="11">
        <v>0</v>
      </c>
      <c r="M27" s="10">
        <v>0</v>
      </c>
      <c r="N27" s="11">
        <v>0</v>
      </c>
      <c r="O27" s="10">
        <f t="shared" si="11"/>
        <v>0</v>
      </c>
      <c r="P27" s="12">
        <f t="shared" si="12"/>
        <v>0</v>
      </c>
      <c r="Q27" s="62">
        <f t="shared" si="13"/>
        <v>0</v>
      </c>
      <c r="R27" s="10">
        <f t="shared" si="14"/>
        <v>16</v>
      </c>
      <c r="S27" s="11">
        <f t="shared" si="15"/>
        <v>1</v>
      </c>
      <c r="T27" s="12">
        <f t="shared" si="16"/>
        <v>17</v>
      </c>
    </row>
    <row r="28" spans="1:20">
      <c r="A28" s="104" t="s">
        <v>202</v>
      </c>
      <c r="B28" s="10">
        <v>6</v>
      </c>
      <c r="C28" s="11">
        <v>0</v>
      </c>
      <c r="D28" s="10">
        <v>0</v>
      </c>
      <c r="E28" s="11">
        <v>0</v>
      </c>
      <c r="F28" s="10">
        <f t="shared" si="10"/>
        <v>6</v>
      </c>
      <c r="G28" s="11">
        <f t="shared" si="10"/>
        <v>0</v>
      </c>
      <c r="H28" s="12">
        <f>SUM(F28:G28)</f>
        <v>6</v>
      </c>
      <c r="I28" s="10">
        <v>0</v>
      </c>
      <c r="J28" s="11">
        <v>0</v>
      </c>
      <c r="K28" s="10">
        <v>0</v>
      </c>
      <c r="L28" s="11">
        <v>0</v>
      </c>
      <c r="M28" s="10">
        <v>0</v>
      </c>
      <c r="N28" s="11">
        <v>0</v>
      </c>
      <c r="O28" s="10">
        <f t="shared" si="11"/>
        <v>0</v>
      </c>
      <c r="P28" s="12">
        <f t="shared" si="12"/>
        <v>0</v>
      </c>
      <c r="Q28" s="62">
        <f t="shared" si="13"/>
        <v>0</v>
      </c>
      <c r="R28" s="10">
        <f t="shared" si="14"/>
        <v>6</v>
      </c>
      <c r="S28" s="11">
        <f t="shared" si="15"/>
        <v>0</v>
      </c>
      <c r="T28" s="12">
        <f t="shared" si="16"/>
        <v>6</v>
      </c>
    </row>
    <row r="29" spans="1:20">
      <c r="A29" s="172" t="s">
        <v>211</v>
      </c>
      <c r="B29" s="10">
        <v>66</v>
      </c>
      <c r="C29" s="11">
        <v>61</v>
      </c>
      <c r="D29" s="10">
        <v>0</v>
      </c>
      <c r="E29" s="11">
        <v>0</v>
      </c>
      <c r="F29" s="10">
        <f t="shared" si="10"/>
        <v>66</v>
      </c>
      <c r="G29" s="11">
        <f t="shared" si="10"/>
        <v>61</v>
      </c>
      <c r="H29" s="12">
        <f>SUM(F29:G29)</f>
        <v>127</v>
      </c>
      <c r="I29" s="10">
        <v>0</v>
      </c>
      <c r="J29" s="11">
        <v>0</v>
      </c>
      <c r="K29" s="10">
        <v>0</v>
      </c>
      <c r="L29" s="11">
        <v>0</v>
      </c>
      <c r="M29" s="10">
        <v>0</v>
      </c>
      <c r="N29" s="11">
        <v>0</v>
      </c>
      <c r="O29" s="10">
        <f t="shared" si="11"/>
        <v>0</v>
      </c>
      <c r="P29" s="12">
        <f t="shared" si="12"/>
        <v>0</v>
      </c>
      <c r="Q29" s="62">
        <f t="shared" si="13"/>
        <v>0</v>
      </c>
      <c r="R29" s="10">
        <f t="shared" si="14"/>
        <v>66</v>
      </c>
      <c r="S29" s="11">
        <f t="shared" si="15"/>
        <v>61</v>
      </c>
      <c r="T29" s="12">
        <f t="shared" si="16"/>
        <v>127</v>
      </c>
    </row>
    <row r="30" spans="1:20">
      <c r="A30" s="104" t="s">
        <v>54</v>
      </c>
      <c r="B30" s="10">
        <v>597</v>
      </c>
      <c r="C30" s="11">
        <v>128</v>
      </c>
      <c r="D30" s="10">
        <v>0</v>
      </c>
      <c r="E30" s="11">
        <v>0</v>
      </c>
      <c r="F30" s="10">
        <f t="shared" si="0"/>
        <v>597</v>
      </c>
      <c r="G30" s="11">
        <f t="shared" si="1"/>
        <v>128</v>
      </c>
      <c r="H30" s="12">
        <f t="shared" si="2"/>
        <v>725</v>
      </c>
      <c r="I30" s="10">
        <v>0</v>
      </c>
      <c r="J30" s="11">
        <v>0</v>
      </c>
      <c r="K30" s="10">
        <v>0</v>
      </c>
      <c r="L30" s="11">
        <v>0</v>
      </c>
      <c r="M30" s="10">
        <v>0</v>
      </c>
      <c r="N30" s="11">
        <v>0</v>
      </c>
      <c r="O30" s="10">
        <f t="shared" si="11"/>
        <v>0</v>
      </c>
      <c r="P30" s="12">
        <f t="shared" si="12"/>
        <v>0</v>
      </c>
      <c r="Q30" s="62">
        <f t="shared" si="13"/>
        <v>0</v>
      </c>
      <c r="R30" s="10">
        <f t="shared" si="14"/>
        <v>597</v>
      </c>
      <c r="S30" s="11">
        <f t="shared" si="15"/>
        <v>128</v>
      </c>
      <c r="T30" s="12">
        <f t="shared" si="16"/>
        <v>725</v>
      </c>
    </row>
    <row r="31" spans="1:20">
      <c r="A31" s="104" t="s">
        <v>588</v>
      </c>
      <c r="B31" s="10">
        <v>35</v>
      </c>
      <c r="C31" s="11">
        <v>34</v>
      </c>
      <c r="D31" s="10">
        <v>0</v>
      </c>
      <c r="E31" s="11">
        <v>0</v>
      </c>
      <c r="F31" s="10">
        <f t="shared" si="0"/>
        <v>35</v>
      </c>
      <c r="G31" s="11">
        <f t="shared" si="1"/>
        <v>34</v>
      </c>
      <c r="H31" s="12">
        <f t="shared" si="2"/>
        <v>69</v>
      </c>
      <c r="I31" s="10">
        <v>0</v>
      </c>
      <c r="J31" s="11">
        <v>0</v>
      </c>
      <c r="K31" s="10">
        <v>0</v>
      </c>
      <c r="L31" s="11">
        <v>0</v>
      </c>
      <c r="M31" s="10">
        <v>0</v>
      </c>
      <c r="N31" s="11">
        <v>0</v>
      </c>
      <c r="O31" s="10">
        <f t="shared" si="11"/>
        <v>0</v>
      </c>
      <c r="P31" s="12">
        <f t="shared" si="12"/>
        <v>0</v>
      </c>
      <c r="Q31" s="62">
        <f t="shared" si="13"/>
        <v>0</v>
      </c>
      <c r="R31" s="10">
        <f t="shared" si="14"/>
        <v>35</v>
      </c>
      <c r="S31" s="11">
        <f t="shared" si="15"/>
        <v>34</v>
      </c>
      <c r="T31" s="12">
        <f t="shared" si="16"/>
        <v>69</v>
      </c>
    </row>
    <row r="32" spans="1:20">
      <c r="A32" s="104" t="s">
        <v>589</v>
      </c>
      <c r="B32" s="10">
        <v>121</v>
      </c>
      <c r="C32" s="11">
        <v>20</v>
      </c>
      <c r="D32" s="10">
        <v>0</v>
      </c>
      <c r="E32" s="11">
        <v>0</v>
      </c>
      <c r="F32" s="10">
        <f t="shared" si="0"/>
        <v>121</v>
      </c>
      <c r="G32" s="11">
        <f t="shared" si="1"/>
        <v>20</v>
      </c>
      <c r="H32" s="12">
        <f t="shared" si="2"/>
        <v>141</v>
      </c>
      <c r="I32" s="10">
        <v>0</v>
      </c>
      <c r="J32" s="11">
        <v>0</v>
      </c>
      <c r="K32" s="10">
        <v>0</v>
      </c>
      <c r="L32" s="11">
        <v>0</v>
      </c>
      <c r="M32" s="10">
        <v>0</v>
      </c>
      <c r="N32" s="11">
        <v>0</v>
      </c>
      <c r="O32" s="10">
        <f t="shared" si="3"/>
        <v>0</v>
      </c>
      <c r="P32" s="12">
        <f t="shared" si="4"/>
        <v>0</v>
      </c>
      <c r="Q32" s="62">
        <f t="shared" si="5"/>
        <v>0</v>
      </c>
      <c r="R32" s="10">
        <f t="shared" si="6"/>
        <v>121</v>
      </c>
      <c r="S32" s="11">
        <f t="shared" si="7"/>
        <v>20</v>
      </c>
      <c r="T32" s="12">
        <f t="shared" si="8"/>
        <v>141</v>
      </c>
    </row>
    <row r="33" spans="1:20">
      <c r="A33" s="104" t="s">
        <v>591</v>
      </c>
      <c r="B33" s="10">
        <v>8</v>
      </c>
      <c r="C33" s="11">
        <v>12</v>
      </c>
      <c r="D33" s="10">
        <v>0</v>
      </c>
      <c r="E33" s="11">
        <v>0</v>
      </c>
      <c r="F33" s="10">
        <f t="shared" si="0"/>
        <v>8</v>
      </c>
      <c r="G33" s="11">
        <f t="shared" si="1"/>
        <v>12</v>
      </c>
      <c r="H33" s="12">
        <f t="shared" si="2"/>
        <v>20</v>
      </c>
      <c r="I33" s="10">
        <v>0</v>
      </c>
      <c r="J33" s="11">
        <v>0</v>
      </c>
      <c r="K33" s="10">
        <v>0</v>
      </c>
      <c r="L33" s="11">
        <v>0</v>
      </c>
      <c r="M33" s="10">
        <v>0</v>
      </c>
      <c r="N33" s="11">
        <v>0</v>
      </c>
      <c r="O33" s="10">
        <f t="shared" si="3"/>
        <v>0</v>
      </c>
      <c r="P33" s="12">
        <f t="shared" si="4"/>
        <v>0</v>
      </c>
      <c r="Q33" s="62">
        <f t="shared" si="5"/>
        <v>0</v>
      </c>
      <c r="R33" s="10">
        <f t="shared" si="6"/>
        <v>8</v>
      </c>
      <c r="S33" s="11">
        <f t="shared" si="7"/>
        <v>12</v>
      </c>
      <c r="T33" s="12">
        <f t="shared" si="8"/>
        <v>20</v>
      </c>
    </row>
    <row r="34" spans="1:20">
      <c r="A34" s="104" t="s">
        <v>592</v>
      </c>
      <c r="B34" s="10">
        <v>5</v>
      </c>
      <c r="C34" s="11">
        <v>17</v>
      </c>
      <c r="D34" s="10">
        <v>0</v>
      </c>
      <c r="E34" s="11">
        <v>0</v>
      </c>
      <c r="F34" s="10">
        <f t="shared" si="0"/>
        <v>5</v>
      </c>
      <c r="G34" s="11">
        <f t="shared" si="1"/>
        <v>17</v>
      </c>
      <c r="H34" s="12">
        <f t="shared" si="2"/>
        <v>22</v>
      </c>
      <c r="I34" s="10">
        <v>0</v>
      </c>
      <c r="J34" s="11">
        <v>0</v>
      </c>
      <c r="K34" s="10">
        <v>0</v>
      </c>
      <c r="L34" s="11">
        <v>0</v>
      </c>
      <c r="M34" s="10">
        <v>0</v>
      </c>
      <c r="N34" s="11">
        <v>0</v>
      </c>
      <c r="O34" s="10">
        <f t="shared" si="3"/>
        <v>0</v>
      </c>
      <c r="P34" s="12">
        <f t="shared" si="4"/>
        <v>0</v>
      </c>
      <c r="Q34" s="62">
        <f t="shared" si="5"/>
        <v>0</v>
      </c>
      <c r="R34" s="10">
        <f t="shared" si="6"/>
        <v>5</v>
      </c>
      <c r="S34" s="11">
        <f t="shared" si="7"/>
        <v>17</v>
      </c>
      <c r="T34" s="12">
        <f t="shared" si="8"/>
        <v>22</v>
      </c>
    </row>
    <row r="35" spans="1:20">
      <c r="A35" s="104" t="s">
        <v>593</v>
      </c>
      <c r="B35" s="10">
        <v>4</v>
      </c>
      <c r="C35" s="11">
        <v>5</v>
      </c>
      <c r="D35" s="10">
        <v>0</v>
      </c>
      <c r="E35" s="11">
        <v>0</v>
      </c>
      <c r="F35" s="10">
        <f t="shared" si="0"/>
        <v>4</v>
      </c>
      <c r="G35" s="11">
        <f t="shared" si="1"/>
        <v>5</v>
      </c>
      <c r="H35" s="12">
        <f t="shared" si="2"/>
        <v>9</v>
      </c>
      <c r="I35" s="10">
        <v>0</v>
      </c>
      <c r="J35" s="11">
        <v>0</v>
      </c>
      <c r="K35" s="10">
        <v>0</v>
      </c>
      <c r="L35" s="11">
        <v>0</v>
      </c>
      <c r="M35" s="10">
        <v>0</v>
      </c>
      <c r="N35" s="11">
        <v>0</v>
      </c>
      <c r="O35" s="10">
        <f t="shared" si="3"/>
        <v>0</v>
      </c>
      <c r="P35" s="12">
        <f t="shared" si="4"/>
        <v>0</v>
      </c>
      <c r="Q35" s="62">
        <f t="shared" si="5"/>
        <v>0</v>
      </c>
      <c r="R35" s="10">
        <f t="shared" si="6"/>
        <v>4</v>
      </c>
      <c r="S35" s="11">
        <f t="shared" si="7"/>
        <v>5</v>
      </c>
      <c r="T35" s="12">
        <f t="shared" si="8"/>
        <v>9</v>
      </c>
    </row>
    <row r="36" spans="1:20">
      <c r="A36" s="104" t="s">
        <v>594</v>
      </c>
      <c r="B36" s="10">
        <v>21</v>
      </c>
      <c r="C36" s="11">
        <v>4</v>
      </c>
      <c r="D36" s="10">
        <v>0</v>
      </c>
      <c r="E36" s="11">
        <v>0</v>
      </c>
      <c r="F36" s="10">
        <f t="shared" si="0"/>
        <v>21</v>
      </c>
      <c r="G36" s="11">
        <f t="shared" si="1"/>
        <v>4</v>
      </c>
      <c r="H36" s="12">
        <f t="shared" si="2"/>
        <v>25</v>
      </c>
      <c r="I36" s="10">
        <v>0</v>
      </c>
      <c r="J36" s="11">
        <v>0</v>
      </c>
      <c r="K36" s="10">
        <v>0</v>
      </c>
      <c r="L36" s="11">
        <v>0</v>
      </c>
      <c r="M36" s="10">
        <v>0</v>
      </c>
      <c r="N36" s="11">
        <v>0</v>
      </c>
      <c r="O36" s="10">
        <f t="shared" si="3"/>
        <v>0</v>
      </c>
      <c r="P36" s="12">
        <f t="shared" si="4"/>
        <v>0</v>
      </c>
      <c r="Q36" s="62">
        <f t="shared" si="5"/>
        <v>0</v>
      </c>
      <c r="R36" s="10">
        <f t="shared" si="6"/>
        <v>21</v>
      </c>
      <c r="S36" s="11">
        <f t="shared" si="7"/>
        <v>4</v>
      </c>
      <c r="T36" s="12">
        <f t="shared" si="8"/>
        <v>25</v>
      </c>
    </row>
    <row r="37" spans="1:20">
      <c r="A37" s="104" t="s">
        <v>595</v>
      </c>
      <c r="B37" s="10">
        <v>10</v>
      </c>
      <c r="C37" s="11">
        <v>0</v>
      </c>
      <c r="D37" s="10">
        <v>0</v>
      </c>
      <c r="E37" s="11">
        <v>0</v>
      </c>
      <c r="F37" s="10">
        <f t="shared" si="0"/>
        <v>10</v>
      </c>
      <c r="G37" s="11">
        <f t="shared" si="1"/>
        <v>0</v>
      </c>
      <c r="H37" s="12">
        <f t="shared" si="2"/>
        <v>10</v>
      </c>
      <c r="I37" s="10">
        <v>0</v>
      </c>
      <c r="J37" s="11">
        <v>0</v>
      </c>
      <c r="K37" s="10">
        <v>0</v>
      </c>
      <c r="L37" s="11">
        <v>0</v>
      </c>
      <c r="M37" s="10">
        <v>0</v>
      </c>
      <c r="N37" s="11">
        <v>0</v>
      </c>
      <c r="O37" s="10">
        <f t="shared" si="3"/>
        <v>0</v>
      </c>
      <c r="P37" s="12">
        <f t="shared" si="4"/>
        <v>0</v>
      </c>
      <c r="Q37" s="62">
        <f t="shared" si="5"/>
        <v>0</v>
      </c>
      <c r="R37" s="10">
        <f t="shared" si="6"/>
        <v>10</v>
      </c>
      <c r="S37" s="11">
        <f t="shared" si="7"/>
        <v>0</v>
      </c>
      <c r="T37" s="12">
        <f t="shared" si="8"/>
        <v>10</v>
      </c>
    </row>
    <row r="38" spans="1:20">
      <c r="A38" s="104" t="s">
        <v>596</v>
      </c>
      <c r="B38" s="10">
        <v>2</v>
      </c>
      <c r="C38" s="11">
        <v>120</v>
      </c>
      <c r="D38" s="10">
        <v>0</v>
      </c>
      <c r="E38" s="11">
        <v>0</v>
      </c>
      <c r="F38" s="10">
        <f t="shared" si="0"/>
        <v>2</v>
      </c>
      <c r="G38" s="11">
        <f t="shared" si="1"/>
        <v>120</v>
      </c>
      <c r="H38" s="12">
        <f t="shared" si="2"/>
        <v>122</v>
      </c>
      <c r="I38" s="10">
        <v>0</v>
      </c>
      <c r="J38" s="11">
        <v>0</v>
      </c>
      <c r="K38" s="10">
        <v>0</v>
      </c>
      <c r="L38" s="11">
        <v>0</v>
      </c>
      <c r="M38" s="10">
        <v>0</v>
      </c>
      <c r="N38" s="11">
        <v>0</v>
      </c>
      <c r="O38" s="10">
        <f t="shared" si="3"/>
        <v>0</v>
      </c>
      <c r="P38" s="12">
        <f t="shared" si="4"/>
        <v>0</v>
      </c>
      <c r="Q38" s="62">
        <f t="shared" si="5"/>
        <v>0</v>
      </c>
      <c r="R38" s="10">
        <f t="shared" si="6"/>
        <v>2</v>
      </c>
      <c r="S38" s="11">
        <f t="shared" si="7"/>
        <v>120</v>
      </c>
      <c r="T38" s="12">
        <f t="shared" si="8"/>
        <v>122</v>
      </c>
    </row>
    <row r="39" spans="1:20" s="20" customFormat="1">
      <c r="A39" s="15" t="s">
        <v>27</v>
      </c>
      <c r="B39" s="16">
        <f t="shared" ref="B39:T39" si="17">SUM(B11:B38)</f>
        <v>2373</v>
      </c>
      <c r="C39" s="17">
        <f t="shared" si="17"/>
        <v>1703</v>
      </c>
      <c r="D39" s="16">
        <f t="shared" si="17"/>
        <v>0</v>
      </c>
      <c r="E39" s="17">
        <f t="shared" si="17"/>
        <v>0</v>
      </c>
      <c r="F39" s="16">
        <f t="shared" si="17"/>
        <v>2373</v>
      </c>
      <c r="G39" s="17">
        <f t="shared" si="17"/>
        <v>1703</v>
      </c>
      <c r="H39" s="17">
        <f t="shared" si="17"/>
        <v>4076</v>
      </c>
      <c r="I39" s="16">
        <f t="shared" si="17"/>
        <v>0</v>
      </c>
      <c r="J39" s="17">
        <f t="shared" si="17"/>
        <v>0</v>
      </c>
      <c r="K39" s="16">
        <f t="shared" si="17"/>
        <v>0</v>
      </c>
      <c r="L39" s="17">
        <f t="shared" si="17"/>
        <v>0</v>
      </c>
      <c r="M39" s="16">
        <f t="shared" si="17"/>
        <v>0</v>
      </c>
      <c r="N39" s="17">
        <f t="shared" si="17"/>
        <v>0</v>
      </c>
      <c r="O39" s="16">
        <f t="shared" si="17"/>
        <v>0</v>
      </c>
      <c r="P39" s="17">
        <f t="shared" si="17"/>
        <v>0</v>
      </c>
      <c r="Q39" s="63">
        <f t="shared" si="17"/>
        <v>0</v>
      </c>
      <c r="R39" s="16">
        <f t="shared" si="17"/>
        <v>2373</v>
      </c>
      <c r="S39" s="17">
        <f t="shared" si="17"/>
        <v>1703</v>
      </c>
      <c r="T39" s="17">
        <f t="shared" si="17"/>
        <v>4076</v>
      </c>
    </row>
    <row r="40" spans="1:20">
      <c r="B40" s="10"/>
      <c r="C40" s="11"/>
      <c r="D40" s="10"/>
      <c r="E40" s="11"/>
      <c r="F40" s="10"/>
      <c r="G40" s="11"/>
      <c r="H40" s="12"/>
      <c r="I40" s="10"/>
      <c r="J40" s="11"/>
      <c r="K40" s="10"/>
      <c r="L40" s="11"/>
      <c r="M40" s="10"/>
      <c r="N40" s="11"/>
      <c r="O40" s="10"/>
      <c r="P40" s="12"/>
      <c r="Q40" s="62"/>
      <c r="R40" s="10"/>
      <c r="S40" s="11"/>
      <c r="T40" s="12"/>
    </row>
    <row r="41" spans="1:20">
      <c r="A41" s="279" t="s">
        <v>561</v>
      </c>
      <c r="B41" s="10"/>
      <c r="C41" s="11"/>
      <c r="D41" s="10"/>
      <c r="E41" s="11"/>
      <c r="F41" s="10"/>
      <c r="G41" s="11"/>
      <c r="H41" s="12"/>
      <c r="I41" s="10"/>
      <c r="J41" s="11"/>
      <c r="K41" s="10"/>
      <c r="L41" s="11"/>
      <c r="M41" s="10"/>
      <c r="N41" s="11"/>
      <c r="O41" s="10"/>
      <c r="P41" s="12"/>
      <c r="Q41" s="62"/>
      <c r="R41" s="10"/>
      <c r="S41" s="11"/>
      <c r="T41" s="12"/>
    </row>
    <row r="42" spans="1:20">
      <c r="A42" s="104" t="s">
        <v>155</v>
      </c>
      <c r="B42" s="10">
        <v>0</v>
      </c>
      <c r="C42" s="11">
        <v>0</v>
      </c>
      <c r="D42" s="10">
        <v>0</v>
      </c>
      <c r="E42" s="11">
        <v>0</v>
      </c>
      <c r="F42" s="10">
        <f t="shared" ref="F42:F99" si="18">SUM(B42,D42)</f>
        <v>0</v>
      </c>
      <c r="G42" s="11">
        <f t="shared" ref="G42:G99" si="19">SUM(C42,E42)</f>
        <v>0</v>
      </c>
      <c r="H42" s="12">
        <f t="shared" ref="H42:H99" si="20">SUM(F42:G42)</f>
        <v>0</v>
      </c>
      <c r="I42" s="10">
        <v>0</v>
      </c>
      <c r="J42" s="11">
        <v>0</v>
      </c>
      <c r="K42" s="10">
        <v>0</v>
      </c>
      <c r="L42" s="11">
        <v>0</v>
      </c>
      <c r="M42" s="10">
        <v>4</v>
      </c>
      <c r="N42" s="11">
        <v>0</v>
      </c>
      <c r="O42" s="10">
        <f t="shared" ref="O42:O99" si="21">SUM(M42,K42,I42)</f>
        <v>4</v>
      </c>
      <c r="P42" s="12">
        <f t="shared" ref="P42:P99" si="22">SUM(N42,L42,J42)</f>
        <v>0</v>
      </c>
      <c r="Q42" s="62">
        <f t="shared" ref="Q42:Q99" si="23">SUM(O42:P42)</f>
        <v>4</v>
      </c>
      <c r="R42" s="10">
        <f t="shared" ref="R42:R99" si="24">SUM(O42,F42)</f>
        <v>4</v>
      </c>
      <c r="S42" s="11">
        <f t="shared" ref="S42:S99" si="25">SUM(P42,G42)</f>
        <v>0</v>
      </c>
      <c r="T42" s="12">
        <f t="shared" ref="T42:T99" si="26">SUM(Q42,H42)</f>
        <v>4</v>
      </c>
    </row>
    <row r="43" spans="1:20">
      <c r="A43" s="104" t="s">
        <v>156</v>
      </c>
      <c r="B43" s="10">
        <v>0</v>
      </c>
      <c r="C43" s="11">
        <v>0</v>
      </c>
      <c r="D43" s="10">
        <v>0</v>
      </c>
      <c r="E43" s="11">
        <v>0</v>
      </c>
      <c r="F43" s="10">
        <f t="shared" si="18"/>
        <v>0</v>
      </c>
      <c r="G43" s="11">
        <f t="shared" si="19"/>
        <v>0</v>
      </c>
      <c r="H43" s="12">
        <f t="shared" si="20"/>
        <v>0</v>
      </c>
      <c r="I43" s="10">
        <v>0</v>
      </c>
      <c r="J43" s="11">
        <v>0</v>
      </c>
      <c r="K43" s="10">
        <v>0</v>
      </c>
      <c r="L43" s="11">
        <v>0</v>
      </c>
      <c r="M43" s="10">
        <v>12</v>
      </c>
      <c r="N43" s="11">
        <v>0</v>
      </c>
      <c r="O43" s="10">
        <f t="shared" si="21"/>
        <v>12</v>
      </c>
      <c r="P43" s="12">
        <f t="shared" si="22"/>
        <v>0</v>
      </c>
      <c r="Q43" s="62">
        <f t="shared" si="23"/>
        <v>12</v>
      </c>
      <c r="R43" s="10">
        <f t="shared" si="24"/>
        <v>12</v>
      </c>
      <c r="S43" s="11">
        <f t="shared" si="25"/>
        <v>0</v>
      </c>
      <c r="T43" s="12">
        <f t="shared" si="26"/>
        <v>12</v>
      </c>
    </row>
    <row r="44" spans="1:20">
      <c r="A44" s="104" t="s">
        <v>157</v>
      </c>
      <c r="B44" s="10">
        <v>0</v>
      </c>
      <c r="C44" s="11">
        <v>0</v>
      </c>
      <c r="D44" s="10">
        <v>0</v>
      </c>
      <c r="E44" s="11">
        <v>0</v>
      </c>
      <c r="F44" s="10">
        <f t="shared" si="18"/>
        <v>0</v>
      </c>
      <c r="G44" s="11">
        <f t="shared" si="19"/>
        <v>0</v>
      </c>
      <c r="H44" s="12">
        <f t="shared" si="20"/>
        <v>0</v>
      </c>
      <c r="I44" s="10">
        <v>0</v>
      </c>
      <c r="J44" s="11">
        <v>0</v>
      </c>
      <c r="K44" s="10">
        <v>0</v>
      </c>
      <c r="L44" s="11">
        <v>0</v>
      </c>
      <c r="M44" s="10">
        <v>2</v>
      </c>
      <c r="N44" s="11">
        <v>5</v>
      </c>
      <c r="O44" s="10">
        <f t="shared" si="21"/>
        <v>2</v>
      </c>
      <c r="P44" s="12">
        <f t="shared" si="22"/>
        <v>5</v>
      </c>
      <c r="Q44" s="62">
        <f t="shared" si="23"/>
        <v>7</v>
      </c>
      <c r="R44" s="10">
        <f t="shared" si="24"/>
        <v>2</v>
      </c>
      <c r="S44" s="11">
        <f t="shared" si="25"/>
        <v>5</v>
      </c>
      <c r="T44" s="12">
        <f t="shared" si="26"/>
        <v>7</v>
      </c>
    </row>
    <row r="45" spans="1:20">
      <c r="A45" s="104" t="s">
        <v>158</v>
      </c>
      <c r="B45" s="10">
        <v>0</v>
      </c>
      <c r="C45" s="11">
        <v>0</v>
      </c>
      <c r="D45" s="10">
        <v>0</v>
      </c>
      <c r="E45" s="11">
        <v>0</v>
      </c>
      <c r="F45" s="10">
        <f t="shared" si="18"/>
        <v>0</v>
      </c>
      <c r="G45" s="11">
        <f t="shared" si="19"/>
        <v>0</v>
      </c>
      <c r="H45" s="12">
        <f t="shared" si="20"/>
        <v>0</v>
      </c>
      <c r="I45" s="10">
        <v>0</v>
      </c>
      <c r="J45" s="11">
        <v>0</v>
      </c>
      <c r="K45" s="10">
        <v>0</v>
      </c>
      <c r="L45" s="11">
        <v>0</v>
      </c>
      <c r="M45" s="10">
        <v>2</v>
      </c>
      <c r="N45" s="11">
        <v>18</v>
      </c>
      <c r="O45" s="10">
        <f t="shared" si="21"/>
        <v>2</v>
      </c>
      <c r="P45" s="12">
        <f t="shared" si="22"/>
        <v>18</v>
      </c>
      <c r="Q45" s="62">
        <f t="shared" si="23"/>
        <v>20</v>
      </c>
      <c r="R45" s="10">
        <f t="shared" si="24"/>
        <v>2</v>
      </c>
      <c r="S45" s="11">
        <f t="shared" si="25"/>
        <v>18</v>
      </c>
      <c r="T45" s="12">
        <f t="shared" si="26"/>
        <v>20</v>
      </c>
    </row>
    <row r="46" spans="1:20">
      <c r="A46" s="104" t="s">
        <v>597</v>
      </c>
      <c r="B46" s="10">
        <v>0</v>
      </c>
      <c r="C46" s="11">
        <v>0</v>
      </c>
      <c r="D46" s="10">
        <v>0</v>
      </c>
      <c r="E46" s="11">
        <v>0</v>
      </c>
      <c r="F46" s="10">
        <f t="shared" si="18"/>
        <v>0</v>
      </c>
      <c r="G46" s="11">
        <f t="shared" si="19"/>
        <v>0</v>
      </c>
      <c r="H46" s="12">
        <f t="shared" si="20"/>
        <v>0</v>
      </c>
      <c r="I46" s="10">
        <v>0</v>
      </c>
      <c r="J46" s="11">
        <v>0</v>
      </c>
      <c r="K46" s="10">
        <v>0</v>
      </c>
      <c r="L46" s="11">
        <v>0</v>
      </c>
      <c r="M46" s="10">
        <v>1</v>
      </c>
      <c r="N46" s="11">
        <v>0</v>
      </c>
      <c r="O46" s="10">
        <f t="shared" si="21"/>
        <v>1</v>
      </c>
      <c r="P46" s="12">
        <f t="shared" si="22"/>
        <v>0</v>
      </c>
      <c r="Q46" s="62">
        <f t="shared" si="23"/>
        <v>1</v>
      </c>
      <c r="R46" s="10">
        <f t="shared" si="24"/>
        <v>1</v>
      </c>
      <c r="S46" s="11">
        <f t="shared" si="25"/>
        <v>0</v>
      </c>
      <c r="T46" s="12">
        <f t="shared" si="26"/>
        <v>1</v>
      </c>
    </row>
    <row r="47" spans="1:20">
      <c r="A47" s="104" t="s">
        <v>159</v>
      </c>
      <c r="B47" s="10">
        <v>0</v>
      </c>
      <c r="C47" s="11">
        <v>0</v>
      </c>
      <c r="D47" s="10">
        <v>0</v>
      </c>
      <c r="E47" s="11">
        <v>0</v>
      </c>
      <c r="F47" s="10">
        <f t="shared" si="18"/>
        <v>0</v>
      </c>
      <c r="G47" s="11">
        <f t="shared" si="19"/>
        <v>0</v>
      </c>
      <c r="H47" s="12">
        <f t="shared" si="20"/>
        <v>0</v>
      </c>
      <c r="I47" s="10">
        <v>0</v>
      </c>
      <c r="J47" s="11">
        <v>0</v>
      </c>
      <c r="K47" s="10">
        <v>0</v>
      </c>
      <c r="L47" s="11">
        <v>0</v>
      </c>
      <c r="M47" s="10">
        <v>2</v>
      </c>
      <c r="N47" s="11">
        <v>0</v>
      </c>
      <c r="O47" s="10">
        <f t="shared" si="21"/>
        <v>2</v>
      </c>
      <c r="P47" s="12">
        <f t="shared" si="22"/>
        <v>0</v>
      </c>
      <c r="Q47" s="62">
        <f t="shared" si="23"/>
        <v>2</v>
      </c>
      <c r="R47" s="10">
        <f t="shared" si="24"/>
        <v>2</v>
      </c>
      <c r="S47" s="11">
        <f t="shared" si="25"/>
        <v>0</v>
      </c>
      <c r="T47" s="12">
        <f t="shared" si="26"/>
        <v>2</v>
      </c>
    </row>
    <row r="48" spans="1:20">
      <c r="A48" s="104" t="s">
        <v>160</v>
      </c>
      <c r="B48" s="10">
        <v>0</v>
      </c>
      <c r="C48" s="11">
        <v>0</v>
      </c>
      <c r="D48" s="10">
        <v>0</v>
      </c>
      <c r="E48" s="11">
        <v>0</v>
      </c>
      <c r="F48" s="10">
        <f t="shared" si="18"/>
        <v>0</v>
      </c>
      <c r="G48" s="11">
        <f t="shared" si="19"/>
        <v>0</v>
      </c>
      <c r="H48" s="12">
        <f t="shared" si="20"/>
        <v>0</v>
      </c>
      <c r="I48" s="10">
        <v>13</v>
      </c>
      <c r="J48" s="11">
        <v>0</v>
      </c>
      <c r="K48" s="10">
        <v>13</v>
      </c>
      <c r="L48" s="11">
        <v>1</v>
      </c>
      <c r="M48" s="10">
        <v>0</v>
      </c>
      <c r="N48" s="11">
        <v>0</v>
      </c>
      <c r="O48" s="10">
        <f t="shared" si="21"/>
        <v>26</v>
      </c>
      <c r="P48" s="12">
        <f t="shared" si="22"/>
        <v>1</v>
      </c>
      <c r="Q48" s="62">
        <f t="shared" si="23"/>
        <v>27</v>
      </c>
      <c r="R48" s="10">
        <f t="shared" si="24"/>
        <v>26</v>
      </c>
      <c r="S48" s="11">
        <f t="shared" si="25"/>
        <v>1</v>
      </c>
      <c r="T48" s="12">
        <f t="shared" si="26"/>
        <v>27</v>
      </c>
    </row>
    <row r="49" spans="1:20">
      <c r="A49" s="104" t="s">
        <v>598</v>
      </c>
      <c r="B49" s="10">
        <v>0</v>
      </c>
      <c r="C49" s="11">
        <v>0</v>
      </c>
      <c r="D49" s="10">
        <v>0</v>
      </c>
      <c r="E49" s="11">
        <v>0</v>
      </c>
      <c r="F49" s="10">
        <f t="shared" si="18"/>
        <v>0</v>
      </c>
      <c r="G49" s="11">
        <f t="shared" si="19"/>
        <v>0</v>
      </c>
      <c r="H49" s="12">
        <f t="shared" si="20"/>
        <v>0</v>
      </c>
      <c r="I49" s="10">
        <v>0</v>
      </c>
      <c r="J49" s="11">
        <v>0</v>
      </c>
      <c r="K49" s="10">
        <v>0</v>
      </c>
      <c r="L49" s="11">
        <v>0</v>
      </c>
      <c r="M49" s="10">
        <v>2</v>
      </c>
      <c r="N49" s="11">
        <v>0</v>
      </c>
      <c r="O49" s="10">
        <f t="shared" si="21"/>
        <v>2</v>
      </c>
      <c r="P49" s="12">
        <f t="shared" si="22"/>
        <v>0</v>
      </c>
      <c r="Q49" s="62">
        <f t="shared" si="23"/>
        <v>2</v>
      </c>
      <c r="R49" s="10">
        <f t="shared" si="24"/>
        <v>2</v>
      </c>
      <c r="S49" s="11">
        <f t="shared" si="25"/>
        <v>0</v>
      </c>
      <c r="T49" s="12">
        <f t="shared" si="26"/>
        <v>2</v>
      </c>
    </row>
    <row r="50" spans="1:20">
      <c r="A50" s="104" t="s">
        <v>161</v>
      </c>
      <c r="B50" s="10">
        <v>0</v>
      </c>
      <c r="C50" s="11">
        <v>0</v>
      </c>
      <c r="D50" s="10">
        <v>0</v>
      </c>
      <c r="E50" s="11">
        <v>131</v>
      </c>
      <c r="F50" s="10">
        <f t="shared" si="18"/>
        <v>0</v>
      </c>
      <c r="G50" s="11">
        <f t="shared" si="19"/>
        <v>131</v>
      </c>
      <c r="H50" s="12">
        <f t="shared" si="20"/>
        <v>131</v>
      </c>
      <c r="I50" s="10">
        <v>0</v>
      </c>
      <c r="J50" s="11">
        <v>0</v>
      </c>
      <c r="K50" s="10">
        <v>0</v>
      </c>
      <c r="L50" s="11">
        <v>0</v>
      </c>
      <c r="M50" s="10">
        <v>0</v>
      </c>
      <c r="N50" s="11">
        <v>0</v>
      </c>
      <c r="O50" s="10">
        <f t="shared" si="21"/>
        <v>0</v>
      </c>
      <c r="P50" s="12">
        <f t="shared" si="22"/>
        <v>0</v>
      </c>
      <c r="Q50" s="62">
        <f t="shared" si="23"/>
        <v>0</v>
      </c>
      <c r="R50" s="10">
        <f t="shared" si="24"/>
        <v>0</v>
      </c>
      <c r="S50" s="11">
        <f t="shared" si="25"/>
        <v>131</v>
      </c>
      <c r="T50" s="12">
        <f t="shared" si="26"/>
        <v>131</v>
      </c>
    </row>
    <row r="51" spans="1:20">
      <c r="A51" s="104" t="s">
        <v>162</v>
      </c>
      <c r="B51" s="10">
        <v>0</v>
      </c>
      <c r="C51" s="11">
        <v>0</v>
      </c>
      <c r="D51" s="10">
        <v>16</v>
      </c>
      <c r="E51" s="11">
        <v>16</v>
      </c>
      <c r="F51" s="10">
        <f t="shared" si="18"/>
        <v>16</v>
      </c>
      <c r="G51" s="11">
        <f t="shared" si="19"/>
        <v>16</v>
      </c>
      <c r="H51" s="12">
        <f t="shared" si="20"/>
        <v>32</v>
      </c>
      <c r="I51" s="10">
        <v>19</v>
      </c>
      <c r="J51" s="11">
        <v>11</v>
      </c>
      <c r="K51" s="10">
        <v>11</v>
      </c>
      <c r="L51" s="11">
        <v>10</v>
      </c>
      <c r="M51" s="10">
        <v>0</v>
      </c>
      <c r="N51" s="11">
        <v>0</v>
      </c>
      <c r="O51" s="10">
        <f t="shared" si="21"/>
        <v>30</v>
      </c>
      <c r="P51" s="12">
        <f t="shared" si="22"/>
        <v>21</v>
      </c>
      <c r="Q51" s="62">
        <f t="shared" si="23"/>
        <v>51</v>
      </c>
      <c r="R51" s="10">
        <f t="shared" si="24"/>
        <v>46</v>
      </c>
      <c r="S51" s="11">
        <f t="shared" si="25"/>
        <v>37</v>
      </c>
      <c r="T51" s="12">
        <f t="shared" si="26"/>
        <v>83</v>
      </c>
    </row>
    <row r="52" spans="1:20">
      <c r="A52" s="104" t="s">
        <v>163</v>
      </c>
      <c r="B52" s="10">
        <v>0</v>
      </c>
      <c r="C52" s="11">
        <v>0</v>
      </c>
      <c r="D52" s="10">
        <v>0</v>
      </c>
      <c r="E52" s="11">
        <v>0</v>
      </c>
      <c r="F52" s="10">
        <f t="shared" si="18"/>
        <v>0</v>
      </c>
      <c r="G52" s="11">
        <f t="shared" si="19"/>
        <v>0</v>
      </c>
      <c r="H52" s="12">
        <f t="shared" si="20"/>
        <v>0</v>
      </c>
      <c r="I52" s="10">
        <v>176</v>
      </c>
      <c r="J52" s="11">
        <v>88</v>
      </c>
      <c r="K52" s="10">
        <v>147</v>
      </c>
      <c r="L52" s="11">
        <v>59</v>
      </c>
      <c r="M52" s="10">
        <v>0</v>
      </c>
      <c r="N52" s="11">
        <v>0</v>
      </c>
      <c r="O52" s="10">
        <f t="shared" si="21"/>
        <v>323</v>
      </c>
      <c r="P52" s="12">
        <f t="shared" si="22"/>
        <v>147</v>
      </c>
      <c r="Q52" s="62">
        <f t="shared" si="23"/>
        <v>470</v>
      </c>
      <c r="R52" s="10">
        <f t="shared" si="24"/>
        <v>323</v>
      </c>
      <c r="S52" s="11">
        <f t="shared" si="25"/>
        <v>147</v>
      </c>
      <c r="T52" s="12">
        <f t="shared" si="26"/>
        <v>470</v>
      </c>
    </row>
    <row r="53" spans="1:20">
      <c r="A53" s="104" t="s">
        <v>164</v>
      </c>
      <c r="B53" s="10">
        <v>0</v>
      </c>
      <c r="C53" s="11">
        <v>0</v>
      </c>
      <c r="D53" s="10">
        <v>1</v>
      </c>
      <c r="E53" s="11">
        <v>0</v>
      </c>
      <c r="F53" s="10">
        <f t="shared" si="18"/>
        <v>1</v>
      </c>
      <c r="G53" s="11">
        <f t="shared" si="19"/>
        <v>0</v>
      </c>
      <c r="H53" s="12">
        <f t="shared" si="20"/>
        <v>1</v>
      </c>
      <c r="I53" s="10">
        <v>1</v>
      </c>
      <c r="J53" s="11">
        <v>1</v>
      </c>
      <c r="K53" s="10">
        <v>0</v>
      </c>
      <c r="L53" s="11">
        <v>0</v>
      </c>
      <c r="M53" s="10">
        <v>0</v>
      </c>
      <c r="N53" s="11">
        <v>0</v>
      </c>
      <c r="O53" s="10">
        <f t="shared" si="21"/>
        <v>1</v>
      </c>
      <c r="P53" s="12">
        <f t="shared" si="22"/>
        <v>1</v>
      </c>
      <c r="Q53" s="62">
        <f t="shared" si="23"/>
        <v>2</v>
      </c>
      <c r="R53" s="10">
        <f t="shared" si="24"/>
        <v>2</v>
      </c>
      <c r="S53" s="11">
        <f t="shared" si="25"/>
        <v>1</v>
      </c>
      <c r="T53" s="12">
        <f t="shared" si="26"/>
        <v>3</v>
      </c>
    </row>
    <row r="54" spans="1:20">
      <c r="A54" s="104" t="s">
        <v>165</v>
      </c>
      <c r="B54" s="10">
        <v>0</v>
      </c>
      <c r="C54" s="11">
        <v>0</v>
      </c>
      <c r="D54" s="10">
        <v>6</v>
      </c>
      <c r="E54" s="11">
        <v>0</v>
      </c>
      <c r="F54" s="10">
        <f t="shared" si="18"/>
        <v>6</v>
      </c>
      <c r="G54" s="11">
        <f t="shared" si="19"/>
        <v>0</v>
      </c>
      <c r="H54" s="12">
        <f t="shared" si="20"/>
        <v>6</v>
      </c>
      <c r="I54" s="10">
        <v>11</v>
      </c>
      <c r="J54" s="11">
        <v>1</v>
      </c>
      <c r="K54" s="10">
        <v>7</v>
      </c>
      <c r="L54" s="11">
        <v>0</v>
      </c>
      <c r="M54" s="10">
        <v>0</v>
      </c>
      <c r="N54" s="11">
        <v>0</v>
      </c>
      <c r="O54" s="10">
        <f t="shared" si="21"/>
        <v>18</v>
      </c>
      <c r="P54" s="12">
        <f t="shared" si="22"/>
        <v>1</v>
      </c>
      <c r="Q54" s="62">
        <f t="shared" si="23"/>
        <v>19</v>
      </c>
      <c r="R54" s="10">
        <f t="shared" si="24"/>
        <v>24</v>
      </c>
      <c r="S54" s="11">
        <f t="shared" si="25"/>
        <v>1</v>
      </c>
      <c r="T54" s="12">
        <f t="shared" si="26"/>
        <v>25</v>
      </c>
    </row>
    <row r="55" spans="1:20">
      <c r="A55" s="104" t="s">
        <v>166</v>
      </c>
      <c r="B55" s="10">
        <v>0</v>
      </c>
      <c r="C55" s="11">
        <v>0</v>
      </c>
      <c r="D55" s="10">
        <v>4</v>
      </c>
      <c r="E55" s="11">
        <v>5</v>
      </c>
      <c r="F55" s="10">
        <f t="shared" si="18"/>
        <v>4</v>
      </c>
      <c r="G55" s="11">
        <f t="shared" si="19"/>
        <v>5</v>
      </c>
      <c r="H55" s="12">
        <f t="shared" si="20"/>
        <v>9</v>
      </c>
      <c r="I55" s="10">
        <v>3</v>
      </c>
      <c r="J55" s="11">
        <v>6</v>
      </c>
      <c r="K55" s="10">
        <v>4</v>
      </c>
      <c r="L55" s="11">
        <v>7</v>
      </c>
      <c r="M55" s="10">
        <v>0</v>
      </c>
      <c r="N55" s="11">
        <v>0</v>
      </c>
      <c r="O55" s="10">
        <f t="shared" si="21"/>
        <v>7</v>
      </c>
      <c r="P55" s="12">
        <f t="shared" si="22"/>
        <v>13</v>
      </c>
      <c r="Q55" s="62">
        <f t="shared" si="23"/>
        <v>20</v>
      </c>
      <c r="R55" s="10">
        <f t="shared" si="24"/>
        <v>11</v>
      </c>
      <c r="S55" s="11">
        <f t="shared" si="25"/>
        <v>18</v>
      </c>
      <c r="T55" s="12">
        <f t="shared" si="26"/>
        <v>29</v>
      </c>
    </row>
    <row r="56" spans="1:20">
      <c r="A56" s="104" t="s">
        <v>14</v>
      </c>
      <c r="B56" s="10">
        <v>0</v>
      </c>
      <c r="C56" s="11">
        <v>0</v>
      </c>
      <c r="D56" s="10">
        <v>0</v>
      </c>
      <c r="E56" s="11">
        <v>0</v>
      </c>
      <c r="F56" s="10">
        <f t="shared" si="18"/>
        <v>0</v>
      </c>
      <c r="G56" s="11">
        <f t="shared" si="19"/>
        <v>0</v>
      </c>
      <c r="H56" s="12">
        <f t="shared" si="20"/>
        <v>0</v>
      </c>
      <c r="I56" s="10">
        <v>14</v>
      </c>
      <c r="J56" s="11">
        <v>15</v>
      </c>
      <c r="K56" s="10">
        <v>8</v>
      </c>
      <c r="L56" s="11">
        <v>13</v>
      </c>
      <c r="M56" s="10">
        <v>0</v>
      </c>
      <c r="N56" s="11">
        <v>0</v>
      </c>
      <c r="O56" s="10">
        <f t="shared" si="21"/>
        <v>22</v>
      </c>
      <c r="P56" s="12">
        <f t="shared" si="22"/>
        <v>28</v>
      </c>
      <c r="Q56" s="62">
        <f t="shared" si="23"/>
        <v>50</v>
      </c>
      <c r="R56" s="10">
        <f t="shared" si="24"/>
        <v>22</v>
      </c>
      <c r="S56" s="11">
        <f t="shared" si="25"/>
        <v>28</v>
      </c>
      <c r="T56" s="12">
        <f t="shared" si="26"/>
        <v>50</v>
      </c>
    </row>
    <row r="57" spans="1:20">
      <c r="A57" s="104" t="s">
        <v>367</v>
      </c>
      <c r="B57" s="10">
        <v>0</v>
      </c>
      <c r="C57" s="11">
        <v>0</v>
      </c>
      <c r="D57" s="10">
        <v>0</v>
      </c>
      <c r="E57" s="11">
        <v>0</v>
      </c>
      <c r="F57" s="10">
        <f t="shared" si="18"/>
        <v>0</v>
      </c>
      <c r="G57" s="11">
        <f t="shared" si="19"/>
        <v>0</v>
      </c>
      <c r="H57" s="12">
        <f t="shared" si="20"/>
        <v>0</v>
      </c>
      <c r="I57" s="10">
        <v>0</v>
      </c>
      <c r="J57" s="11">
        <v>0</v>
      </c>
      <c r="K57" s="10">
        <v>0</v>
      </c>
      <c r="L57" s="11">
        <v>0</v>
      </c>
      <c r="M57" s="10">
        <v>4</v>
      </c>
      <c r="N57" s="11">
        <v>2</v>
      </c>
      <c r="O57" s="10">
        <f t="shared" si="21"/>
        <v>4</v>
      </c>
      <c r="P57" s="12">
        <f t="shared" si="22"/>
        <v>2</v>
      </c>
      <c r="Q57" s="62">
        <f t="shared" si="23"/>
        <v>6</v>
      </c>
      <c r="R57" s="10">
        <f t="shared" si="24"/>
        <v>4</v>
      </c>
      <c r="S57" s="11">
        <f t="shared" si="25"/>
        <v>2</v>
      </c>
      <c r="T57" s="12">
        <f t="shared" si="26"/>
        <v>6</v>
      </c>
    </row>
    <row r="58" spans="1:20">
      <c r="A58" s="104" t="s">
        <v>168</v>
      </c>
      <c r="B58" s="10">
        <v>0</v>
      </c>
      <c r="C58" s="11">
        <v>0</v>
      </c>
      <c r="D58" s="10">
        <v>0</v>
      </c>
      <c r="E58" s="11">
        <v>0</v>
      </c>
      <c r="F58" s="10">
        <f t="shared" si="18"/>
        <v>0</v>
      </c>
      <c r="G58" s="11">
        <f t="shared" si="19"/>
        <v>0</v>
      </c>
      <c r="H58" s="12">
        <f t="shared" si="20"/>
        <v>0</v>
      </c>
      <c r="I58" s="10">
        <v>0</v>
      </c>
      <c r="J58" s="11">
        <v>0</v>
      </c>
      <c r="K58" s="10">
        <v>0</v>
      </c>
      <c r="L58" s="11">
        <v>0</v>
      </c>
      <c r="M58" s="10">
        <v>0</v>
      </c>
      <c r="N58" s="11">
        <v>2</v>
      </c>
      <c r="O58" s="10">
        <f t="shared" si="21"/>
        <v>0</v>
      </c>
      <c r="P58" s="12">
        <f t="shared" si="22"/>
        <v>2</v>
      </c>
      <c r="Q58" s="62">
        <f t="shared" si="23"/>
        <v>2</v>
      </c>
      <c r="R58" s="10">
        <f t="shared" si="24"/>
        <v>0</v>
      </c>
      <c r="S58" s="11">
        <f t="shared" si="25"/>
        <v>2</v>
      </c>
      <c r="T58" s="12">
        <f t="shared" si="26"/>
        <v>2</v>
      </c>
    </row>
    <row r="59" spans="1:20">
      <c r="A59" s="104" t="s">
        <v>169</v>
      </c>
      <c r="B59" s="10">
        <v>0</v>
      </c>
      <c r="C59" s="11">
        <v>0</v>
      </c>
      <c r="D59" s="10">
        <v>0</v>
      </c>
      <c r="E59" s="11">
        <v>11</v>
      </c>
      <c r="F59" s="10">
        <f t="shared" si="18"/>
        <v>0</v>
      </c>
      <c r="G59" s="11">
        <f t="shared" si="19"/>
        <v>11</v>
      </c>
      <c r="H59" s="12">
        <f t="shared" si="20"/>
        <v>11</v>
      </c>
      <c r="I59" s="10">
        <v>0</v>
      </c>
      <c r="J59" s="11">
        <v>9</v>
      </c>
      <c r="K59" s="10">
        <v>1</v>
      </c>
      <c r="L59" s="11">
        <v>5</v>
      </c>
      <c r="M59" s="10">
        <v>0</v>
      </c>
      <c r="N59" s="11">
        <v>0</v>
      </c>
      <c r="O59" s="10">
        <f t="shared" si="21"/>
        <v>1</v>
      </c>
      <c r="P59" s="12">
        <f t="shared" si="22"/>
        <v>14</v>
      </c>
      <c r="Q59" s="62">
        <f t="shared" si="23"/>
        <v>15</v>
      </c>
      <c r="R59" s="10">
        <f t="shared" si="24"/>
        <v>1</v>
      </c>
      <c r="S59" s="11">
        <f t="shared" si="25"/>
        <v>25</v>
      </c>
      <c r="T59" s="12">
        <f t="shared" si="26"/>
        <v>26</v>
      </c>
    </row>
    <row r="60" spans="1:20">
      <c r="A60" s="104" t="s">
        <v>600</v>
      </c>
      <c r="B60" s="10">
        <v>0</v>
      </c>
      <c r="C60" s="11">
        <v>0</v>
      </c>
      <c r="D60" s="10">
        <v>0</v>
      </c>
      <c r="E60" s="11">
        <v>0</v>
      </c>
      <c r="F60" s="10">
        <f t="shared" si="18"/>
        <v>0</v>
      </c>
      <c r="G60" s="11">
        <f t="shared" si="19"/>
        <v>0</v>
      </c>
      <c r="H60" s="12">
        <f t="shared" si="20"/>
        <v>0</v>
      </c>
      <c r="I60" s="10">
        <v>162</v>
      </c>
      <c r="J60" s="11">
        <v>49</v>
      </c>
      <c r="K60" s="10">
        <v>0</v>
      </c>
      <c r="L60" s="11">
        <v>0</v>
      </c>
      <c r="M60" s="10">
        <v>0</v>
      </c>
      <c r="N60" s="11">
        <v>0</v>
      </c>
      <c r="O60" s="10">
        <f t="shared" si="21"/>
        <v>162</v>
      </c>
      <c r="P60" s="12">
        <f t="shared" si="22"/>
        <v>49</v>
      </c>
      <c r="Q60" s="62">
        <f t="shared" si="23"/>
        <v>211</v>
      </c>
      <c r="R60" s="10">
        <f t="shared" si="24"/>
        <v>162</v>
      </c>
      <c r="S60" s="11">
        <f t="shared" si="25"/>
        <v>49</v>
      </c>
      <c r="T60" s="12">
        <f t="shared" si="26"/>
        <v>211</v>
      </c>
    </row>
    <row r="61" spans="1:20">
      <c r="A61" s="104" t="s">
        <v>171</v>
      </c>
      <c r="B61" s="10">
        <v>0</v>
      </c>
      <c r="C61" s="11">
        <v>0</v>
      </c>
      <c r="D61" s="10">
        <v>0</v>
      </c>
      <c r="E61" s="11">
        <v>0</v>
      </c>
      <c r="F61" s="10">
        <f t="shared" si="18"/>
        <v>0</v>
      </c>
      <c r="G61" s="11">
        <f t="shared" si="19"/>
        <v>0</v>
      </c>
      <c r="H61" s="12">
        <f t="shared" si="20"/>
        <v>0</v>
      </c>
      <c r="I61" s="10">
        <v>0</v>
      </c>
      <c r="J61" s="11">
        <v>0</v>
      </c>
      <c r="K61" s="10">
        <v>0</v>
      </c>
      <c r="L61" s="11">
        <v>0</v>
      </c>
      <c r="M61" s="10">
        <v>1</v>
      </c>
      <c r="N61" s="11">
        <v>1</v>
      </c>
      <c r="O61" s="10">
        <f t="shared" si="21"/>
        <v>1</v>
      </c>
      <c r="P61" s="12">
        <f t="shared" si="22"/>
        <v>1</v>
      </c>
      <c r="Q61" s="62">
        <f t="shared" si="23"/>
        <v>2</v>
      </c>
      <c r="R61" s="10">
        <f t="shared" si="24"/>
        <v>1</v>
      </c>
      <c r="S61" s="11">
        <f t="shared" si="25"/>
        <v>1</v>
      </c>
      <c r="T61" s="12">
        <f t="shared" si="26"/>
        <v>2</v>
      </c>
    </row>
    <row r="62" spans="1:20">
      <c r="A62" s="104" t="s">
        <v>412</v>
      </c>
      <c r="B62" s="10">
        <v>0</v>
      </c>
      <c r="C62" s="11">
        <v>0</v>
      </c>
      <c r="D62" s="10">
        <v>0</v>
      </c>
      <c r="E62" s="11">
        <v>0</v>
      </c>
      <c r="F62" s="10">
        <f t="shared" si="18"/>
        <v>0</v>
      </c>
      <c r="G62" s="11">
        <f t="shared" si="19"/>
        <v>0</v>
      </c>
      <c r="H62" s="12">
        <f t="shared" si="20"/>
        <v>0</v>
      </c>
      <c r="I62" s="10">
        <v>19</v>
      </c>
      <c r="J62" s="11">
        <v>43</v>
      </c>
      <c r="K62" s="10">
        <v>14</v>
      </c>
      <c r="L62" s="11">
        <v>47</v>
      </c>
      <c r="M62" s="10">
        <v>0</v>
      </c>
      <c r="N62" s="11">
        <v>0</v>
      </c>
      <c r="O62" s="10">
        <f t="shared" si="21"/>
        <v>33</v>
      </c>
      <c r="P62" s="12">
        <f t="shared" si="22"/>
        <v>90</v>
      </c>
      <c r="Q62" s="62">
        <f t="shared" si="23"/>
        <v>123</v>
      </c>
      <c r="R62" s="10">
        <f t="shared" si="24"/>
        <v>33</v>
      </c>
      <c r="S62" s="11">
        <f t="shared" si="25"/>
        <v>90</v>
      </c>
      <c r="T62" s="12">
        <f t="shared" si="26"/>
        <v>123</v>
      </c>
    </row>
    <row r="63" spans="1:20">
      <c r="A63" s="104" t="s">
        <v>172</v>
      </c>
      <c r="B63" s="10">
        <v>0</v>
      </c>
      <c r="C63" s="11">
        <v>0</v>
      </c>
      <c r="D63" s="10">
        <v>33</v>
      </c>
      <c r="E63" s="11">
        <v>0</v>
      </c>
      <c r="F63" s="10">
        <f t="shared" si="18"/>
        <v>33</v>
      </c>
      <c r="G63" s="11">
        <f t="shared" si="19"/>
        <v>0</v>
      </c>
      <c r="H63" s="12">
        <f t="shared" si="20"/>
        <v>33</v>
      </c>
      <c r="I63" s="10">
        <v>18</v>
      </c>
      <c r="J63" s="11"/>
      <c r="K63" s="10">
        <v>13</v>
      </c>
      <c r="L63" s="11">
        <v>0</v>
      </c>
      <c r="M63" s="10">
        <v>0</v>
      </c>
      <c r="N63" s="11">
        <v>0</v>
      </c>
      <c r="O63" s="10">
        <f t="shared" si="21"/>
        <v>31</v>
      </c>
      <c r="P63" s="12">
        <f t="shared" si="22"/>
        <v>0</v>
      </c>
      <c r="Q63" s="62">
        <f t="shared" si="23"/>
        <v>31</v>
      </c>
      <c r="R63" s="10">
        <f t="shared" si="24"/>
        <v>64</v>
      </c>
      <c r="S63" s="11">
        <f t="shared" si="25"/>
        <v>0</v>
      </c>
      <c r="T63" s="12">
        <f t="shared" si="26"/>
        <v>64</v>
      </c>
    </row>
    <row r="64" spans="1:20">
      <c r="A64" s="104" t="s">
        <v>173</v>
      </c>
      <c r="B64" s="10">
        <v>0</v>
      </c>
      <c r="C64" s="11">
        <v>0</v>
      </c>
      <c r="D64" s="10">
        <v>0</v>
      </c>
      <c r="E64" s="11">
        <v>0</v>
      </c>
      <c r="F64" s="10">
        <f t="shared" si="18"/>
        <v>0</v>
      </c>
      <c r="G64" s="11">
        <f t="shared" si="19"/>
        <v>0</v>
      </c>
      <c r="H64" s="12">
        <f t="shared" si="20"/>
        <v>0</v>
      </c>
      <c r="I64" s="10">
        <v>93</v>
      </c>
      <c r="J64" s="11">
        <v>4</v>
      </c>
      <c r="K64" s="10">
        <v>75</v>
      </c>
      <c r="L64" s="11">
        <v>1</v>
      </c>
      <c r="M64" s="10">
        <v>0</v>
      </c>
      <c r="N64" s="11">
        <v>0</v>
      </c>
      <c r="O64" s="10">
        <f t="shared" si="21"/>
        <v>168</v>
      </c>
      <c r="P64" s="12">
        <f t="shared" si="22"/>
        <v>5</v>
      </c>
      <c r="Q64" s="62">
        <f t="shared" si="23"/>
        <v>173</v>
      </c>
      <c r="R64" s="10">
        <f t="shared" si="24"/>
        <v>168</v>
      </c>
      <c r="S64" s="11">
        <f t="shared" si="25"/>
        <v>5</v>
      </c>
      <c r="T64" s="12">
        <f t="shared" si="26"/>
        <v>173</v>
      </c>
    </row>
    <row r="65" spans="1:20">
      <c r="A65" s="104" t="s">
        <v>174</v>
      </c>
      <c r="B65" s="10">
        <v>0</v>
      </c>
      <c r="C65" s="11">
        <v>0</v>
      </c>
      <c r="D65" s="10">
        <v>128</v>
      </c>
      <c r="E65" s="11">
        <v>3</v>
      </c>
      <c r="F65" s="10">
        <f t="shared" si="18"/>
        <v>128</v>
      </c>
      <c r="G65" s="11">
        <f t="shared" si="19"/>
        <v>3</v>
      </c>
      <c r="H65" s="12">
        <f t="shared" si="20"/>
        <v>131</v>
      </c>
      <c r="I65" s="10">
        <v>124</v>
      </c>
      <c r="J65" s="11">
        <v>4</v>
      </c>
      <c r="K65" s="10">
        <v>114</v>
      </c>
      <c r="L65" s="11">
        <v>3</v>
      </c>
      <c r="M65" s="10">
        <v>0</v>
      </c>
      <c r="N65" s="11">
        <v>0</v>
      </c>
      <c r="O65" s="10">
        <f t="shared" si="21"/>
        <v>238</v>
      </c>
      <c r="P65" s="12">
        <f t="shared" si="22"/>
        <v>7</v>
      </c>
      <c r="Q65" s="62">
        <f t="shared" si="23"/>
        <v>245</v>
      </c>
      <c r="R65" s="10">
        <f t="shared" si="24"/>
        <v>366</v>
      </c>
      <c r="S65" s="11">
        <f t="shared" si="25"/>
        <v>10</v>
      </c>
      <c r="T65" s="12">
        <f t="shared" si="26"/>
        <v>376</v>
      </c>
    </row>
    <row r="66" spans="1:20">
      <c r="A66" s="104" t="s">
        <v>175</v>
      </c>
      <c r="B66" s="10">
        <v>0</v>
      </c>
      <c r="C66" s="11">
        <v>0</v>
      </c>
      <c r="D66" s="10">
        <v>0</v>
      </c>
      <c r="E66" s="11">
        <v>0</v>
      </c>
      <c r="F66" s="10">
        <f t="shared" si="18"/>
        <v>0</v>
      </c>
      <c r="G66" s="11">
        <f t="shared" si="19"/>
        <v>0</v>
      </c>
      <c r="H66" s="12">
        <f t="shared" si="20"/>
        <v>0</v>
      </c>
      <c r="I66" s="10">
        <v>6</v>
      </c>
      <c r="J66" s="11">
        <v>0</v>
      </c>
      <c r="K66" s="10">
        <v>3</v>
      </c>
      <c r="L66" s="11">
        <v>0</v>
      </c>
      <c r="M66" s="10">
        <v>0</v>
      </c>
      <c r="N66" s="11">
        <v>0</v>
      </c>
      <c r="O66" s="10">
        <f t="shared" si="21"/>
        <v>9</v>
      </c>
      <c r="P66" s="12">
        <f t="shared" si="22"/>
        <v>0</v>
      </c>
      <c r="Q66" s="62">
        <f t="shared" si="23"/>
        <v>9</v>
      </c>
      <c r="R66" s="10">
        <f t="shared" si="24"/>
        <v>9</v>
      </c>
      <c r="S66" s="11">
        <f t="shared" si="25"/>
        <v>0</v>
      </c>
      <c r="T66" s="12">
        <f t="shared" si="26"/>
        <v>9</v>
      </c>
    </row>
    <row r="67" spans="1:20">
      <c r="A67" s="104" t="s">
        <v>176</v>
      </c>
      <c r="B67" s="10">
        <v>0</v>
      </c>
      <c r="C67" s="11">
        <v>0</v>
      </c>
      <c r="D67" s="10">
        <v>107</v>
      </c>
      <c r="E67" s="11">
        <v>4</v>
      </c>
      <c r="F67" s="10">
        <f t="shared" si="18"/>
        <v>107</v>
      </c>
      <c r="G67" s="11">
        <f t="shared" si="19"/>
        <v>4</v>
      </c>
      <c r="H67" s="12">
        <f t="shared" si="20"/>
        <v>111</v>
      </c>
      <c r="I67" s="10">
        <v>0</v>
      </c>
      <c r="J67" s="11">
        <v>0</v>
      </c>
      <c r="K67" s="10">
        <v>0</v>
      </c>
      <c r="L67" s="11">
        <v>0</v>
      </c>
      <c r="M67" s="10">
        <v>0</v>
      </c>
      <c r="N67" s="11">
        <v>0</v>
      </c>
      <c r="O67" s="10">
        <f t="shared" si="21"/>
        <v>0</v>
      </c>
      <c r="P67" s="12">
        <f t="shared" si="22"/>
        <v>0</v>
      </c>
      <c r="Q67" s="62">
        <f t="shared" si="23"/>
        <v>0</v>
      </c>
      <c r="R67" s="10">
        <f t="shared" si="24"/>
        <v>107</v>
      </c>
      <c r="S67" s="11">
        <f t="shared" si="25"/>
        <v>4</v>
      </c>
      <c r="T67" s="12">
        <f t="shared" si="26"/>
        <v>111</v>
      </c>
    </row>
    <row r="68" spans="1:20">
      <c r="A68" s="104" t="s">
        <v>177</v>
      </c>
      <c r="B68" s="10">
        <v>0</v>
      </c>
      <c r="C68" s="11">
        <v>0</v>
      </c>
      <c r="D68" s="10">
        <v>0</v>
      </c>
      <c r="E68" s="11">
        <v>0</v>
      </c>
      <c r="F68" s="10">
        <f t="shared" si="18"/>
        <v>0</v>
      </c>
      <c r="G68" s="11">
        <f t="shared" si="19"/>
        <v>0</v>
      </c>
      <c r="H68" s="12">
        <f t="shared" si="20"/>
        <v>0</v>
      </c>
      <c r="I68" s="10">
        <v>0</v>
      </c>
      <c r="J68" s="11">
        <v>0</v>
      </c>
      <c r="K68" s="10">
        <v>0</v>
      </c>
      <c r="L68" s="11">
        <v>0</v>
      </c>
      <c r="M68" s="10">
        <v>1</v>
      </c>
      <c r="N68" s="11">
        <v>9</v>
      </c>
      <c r="O68" s="10">
        <f t="shared" si="21"/>
        <v>1</v>
      </c>
      <c r="P68" s="12">
        <f t="shared" si="22"/>
        <v>9</v>
      </c>
      <c r="Q68" s="62">
        <f t="shared" si="23"/>
        <v>10</v>
      </c>
      <c r="R68" s="10">
        <f t="shared" si="24"/>
        <v>1</v>
      </c>
      <c r="S68" s="11">
        <f t="shared" si="25"/>
        <v>9</v>
      </c>
      <c r="T68" s="12">
        <f t="shared" si="26"/>
        <v>10</v>
      </c>
    </row>
    <row r="69" spans="1:20">
      <c r="A69" s="104" t="s">
        <v>178</v>
      </c>
      <c r="B69" s="10">
        <v>0</v>
      </c>
      <c r="C69" s="11">
        <v>0</v>
      </c>
      <c r="D69" s="10">
        <v>0</v>
      </c>
      <c r="E69" s="11">
        <v>0</v>
      </c>
      <c r="F69" s="10">
        <f t="shared" si="18"/>
        <v>0</v>
      </c>
      <c r="G69" s="11">
        <f t="shared" si="19"/>
        <v>0</v>
      </c>
      <c r="H69" s="12">
        <f t="shared" si="20"/>
        <v>0</v>
      </c>
      <c r="I69" s="10">
        <v>5</v>
      </c>
      <c r="J69" s="11">
        <v>8</v>
      </c>
      <c r="K69" s="10">
        <v>1</v>
      </c>
      <c r="L69" s="11">
        <v>10</v>
      </c>
      <c r="M69" s="10">
        <v>0</v>
      </c>
      <c r="N69" s="11">
        <v>0</v>
      </c>
      <c r="O69" s="10">
        <f t="shared" si="21"/>
        <v>6</v>
      </c>
      <c r="P69" s="12">
        <f t="shared" si="22"/>
        <v>18</v>
      </c>
      <c r="Q69" s="62">
        <f t="shared" si="23"/>
        <v>24</v>
      </c>
      <c r="R69" s="10">
        <f t="shared" si="24"/>
        <v>6</v>
      </c>
      <c r="S69" s="11">
        <f t="shared" si="25"/>
        <v>18</v>
      </c>
      <c r="T69" s="12">
        <f t="shared" si="26"/>
        <v>24</v>
      </c>
    </row>
    <row r="70" spans="1:20">
      <c r="A70" s="104" t="s">
        <v>19</v>
      </c>
      <c r="B70" s="10">
        <v>0</v>
      </c>
      <c r="C70" s="11">
        <v>0</v>
      </c>
      <c r="D70" s="10">
        <v>8</v>
      </c>
      <c r="E70" s="11">
        <v>7</v>
      </c>
      <c r="F70" s="10">
        <f t="shared" si="18"/>
        <v>8</v>
      </c>
      <c r="G70" s="11">
        <f t="shared" si="19"/>
        <v>7</v>
      </c>
      <c r="H70" s="12">
        <f t="shared" si="20"/>
        <v>15</v>
      </c>
      <c r="I70" s="10">
        <v>8</v>
      </c>
      <c r="J70" s="11">
        <v>7</v>
      </c>
      <c r="K70" s="10">
        <v>4</v>
      </c>
      <c r="L70" s="11">
        <v>10</v>
      </c>
      <c r="M70" s="10">
        <v>0</v>
      </c>
      <c r="N70" s="11">
        <v>0</v>
      </c>
      <c r="O70" s="10">
        <f t="shared" si="21"/>
        <v>12</v>
      </c>
      <c r="P70" s="12">
        <f t="shared" si="22"/>
        <v>17</v>
      </c>
      <c r="Q70" s="62">
        <f t="shared" si="23"/>
        <v>29</v>
      </c>
      <c r="R70" s="10">
        <f t="shared" si="24"/>
        <v>20</v>
      </c>
      <c r="S70" s="11">
        <f t="shared" si="25"/>
        <v>24</v>
      </c>
      <c r="T70" s="12">
        <f t="shared" si="26"/>
        <v>44</v>
      </c>
    </row>
    <row r="71" spans="1:20">
      <c r="A71" s="104" t="s">
        <v>179</v>
      </c>
      <c r="B71" s="10">
        <v>0</v>
      </c>
      <c r="C71" s="11">
        <v>0</v>
      </c>
      <c r="D71" s="10">
        <v>0</v>
      </c>
      <c r="E71" s="11">
        <v>0</v>
      </c>
      <c r="F71" s="10">
        <f t="shared" si="18"/>
        <v>0</v>
      </c>
      <c r="G71" s="11">
        <f t="shared" si="19"/>
        <v>0</v>
      </c>
      <c r="H71" s="12">
        <f t="shared" si="20"/>
        <v>0</v>
      </c>
      <c r="I71" s="10">
        <v>48</v>
      </c>
      <c r="J71" s="11">
        <v>219</v>
      </c>
      <c r="K71" s="10">
        <v>29</v>
      </c>
      <c r="L71" s="11">
        <v>161</v>
      </c>
      <c r="M71" s="10">
        <v>0</v>
      </c>
      <c r="N71" s="11">
        <v>0</v>
      </c>
      <c r="O71" s="10">
        <f t="shared" si="21"/>
        <v>77</v>
      </c>
      <c r="P71" s="12">
        <f t="shared" si="22"/>
        <v>380</v>
      </c>
      <c r="Q71" s="62">
        <f t="shared" si="23"/>
        <v>457</v>
      </c>
      <c r="R71" s="10">
        <f t="shared" si="24"/>
        <v>77</v>
      </c>
      <c r="S71" s="11">
        <f t="shared" si="25"/>
        <v>380</v>
      </c>
      <c r="T71" s="12">
        <f t="shared" si="26"/>
        <v>457</v>
      </c>
    </row>
    <row r="72" spans="1:20">
      <c r="A72" s="104" t="s">
        <v>181</v>
      </c>
      <c r="B72" s="10">
        <v>0</v>
      </c>
      <c r="C72" s="11">
        <v>0</v>
      </c>
      <c r="D72" s="10">
        <v>91</v>
      </c>
      <c r="E72" s="11">
        <v>23</v>
      </c>
      <c r="F72" s="10">
        <f t="shared" si="18"/>
        <v>91</v>
      </c>
      <c r="G72" s="11">
        <f t="shared" si="19"/>
        <v>23</v>
      </c>
      <c r="H72" s="12">
        <f t="shared" si="20"/>
        <v>114</v>
      </c>
      <c r="I72" s="10">
        <v>0</v>
      </c>
      <c r="J72" s="11">
        <v>0</v>
      </c>
      <c r="K72" s="10">
        <v>0</v>
      </c>
      <c r="L72" s="11">
        <v>0</v>
      </c>
      <c r="M72" s="10">
        <v>0</v>
      </c>
      <c r="N72" s="11">
        <v>0</v>
      </c>
      <c r="O72" s="10">
        <f t="shared" si="21"/>
        <v>0</v>
      </c>
      <c r="P72" s="12">
        <f t="shared" si="22"/>
        <v>0</v>
      </c>
      <c r="Q72" s="62">
        <f t="shared" si="23"/>
        <v>0</v>
      </c>
      <c r="R72" s="10">
        <f t="shared" si="24"/>
        <v>91</v>
      </c>
      <c r="S72" s="11">
        <f t="shared" si="25"/>
        <v>23</v>
      </c>
      <c r="T72" s="12">
        <f t="shared" si="26"/>
        <v>114</v>
      </c>
    </row>
    <row r="73" spans="1:20">
      <c r="A73" s="104" t="s">
        <v>15</v>
      </c>
      <c r="B73" s="10">
        <v>0</v>
      </c>
      <c r="C73" s="11">
        <v>0</v>
      </c>
      <c r="D73" s="10">
        <v>558</v>
      </c>
      <c r="E73" s="11">
        <v>292</v>
      </c>
      <c r="F73" s="10">
        <f t="shared" si="18"/>
        <v>558</v>
      </c>
      <c r="G73" s="11">
        <f t="shared" si="19"/>
        <v>292</v>
      </c>
      <c r="H73" s="12">
        <f t="shared" si="20"/>
        <v>850</v>
      </c>
      <c r="I73" s="10">
        <v>286</v>
      </c>
      <c r="J73" s="11">
        <v>219</v>
      </c>
      <c r="K73" s="10">
        <v>250</v>
      </c>
      <c r="L73" s="11">
        <v>183</v>
      </c>
      <c r="M73" s="10">
        <v>0</v>
      </c>
      <c r="N73" s="11">
        <v>0</v>
      </c>
      <c r="O73" s="10">
        <f t="shared" si="21"/>
        <v>536</v>
      </c>
      <c r="P73" s="12">
        <f t="shared" si="22"/>
        <v>402</v>
      </c>
      <c r="Q73" s="62">
        <f t="shared" si="23"/>
        <v>938</v>
      </c>
      <c r="R73" s="10">
        <f t="shared" si="24"/>
        <v>1094</v>
      </c>
      <c r="S73" s="11">
        <f t="shared" si="25"/>
        <v>694</v>
      </c>
      <c r="T73" s="12">
        <f t="shared" si="26"/>
        <v>1788</v>
      </c>
    </row>
    <row r="74" spans="1:20">
      <c r="A74" s="104" t="s">
        <v>183</v>
      </c>
      <c r="B74" s="10">
        <v>0</v>
      </c>
      <c r="C74" s="11">
        <v>0</v>
      </c>
      <c r="D74" s="10">
        <v>50</v>
      </c>
      <c r="E74" s="11">
        <v>30</v>
      </c>
      <c r="F74" s="10">
        <f t="shared" si="18"/>
        <v>50</v>
      </c>
      <c r="G74" s="11">
        <f t="shared" si="19"/>
        <v>30</v>
      </c>
      <c r="H74" s="12">
        <f t="shared" si="20"/>
        <v>80</v>
      </c>
      <c r="I74" s="10">
        <v>0</v>
      </c>
      <c r="J74" s="11">
        <v>0</v>
      </c>
      <c r="K74" s="10">
        <v>0</v>
      </c>
      <c r="L74" s="11">
        <v>0</v>
      </c>
      <c r="M74" s="10">
        <v>0</v>
      </c>
      <c r="N74" s="11">
        <v>0</v>
      </c>
      <c r="O74" s="10">
        <f t="shared" si="21"/>
        <v>0</v>
      </c>
      <c r="P74" s="12">
        <f t="shared" si="22"/>
        <v>0</v>
      </c>
      <c r="Q74" s="62">
        <f t="shared" si="23"/>
        <v>0</v>
      </c>
      <c r="R74" s="10">
        <f t="shared" si="24"/>
        <v>50</v>
      </c>
      <c r="S74" s="11">
        <f t="shared" si="25"/>
        <v>30</v>
      </c>
      <c r="T74" s="12">
        <f t="shared" si="26"/>
        <v>80</v>
      </c>
    </row>
    <row r="75" spans="1:20">
      <c r="A75" s="104" t="s">
        <v>185</v>
      </c>
      <c r="B75" s="10">
        <v>0</v>
      </c>
      <c r="C75" s="11">
        <v>0</v>
      </c>
      <c r="D75" s="10">
        <v>0</v>
      </c>
      <c r="E75" s="11">
        <v>0</v>
      </c>
      <c r="F75" s="10">
        <f t="shared" si="18"/>
        <v>0</v>
      </c>
      <c r="G75" s="11">
        <f t="shared" si="19"/>
        <v>0</v>
      </c>
      <c r="H75" s="12">
        <f t="shared" si="20"/>
        <v>0</v>
      </c>
      <c r="I75" s="10">
        <v>3</v>
      </c>
      <c r="J75" s="11">
        <v>2</v>
      </c>
      <c r="K75" s="10">
        <v>0</v>
      </c>
      <c r="L75" s="11">
        <v>3</v>
      </c>
      <c r="M75" s="10">
        <v>0</v>
      </c>
      <c r="N75" s="11">
        <v>0</v>
      </c>
      <c r="O75" s="10">
        <f t="shared" si="21"/>
        <v>3</v>
      </c>
      <c r="P75" s="12">
        <f t="shared" si="22"/>
        <v>5</v>
      </c>
      <c r="Q75" s="62">
        <f t="shared" si="23"/>
        <v>8</v>
      </c>
      <c r="R75" s="10">
        <f t="shared" si="24"/>
        <v>3</v>
      </c>
      <c r="S75" s="11">
        <f t="shared" si="25"/>
        <v>5</v>
      </c>
      <c r="T75" s="12">
        <f t="shared" si="26"/>
        <v>8</v>
      </c>
    </row>
    <row r="76" spans="1:20">
      <c r="A76" s="104" t="s">
        <v>186</v>
      </c>
      <c r="B76" s="10">
        <v>0</v>
      </c>
      <c r="C76" s="11">
        <v>0</v>
      </c>
      <c r="D76" s="10">
        <v>26</v>
      </c>
      <c r="E76" s="11">
        <v>11</v>
      </c>
      <c r="F76" s="10">
        <f t="shared" si="18"/>
        <v>26</v>
      </c>
      <c r="G76" s="11">
        <f t="shared" si="19"/>
        <v>11</v>
      </c>
      <c r="H76" s="12">
        <f t="shared" si="20"/>
        <v>37</v>
      </c>
      <c r="I76" s="10">
        <v>31</v>
      </c>
      <c r="J76" s="11">
        <v>7</v>
      </c>
      <c r="K76" s="10">
        <v>26</v>
      </c>
      <c r="L76" s="11">
        <v>10</v>
      </c>
      <c r="M76" s="10">
        <v>0</v>
      </c>
      <c r="N76" s="11">
        <v>0</v>
      </c>
      <c r="O76" s="10">
        <f t="shared" si="21"/>
        <v>57</v>
      </c>
      <c r="P76" s="12">
        <f t="shared" si="22"/>
        <v>17</v>
      </c>
      <c r="Q76" s="62">
        <f t="shared" si="23"/>
        <v>74</v>
      </c>
      <c r="R76" s="10">
        <f t="shared" si="24"/>
        <v>83</v>
      </c>
      <c r="S76" s="11">
        <f t="shared" si="25"/>
        <v>28</v>
      </c>
      <c r="T76" s="12">
        <f t="shared" si="26"/>
        <v>111</v>
      </c>
    </row>
    <row r="77" spans="1:20">
      <c r="A77" s="104" t="s">
        <v>189</v>
      </c>
      <c r="B77" s="10">
        <v>0</v>
      </c>
      <c r="C77" s="11">
        <v>0</v>
      </c>
      <c r="D77" s="10">
        <v>11</v>
      </c>
      <c r="E77" s="11">
        <v>1</v>
      </c>
      <c r="F77" s="10">
        <f t="shared" si="18"/>
        <v>11</v>
      </c>
      <c r="G77" s="11">
        <f t="shared" si="19"/>
        <v>1</v>
      </c>
      <c r="H77" s="12">
        <f t="shared" si="20"/>
        <v>12</v>
      </c>
      <c r="I77" s="10">
        <v>8</v>
      </c>
      <c r="J77" s="11">
        <v>0</v>
      </c>
      <c r="K77" s="10">
        <v>11</v>
      </c>
      <c r="L77" s="11">
        <v>1</v>
      </c>
      <c r="M77" s="10">
        <v>0</v>
      </c>
      <c r="N77" s="11">
        <v>0</v>
      </c>
      <c r="O77" s="10">
        <f t="shared" si="21"/>
        <v>19</v>
      </c>
      <c r="P77" s="12">
        <f t="shared" si="22"/>
        <v>1</v>
      </c>
      <c r="Q77" s="62">
        <f t="shared" si="23"/>
        <v>20</v>
      </c>
      <c r="R77" s="10">
        <f t="shared" si="24"/>
        <v>30</v>
      </c>
      <c r="S77" s="11">
        <f t="shared" si="25"/>
        <v>2</v>
      </c>
      <c r="T77" s="12">
        <f t="shared" si="26"/>
        <v>32</v>
      </c>
    </row>
    <row r="78" spans="1:20">
      <c r="A78" s="104" t="s">
        <v>191</v>
      </c>
      <c r="B78" s="10">
        <v>0</v>
      </c>
      <c r="C78" s="11">
        <v>0</v>
      </c>
      <c r="D78" s="10">
        <v>0</v>
      </c>
      <c r="E78" s="11">
        <v>0</v>
      </c>
      <c r="F78" s="10">
        <f t="shared" si="18"/>
        <v>0</v>
      </c>
      <c r="G78" s="11">
        <f t="shared" si="19"/>
        <v>0</v>
      </c>
      <c r="H78" s="12">
        <f t="shared" si="20"/>
        <v>0</v>
      </c>
      <c r="I78" s="10">
        <v>46</v>
      </c>
      <c r="J78" s="11">
        <v>3</v>
      </c>
      <c r="K78" s="10">
        <v>23</v>
      </c>
      <c r="L78" s="11">
        <v>1</v>
      </c>
      <c r="M78" s="10">
        <v>0</v>
      </c>
      <c r="N78" s="11">
        <v>0</v>
      </c>
      <c r="O78" s="10">
        <f t="shared" si="21"/>
        <v>69</v>
      </c>
      <c r="P78" s="12">
        <f t="shared" si="22"/>
        <v>4</v>
      </c>
      <c r="Q78" s="62">
        <f t="shared" si="23"/>
        <v>73</v>
      </c>
      <c r="R78" s="10">
        <f t="shared" si="24"/>
        <v>69</v>
      </c>
      <c r="S78" s="11">
        <f t="shared" si="25"/>
        <v>4</v>
      </c>
      <c r="T78" s="12">
        <f t="shared" si="26"/>
        <v>73</v>
      </c>
    </row>
    <row r="79" spans="1:20">
      <c r="A79" s="104" t="s">
        <v>193</v>
      </c>
      <c r="B79" s="10">
        <v>0</v>
      </c>
      <c r="C79" s="11">
        <v>0</v>
      </c>
      <c r="D79" s="10">
        <v>0</v>
      </c>
      <c r="E79" s="11">
        <v>0</v>
      </c>
      <c r="F79" s="10">
        <f t="shared" si="18"/>
        <v>0</v>
      </c>
      <c r="G79" s="11">
        <f t="shared" si="19"/>
        <v>0</v>
      </c>
      <c r="H79" s="12">
        <f t="shared" si="20"/>
        <v>0</v>
      </c>
      <c r="I79" s="10">
        <v>0</v>
      </c>
      <c r="J79" s="11">
        <v>0</v>
      </c>
      <c r="K79" s="10">
        <v>0</v>
      </c>
      <c r="L79" s="11">
        <v>0</v>
      </c>
      <c r="M79" s="10">
        <v>1</v>
      </c>
      <c r="N79" s="11">
        <v>0</v>
      </c>
      <c r="O79" s="10">
        <f t="shared" si="21"/>
        <v>1</v>
      </c>
      <c r="P79" s="12">
        <f t="shared" si="22"/>
        <v>0</v>
      </c>
      <c r="Q79" s="62">
        <f t="shared" si="23"/>
        <v>1</v>
      </c>
      <c r="R79" s="10">
        <f t="shared" si="24"/>
        <v>1</v>
      </c>
      <c r="S79" s="11">
        <f t="shared" si="25"/>
        <v>0</v>
      </c>
      <c r="T79" s="12">
        <f t="shared" si="26"/>
        <v>1</v>
      </c>
    </row>
    <row r="80" spans="1:20">
      <c r="A80" s="104" t="s">
        <v>112</v>
      </c>
      <c r="B80" s="10">
        <v>0</v>
      </c>
      <c r="C80" s="11">
        <v>0</v>
      </c>
      <c r="D80" s="10">
        <v>19</v>
      </c>
      <c r="E80" s="11">
        <v>1</v>
      </c>
      <c r="F80" s="10">
        <f t="shared" si="18"/>
        <v>19</v>
      </c>
      <c r="G80" s="11">
        <f t="shared" si="19"/>
        <v>1</v>
      </c>
      <c r="H80" s="12">
        <f t="shared" si="20"/>
        <v>20</v>
      </c>
      <c r="I80" s="10">
        <v>15</v>
      </c>
      <c r="J80" s="11">
        <v>0</v>
      </c>
      <c r="K80" s="10">
        <v>22</v>
      </c>
      <c r="L80" s="11">
        <v>0</v>
      </c>
      <c r="M80" s="10">
        <v>0</v>
      </c>
      <c r="N80" s="11">
        <v>0</v>
      </c>
      <c r="O80" s="10">
        <f t="shared" si="21"/>
        <v>37</v>
      </c>
      <c r="P80" s="12">
        <f t="shared" si="22"/>
        <v>0</v>
      </c>
      <c r="Q80" s="62">
        <f t="shared" si="23"/>
        <v>37</v>
      </c>
      <c r="R80" s="10">
        <f t="shared" si="24"/>
        <v>56</v>
      </c>
      <c r="S80" s="11">
        <f t="shared" si="25"/>
        <v>1</v>
      </c>
      <c r="T80" s="12">
        <f t="shared" si="26"/>
        <v>57</v>
      </c>
    </row>
    <row r="81" spans="1:20">
      <c r="A81" s="104" t="s">
        <v>194</v>
      </c>
      <c r="B81" s="10">
        <v>0</v>
      </c>
      <c r="C81" s="11">
        <v>0</v>
      </c>
      <c r="D81" s="10">
        <v>0</v>
      </c>
      <c r="E81" s="11">
        <v>0</v>
      </c>
      <c r="F81" s="10">
        <f t="shared" si="18"/>
        <v>0</v>
      </c>
      <c r="G81" s="11">
        <f t="shared" si="19"/>
        <v>0</v>
      </c>
      <c r="H81" s="12">
        <f t="shared" si="20"/>
        <v>0</v>
      </c>
      <c r="I81" s="10">
        <v>269</v>
      </c>
      <c r="J81" s="11">
        <v>13</v>
      </c>
      <c r="K81" s="10">
        <v>173</v>
      </c>
      <c r="L81" s="11">
        <v>10</v>
      </c>
      <c r="M81" s="10">
        <v>0</v>
      </c>
      <c r="N81" s="11">
        <v>0</v>
      </c>
      <c r="O81" s="10">
        <f t="shared" si="21"/>
        <v>442</v>
      </c>
      <c r="P81" s="12">
        <f t="shared" si="22"/>
        <v>23</v>
      </c>
      <c r="Q81" s="62">
        <f t="shared" si="23"/>
        <v>465</v>
      </c>
      <c r="R81" s="10">
        <f t="shared" si="24"/>
        <v>442</v>
      </c>
      <c r="S81" s="11">
        <f t="shared" si="25"/>
        <v>23</v>
      </c>
      <c r="T81" s="12">
        <f t="shared" si="26"/>
        <v>465</v>
      </c>
    </row>
    <row r="82" spans="1:20">
      <c r="A82" s="104" t="s">
        <v>195</v>
      </c>
      <c r="B82" s="10">
        <v>0</v>
      </c>
      <c r="C82" s="11">
        <v>0</v>
      </c>
      <c r="D82" s="10">
        <v>0</v>
      </c>
      <c r="E82" s="11">
        <v>0</v>
      </c>
      <c r="F82" s="10">
        <f t="shared" si="18"/>
        <v>0</v>
      </c>
      <c r="G82" s="11">
        <f t="shared" si="19"/>
        <v>0</v>
      </c>
      <c r="H82" s="12">
        <f t="shared" si="20"/>
        <v>0</v>
      </c>
      <c r="I82" s="10">
        <v>0</v>
      </c>
      <c r="J82" s="11">
        <v>0</v>
      </c>
      <c r="K82" s="10">
        <v>0</v>
      </c>
      <c r="L82" s="11">
        <v>0</v>
      </c>
      <c r="M82" s="10">
        <v>171</v>
      </c>
      <c r="N82" s="11">
        <v>42</v>
      </c>
      <c r="O82" s="10">
        <f t="shared" si="21"/>
        <v>171</v>
      </c>
      <c r="P82" s="12">
        <f t="shared" si="22"/>
        <v>42</v>
      </c>
      <c r="Q82" s="62">
        <f t="shared" si="23"/>
        <v>213</v>
      </c>
      <c r="R82" s="10">
        <f t="shared" si="24"/>
        <v>171</v>
      </c>
      <c r="S82" s="11">
        <f t="shared" si="25"/>
        <v>42</v>
      </c>
      <c r="T82" s="12">
        <f t="shared" si="26"/>
        <v>213</v>
      </c>
    </row>
    <row r="83" spans="1:20">
      <c r="A83" s="104" t="s">
        <v>196</v>
      </c>
      <c r="B83" s="10">
        <v>0</v>
      </c>
      <c r="C83" s="11">
        <v>0</v>
      </c>
      <c r="D83" s="10">
        <v>0</v>
      </c>
      <c r="E83" s="11">
        <v>0</v>
      </c>
      <c r="F83" s="10">
        <f t="shared" si="18"/>
        <v>0</v>
      </c>
      <c r="G83" s="11">
        <f t="shared" si="19"/>
        <v>0</v>
      </c>
      <c r="H83" s="12">
        <f t="shared" si="20"/>
        <v>0</v>
      </c>
      <c r="I83" s="10">
        <v>0</v>
      </c>
      <c r="J83" s="11">
        <v>0</v>
      </c>
      <c r="K83" s="10">
        <v>0</v>
      </c>
      <c r="L83" s="11">
        <v>0</v>
      </c>
      <c r="M83" s="10">
        <v>1</v>
      </c>
      <c r="N83" s="11">
        <v>0</v>
      </c>
      <c r="O83" s="10">
        <f t="shared" si="21"/>
        <v>1</v>
      </c>
      <c r="P83" s="12">
        <f t="shared" si="22"/>
        <v>0</v>
      </c>
      <c r="Q83" s="62">
        <f t="shared" si="23"/>
        <v>1</v>
      </c>
      <c r="R83" s="10">
        <f t="shared" si="24"/>
        <v>1</v>
      </c>
      <c r="S83" s="11">
        <f t="shared" si="25"/>
        <v>0</v>
      </c>
      <c r="T83" s="12">
        <f t="shared" si="26"/>
        <v>1</v>
      </c>
    </row>
    <row r="84" spans="1:20">
      <c r="A84" s="104" t="s">
        <v>197</v>
      </c>
      <c r="B84" s="10">
        <v>0</v>
      </c>
      <c r="C84" s="11">
        <v>0</v>
      </c>
      <c r="D84" s="10">
        <v>0</v>
      </c>
      <c r="E84" s="11">
        <v>0</v>
      </c>
      <c r="F84" s="10">
        <f t="shared" si="18"/>
        <v>0</v>
      </c>
      <c r="G84" s="11">
        <f t="shared" si="19"/>
        <v>0</v>
      </c>
      <c r="H84" s="12">
        <f t="shared" si="20"/>
        <v>0</v>
      </c>
      <c r="I84" s="10">
        <v>0</v>
      </c>
      <c r="J84" s="11">
        <v>0</v>
      </c>
      <c r="K84" s="10">
        <v>0</v>
      </c>
      <c r="L84" s="11">
        <v>0</v>
      </c>
      <c r="M84" s="10">
        <v>3</v>
      </c>
      <c r="N84" s="11">
        <v>1</v>
      </c>
      <c r="O84" s="10">
        <f t="shared" si="21"/>
        <v>3</v>
      </c>
      <c r="P84" s="12">
        <f t="shared" si="22"/>
        <v>1</v>
      </c>
      <c r="Q84" s="62">
        <f t="shared" si="23"/>
        <v>4</v>
      </c>
      <c r="R84" s="10">
        <f t="shared" si="24"/>
        <v>3</v>
      </c>
      <c r="S84" s="11">
        <f t="shared" si="25"/>
        <v>1</v>
      </c>
      <c r="T84" s="12">
        <f t="shared" si="26"/>
        <v>4</v>
      </c>
    </row>
    <row r="85" spans="1:20">
      <c r="A85" s="104" t="s">
        <v>413</v>
      </c>
      <c r="B85" s="10">
        <v>0</v>
      </c>
      <c r="C85" s="11">
        <v>0</v>
      </c>
      <c r="D85" s="10">
        <v>0</v>
      </c>
      <c r="E85" s="11">
        <v>0</v>
      </c>
      <c r="F85" s="10">
        <f t="shared" si="18"/>
        <v>0</v>
      </c>
      <c r="G85" s="11">
        <f t="shared" si="19"/>
        <v>0</v>
      </c>
      <c r="H85" s="12">
        <f t="shared" si="20"/>
        <v>0</v>
      </c>
      <c r="I85" s="10">
        <v>0</v>
      </c>
      <c r="J85" s="11">
        <v>0</v>
      </c>
      <c r="K85" s="10">
        <v>0</v>
      </c>
      <c r="L85" s="11">
        <v>0</v>
      </c>
      <c r="M85" s="10">
        <v>4</v>
      </c>
      <c r="N85" s="11">
        <v>3</v>
      </c>
      <c r="O85" s="10">
        <f t="shared" si="21"/>
        <v>4</v>
      </c>
      <c r="P85" s="12">
        <f t="shared" si="22"/>
        <v>3</v>
      </c>
      <c r="Q85" s="62">
        <f t="shared" si="23"/>
        <v>7</v>
      </c>
      <c r="R85" s="10">
        <f t="shared" si="24"/>
        <v>4</v>
      </c>
      <c r="S85" s="11">
        <f t="shared" si="25"/>
        <v>3</v>
      </c>
      <c r="T85" s="12">
        <f t="shared" si="26"/>
        <v>7</v>
      </c>
    </row>
    <row r="86" spans="1:20">
      <c r="A86" s="104" t="s">
        <v>198</v>
      </c>
      <c r="B86" s="10">
        <v>0</v>
      </c>
      <c r="C86" s="11">
        <v>0</v>
      </c>
      <c r="D86" s="10">
        <v>0</v>
      </c>
      <c r="E86" s="11">
        <v>0</v>
      </c>
      <c r="F86" s="10">
        <f t="shared" si="18"/>
        <v>0</v>
      </c>
      <c r="G86" s="11">
        <f t="shared" si="19"/>
        <v>0</v>
      </c>
      <c r="H86" s="12">
        <f t="shared" si="20"/>
        <v>0</v>
      </c>
      <c r="I86" s="10">
        <v>29</v>
      </c>
      <c r="J86" s="11">
        <v>88</v>
      </c>
      <c r="K86" s="10">
        <v>20</v>
      </c>
      <c r="L86" s="11">
        <v>46</v>
      </c>
      <c r="M86" s="10">
        <v>0</v>
      </c>
      <c r="N86" s="11">
        <v>0</v>
      </c>
      <c r="O86" s="10">
        <f t="shared" si="21"/>
        <v>49</v>
      </c>
      <c r="P86" s="12">
        <f t="shared" si="22"/>
        <v>134</v>
      </c>
      <c r="Q86" s="62">
        <f t="shared" si="23"/>
        <v>183</v>
      </c>
      <c r="R86" s="10">
        <f t="shared" si="24"/>
        <v>49</v>
      </c>
      <c r="S86" s="11">
        <f t="shared" si="25"/>
        <v>134</v>
      </c>
      <c r="T86" s="12">
        <f t="shared" si="26"/>
        <v>183</v>
      </c>
    </row>
    <row r="87" spans="1:20">
      <c r="A87" s="104" t="s">
        <v>200</v>
      </c>
      <c r="B87" s="10">
        <v>0</v>
      </c>
      <c r="C87" s="11">
        <v>0</v>
      </c>
      <c r="D87" s="10">
        <v>0</v>
      </c>
      <c r="E87" s="11">
        <v>0</v>
      </c>
      <c r="F87" s="10">
        <f t="shared" si="18"/>
        <v>0</v>
      </c>
      <c r="G87" s="11">
        <f t="shared" si="19"/>
        <v>0</v>
      </c>
      <c r="H87" s="12">
        <f t="shared" si="20"/>
        <v>0</v>
      </c>
      <c r="I87" s="10">
        <v>0</v>
      </c>
      <c r="J87" s="11">
        <v>0</v>
      </c>
      <c r="K87" s="10">
        <v>0</v>
      </c>
      <c r="L87" s="11">
        <v>0</v>
      </c>
      <c r="M87" s="10">
        <v>9</v>
      </c>
      <c r="N87" s="11">
        <v>29</v>
      </c>
      <c r="O87" s="10">
        <f t="shared" si="21"/>
        <v>9</v>
      </c>
      <c r="P87" s="12">
        <f t="shared" si="22"/>
        <v>29</v>
      </c>
      <c r="Q87" s="62">
        <f t="shared" si="23"/>
        <v>38</v>
      </c>
      <c r="R87" s="10">
        <f t="shared" si="24"/>
        <v>9</v>
      </c>
      <c r="S87" s="11">
        <f t="shared" si="25"/>
        <v>29</v>
      </c>
      <c r="T87" s="12">
        <f t="shared" si="26"/>
        <v>38</v>
      </c>
    </row>
    <row r="88" spans="1:20">
      <c r="A88" s="104" t="s">
        <v>363</v>
      </c>
      <c r="B88" s="10">
        <v>0</v>
      </c>
      <c r="C88" s="11">
        <v>0</v>
      </c>
      <c r="D88" s="10">
        <v>659</v>
      </c>
      <c r="E88" s="11">
        <v>170</v>
      </c>
      <c r="F88" s="10">
        <f t="shared" si="18"/>
        <v>659</v>
      </c>
      <c r="G88" s="11">
        <f t="shared" si="19"/>
        <v>170</v>
      </c>
      <c r="H88" s="12">
        <f t="shared" si="20"/>
        <v>829</v>
      </c>
      <c r="I88" s="10">
        <v>706</v>
      </c>
      <c r="J88" s="11">
        <v>167</v>
      </c>
      <c r="K88" s="10">
        <v>612</v>
      </c>
      <c r="L88" s="11">
        <v>135</v>
      </c>
      <c r="M88" s="10">
        <v>0</v>
      </c>
      <c r="N88" s="11">
        <v>0</v>
      </c>
      <c r="O88" s="10">
        <f t="shared" si="21"/>
        <v>1318</v>
      </c>
      <c r="P88" s="12">
        <f t="shared" si="22"/>
        <v>302</v>
      </c>
      <c r="Q88" s="62">
        <f t="shared" si="23"/>
        <v>1620</v>
      </c>
      <c r="R88" s="10">
        <f t="shared" si="24"/>
        <v>1977</v>
      </c>
      <c r="S88" s="11">
        <f t="shared" si="25"/>
        <v>472</v>
      </c>
      <c r="T88" s="12">
        <f t="shared" si="26"/>
        <v>2449</v>
      </c>
    </row>
    <row r="89" spans="1:20">
      <c r="A89" s="104" t="s">
        <v>201</v>
      </c>
      <c r="B89" s="10">
        <v>0</v>
      </c>
      <c r="C89" s="11">
        <v>0</v>
      </c>
      <c r="D89" s="10">
        <v>19</v>
      </c>
      <c r="E89" s="11">
        <v>3</v>
      </c>
      <c r="F89" s="10">
        <f t="shared" si="18"/>
        <v>19</v>
      </c>
      <c r="G89" s="11">
        <f t="shared" si="19"/>
        <v>3</v>
      </c>
      <c r="H89" s="12">
        <f t="shared" si="20"/>
        <v>22</v>
      </c>
      <c r="I89" s="10">
        <v>21</v>
      </c>
      <c r="J89" s="11">
        <v>2</v>
      </c>
      <c r="K89" s="10">
        <v>18</v>
      </c>
      <c r="L89" s="11">
        <v>0</v>
      </c>
      <c r="M89" s="10">
        <v>0</v>
      </c>
      <c r="N89" s="11">
        <v>0</v>
      </c>
      <c r="O89" s="10">
        <f t="shared" si="21"/>
        <v>39</v>
      </c>
      <c r="P89" s="12">
        <f t="shared" si="22"/>
        <v>2</v>
      </c>
      <c r="Q89" s="62">
        <f t="shared" si="23"/>
        <v>41</v>
      </c>
      <c r="R89" s="10">
        <f t="shared" si="24"/>
        <v>58</v>
      </c>
      <c r="S89" s="11">
        <f t="shared" si="25"/>
        <v>5</v>
      </c>
      <c r="T89" s="12">
        <f t="shared" si="26"/>
        <v>63</v>
      </c>
    </row>
    <row r="90" spans="1:20">
      <c r="A90" s="104" t="s">
        <v>202</v>
      </c>
      <c r="B90" s="10">
        <v>0</v>
      </c>
      <c r="C90" s="11">
        <v>0</v>
      </c>
      <c r="D90" s="10">
        <v>7</v>
      </c>
      <c r="E90" s="11">
        <v>0</v>
      </c>
      <c r="F90" s="10">
        <f t="shared" si="18"/>
        <v>7</v>
      </c>
      <c r="G90" s="11">
        <f t="shared" si="19"/>
        <v>0</v>
      </c>
      <c r="H90" s="12">
        <f t="shared" si="20"/>
        <v>7</v>
      </c>
      <c r="I90" s="10">
        <v>11</v>
      </c>
      <c r="J90" s="11">
        <v>0</v>
      </c>
      <c r="K90" s="10">
        <v>14</v>
      </c>
      <c r="L90" s="11">
        <v>0</v>
      </c>
      <c r="M90" s="10">
        <v>0</v>
      </c>
      <c r="N90" s="11">
        <v>0</v>
      </c>
      <c r="O90" s="10">
        <f t="shared" si="21"/>
        <v>25</v>
      </c>
      <c r="P90" s="12">
        <f t="shared" si="22"/>
        <v>0</v>
      </c>
      <c r="Q90" s="62">
        <f t="shared" si="23"/>
        <v>25</v>
      </c>
      <c r="R90" s="10">
        <f t="shared" si="24"/>
        <v>32</v>
      </c>
      <c r="S90" s="11">
        <f t="shared" si="25"/>
        <v>0</v>
      </c>
      <c r="T90" s="12">
        <f t="shared" si="26"/>
        <v>32</v>
      </c>
    </row>
    <row r="91" spans="1:20">
      <c r="A91" s="104" t="s">
        <v>203</v>
      </c>
      <c r="B91" s="10">
        <v>0</v>
      </c>
      <c r="C91" s="11">
        <v>0</v>
      </c>
      <c r="D91" s="10">
        <v>5</v>
      </c>
      <c r="E91" s="11">
        <v>0</v>
      </c>
      <c r="F91" s="10">
        <f t="shared" si="18"/>
        <v>5</v>
      </c>
      <c r="G91" s="11">
        <f t="shared" si="19"/>
        <v>0</v>
      </c>
      <c r="H91" s="12">
        <f t="shared" si="20"/>
        <v>5</v>
      </c>
      <c r="I91" s="10">
        <v>0</v>
      </c>
      <c r="J91" s="11">
        <v>0</v>
      </c>
      <c r="K91" s="10">
        <v>0</v>
      </c>
      <c r="L91" s="11">
        <v>0</v>
      </c>
      <c r="M91" s="10">
        <v>0</v>
      </c>
      <c r="N91" s="11">
        <v>0</v>
      </c>
      <c r="O91" s="10">
        <f t="shared" si="21"/>
        <v>0</v>
      </c>
      <c r="P91" s="12">
        <f t="shared" si="22"/>
        <v>0</v>
      </c>
      <c r="Q91" s="62">
        <f t="shared" si="23"/>
        <v>0</v>
      </c>
      <c r="R91" s="10">
        <f t="shared" si="24"/>
        <v>5</v>
      </c>
      <c r="S91" s="11">
        <f t="shared" si="25"/>
        <v>0</v>
      </c>
      <c r="T91" s="12">
        <f t="shared" si="26"/>
        <v>5</v>
      </c>
    </row>
    <row r="92" spans="1:20">
      <c r="A92" s="104" t="s">
        <v>205</v>
      </c>
      <c r="B92" s="10">
        <v>0</v>
      </c>
      <c r="C92" s="11">
        <v>0</v>
      </c>
      <c r="D92" s="10">
        <v>0</v>
      </c>
      <c r="E92" s="11">
        <v>0</v>
      </c>
      <c r="F92" s="10">
        <f t="shared" si="18"/>
        <v>0</v>
      </c>
      <c r="G92" s="11">
        <f t="shared" si="19"/>
        <v>0</v>
      </c>
      <c r="H92" s="12">
        <f t="shared" si="20"/>
        <v>0</v>
      </c>
      <c r="I92" s="10">
        <v>0</v>
      </c>
      <c r="J92" s="11">
        <v>0</v>
      </c>
      <c r="K92" s="10">
        <v>0</v>
      </c>
      <c r="L92" s="11">
        <v>0</v>
      </c>
      <c r="M92" s="10">
        <v>0</v>
      </c>
      <c r="N92" s="11">
        <v>5</v>
      </c>
      <c r="O92" s="10">
        <f t="shared" si="21"/>
        <v>0</v>
      </c>
      <c r="P92" s="12">
        <f t="shared" si="22"/>
        <v>5</v>
      </c>
      <c r="Q92" s="62">
        <f t="shared" si="23"/>
        <v>5</v>
      </c>
      <c r="R92" s="10">
        <f t="shared" si="24"/>
        <v>0</v>
      </c>
      <c r="S92" s="11">
        <f t="shared" si="25"/>
        <v>5</v>
      </c>
      <c r="T92" s="12">
        <f t="shared" si="26"/>
        <v>5</v>
      </c>
    </row>
    <row r="93" spans="1:20">
      <c r="A93" s="104" t="s">
        <v>206</v>
      </c>
      <c r="B93" s="10">
        <v>0</v>
      </c>
      <c r="C93" s="11">
        <v>0</v>
      </c>
      <c r="D93" s="10">
        <v>0</v>
      </c>
      <c r="E93" s="11">
        <v>0</v>
      </c>
      <c r="F93" s="10">
        <f t="shared" si="18"/>
        <v>0</v>
      </c>
      <c r="G93" s="11">
        <f t="shared" si="19"/>
        <v>0</v>
      </c>
      <c r="H93" s="12">
        <f t="shared" si="20"/>
        <v>0</v>
      </c>
      <c r="I93" s="10">
        <v>74</v>
      </c>
      <c r="J93" s="11">
        <v>13</v>
      </c>
      <c r="K93" s="10">
        <v>58</v>
      </c>
      <c r="L93" s="11">
        <v>15</v>
      </c>
      <c r="M93" s="10">
        <v>0</v>
      </c>
      <c r="N93" s="11">
        <v>0</v>
      </c>
      <c r="O93" s="10">
        <f t="shared" si="21"/>
        <v>132</v>
      </c>
      <c r="P93" s="12">
        <f t="shared" si="22"/>
        <v>28</v>
      </c>
      <c r="Q93" s="62">
        <f t="shared" si="23"/>
        <v>160</v>
      </c>
      <c r="R93" s="10">
        <f t="shared" si="24"/>
        <v>132</v>
      </c>
      <c r="S93" s="11">
        <f t="shared" si="25"/>
        <v>28</v>
      </c>
      <c r="T93" s="12">
        <f t="shared" si="26"/>
        <v>160</v>
      </c>
    </row>
    <row r="94" spans="1:20">
      <c r="A94" s="104" t="s">
        <v>207</v>
      </c>
      <c r="B94" s="10">
        <v>0</v>
      </c>
      <c r="C94" s="11">
        <v>0</v>
      </c>
      <c r="D94" s="10">
        <v>0</v>
      </c>
      <c r="E94" s="11">
        <v>0</v>
      </c>
      <c r="F94" s="10">
        <f t="shared" si="18"/>
        <v>0</v>
      </c>
      <c r="G94" s="11">
        <f t="shared" si="19"/>
        <v>0</v>
      </c>
      <c r="H94" s="12">
        <f t="shared" si="20"/>
        <v>0</v>
      </c>
      <c r="I94" s="10">
        <v>15</v>
      </c>
      <c r="J94" s="11">
        <v>7</v>
      </c>
      <c r="K94" s="10">
        <v>7</v>
      </c>
      <c r="L94" s="11">
        <v>3</v>
      </c>
      <c r="M94" s="10">
        <v>0</v>
      </c>
      <c r="N94" s="11">
        <v>0</v>
      </c>
      <c r="O94" s="10">
        <f t="shared" si="21"/>
        <v>22</v>
      </c>
      <c r="P94" s="12">
        <f t="shared" si="22"/>
        <v>10</v>
      </c>
      <c r="Q94" s="62">
        <f t="shared" si="23"/>
        <v>32</v>
      </c>
      <c r="R94" s="10">
        <f t="shared" si="24"/>
        <v>22</v>
      </c>
      <c r="S94" s="11">
        <f t="shared" si="25"/>
        <v>10</v>
      </c>
      <c r="T94" s="12">
        <f t="shared" si="26"/>
        <v>32</v>
      </c>
    </row>
    <row r="95" spans="1:20">
      <c r="A95" s="104" t="s">
        <v>208</v>
      </c>
      <c r="B95" s="10">
        <v>0</v>
      </c>
      <c r="C95" s="11">
        <v>0</v>
      </c>
      <c r="D95" s="10">
        <v>0</v>
      </c>
      <c r="E95" s="11">
        <v>0</v>
      </c>
      <c r="F95" s="10">
        <f t="shared" si="18"/>
        <v>0</v>
      </c>
      <c r="G95" s="11">
        <f t="shared" si="19"/>
        <v>0</v>
      </c>
      <c r="H95" s="12">
        <f t="shared" si="20"/>
        <v>0</v>
      </c>
      <c r="I95" s="10">
        <v>14</v>
      </c>
      <c r="J95" s="11">
        <v>24</v>
      </c>
      <c r="K95" s="10">
        <v>11</v>
      </c>
      <c r="L95" s="11">
        <v>18</v>
      </c>
      <c r="M95" s="10">
        <v>0</v>
      </c>
      <c r="N95" s="11">
        <v>0</v>
      </c>
      <c r="O95" s="10">
        <f t="shared" si="21"/>
        <v>25</v>
      </c>
      <c r="P95" s="12">
        <f t="shared" si="22"/>
        <v>42</v>
      </c>
      <c r="Q95" s="62">
        <f t="shared" si="23"/>
        <v>67</v>
      </c>
      <c r="R95" s="10">
        <f t="shared" si="24"/>
        <v>25</v>
      </c>
      <c r="S95" s="11">
        <f t="shared" si="25"/>
        <v>42</v>
      </c>
      <c r="T95" s="12">
        <f t="shared" si="26"/>
        <v>67</v>
      </c>
    </row>
    <row r="96" spans="1:20">
      <c r="A96" s="104" t="s">
        <v>209</v>
      </c>
      <c r="B96" s="10">
        <v>0</v>
      </c>
      <c r="C96" s="11">
        <v>0</v>
      </c>
      <c r="D96" s="10">
        <v>0</v>
      </c>
      <c r="E96" s="11">
        <v>0</v>
      </c>
      <c r="F96" s="10">
        <f t="shared" si="18"/>
        <v>0</v>
      </c>
      <c r="G96" s="11">
        <f t="shared" si="19"/>
        <v>0</v>
      </c>
      <c r="H96" s="12">
        <f t="shared" si="20"/>
        <v>0</v>
      </c>
      <c r="I96" s="10">
        <v>0</v>
      </c>
      <c r="J96" s="11">
        <v>2</v>
      </c>
      <c r="K96" s="10">
        <v>0</v>
      </c>
      <c r="L96" s="11">
        <v>2</v>
      </c>
      <c r="M96" s="10">
        <v>0</v>
      </c>
      <c r="N96" s="11">
        <v>0</v>
      </c>
      <c r="O96" s="10">
        <f t="shared" si="21"/>
        <v>0</v>
      </c>
      <c r="P96" s="12">
        <f t="shared" si="22"/>
        <v>4</v>
      </c>
      <c r="Q96" s="62">
        <f t="shared" si="23"/>
        <v>4</v>
      </c>
      <c r="R96" s="10">
        <f t="shared" si="24"/>
        <v>0</v>
      </c>
      <c r="S96" s="11">
        <f t="shared" si="25"/>
        <v>4</v>
      </c>
      <c r="T96" s="12">
        <f t="shared" si="26"/>
        <v>4</v>
      </c>
    </row>
    <row r="97" spans="1:20">
      <c r="A97" s="104" t="s">
        <v>210</v>
      </c>
      <c r="B97" s="10">
        <v>0</v>
      </c>
      <c r="C97" s="11">
        <v>0</v>
      </c>
      <c r="D97" s="10">
        <v>0</v>
      </c>
      <c r="E97" s="11">
        <v>0</v>
      </c>
      <c r="F97" s="10">
        <f t="shared" si="18"/>
        <v>0</v>
      </c>
      <c r="G97" s="11">
        <f t="shared" si="19"/>
        <v>0</v>
      </c>
      <c r="H97" s="12">
        <f t="shared" si="20"/>
        <v>0</v>
      </c>
      <c r="I97" s="10">
        <v>3</v>
      </c>
      <c r="J97" s="11">
        <v>0</v>
      </c>
      <c r="K97" s="10">
        <v>1</v>
      </c>
      <c r="L97" s="11">
        <v>1</v>
      </c>
      <c r="M97" s="10">
        <v>0</v>
      </c>
      <c r="N97" s="11">
        <v>0</v>
      </c>
      <c r="O97" s="10">
        <f t="shared" si="21"/>
        <v>4</v>
      </c>
      <c r="P97" s="12">
        <f t="shared" si="22"/>
        <v>1</v>
      </c>
      <c r="Q97" s="62">
        <f t="shared" si="23"/>
        <v>5</v>
      </c>
      <c r="R97" s="10">
        <f t="shared" si="24"/>
        <v>4</v>
      </c>
      <c r="S97" s="11">
        <f t="shared" si="25"/>
        <v>1</v>
      </c>
      <c r="T97" s="12">
        <f t="shared" si="26"/>
        <v>5</v>
      </c>
    </row>
    <row r="98" spans="1:20">
      <c r="A98" s="104" t="s">
        <v>211</v>
      </c>
      <c r="B98" s="10">
        <v>0</v>
      </c>
      <c r="C98" s="11">
        <v>0</v>
      </c>
      <c r="D98" s="10">
        <v>47</v>
      </c>
      <c r="E98" s="11">
        <v>52</v>
      </c>
      <c r="F98" s="10">
        <f t="shared" si="18"/>
        <v>47</v>
      </c>
      <c r="G98" s="11">
        <f t="shared" si="19"/>
        <v>52</v>
      </c>
      <c r="H98" s="12">
        <f t="shared" si="20"/>
        <v>99</v>
      </c>
      <c r="I98" s="10">
        <v>0</v>
      </c>
      <c r="J98" s="11">
        <v>0</v>
      </c>
      <c r="K98" s="10">
        <v>0</v>
      </c>
      <c r="L98" s="11">
        <v>0</v>
      </c>
      <c r="M98" s="10">
        <v>0</v>
      </c>
      <c r="N98" s="11">
        <v>0</v>
      </c>
      <c r="O98" s="10">
        <f t="shared" si="21"/>
        <v>0</v>
      </c>
      <c r="P98" s="12">
        <f t="shared" si="22"/>
        <v>0</v>
      </c>
      <c r="Q98" s="62">
        <f t="shared" si="23"/>
        <v>0</v>
      </c>
      <c r="R98" s="10">
        <f t="shared" si="24"/>
        <v>47</v>
      </c>
      <c r="S98" s="11">
        <f t="shared" si="25"/>
        <v>52</v>
      </c>
      <c r="T98" s="12">
        <f t="shared" si="26"/>
        <v>99</v>
      </c>
    </row>
    <row r="99" spans="1:20">
      <c r="A99" s="104" t="s">
        <v>212</v>
      </c>
      <c r="B99" s="10">
        <v>0</v>
      </c>
      <c r="C99" s="11">
        <v>0</v>
      </c>
      <c r="D99" s="10">
        <v>0</v>
      </c>
      <c r="E99" s="11">
        <v>0</v>
      </c>
      <c r="F99" s="10">
        <f t="shared" si="18"/>
        <v>0</v>
      </c>
      <c r="G99" s="11">
        <f t="shared" si="19"/>
        <v>0</v>
      </c>
      <c r="H99" s="12">
        <f t="shared" si="20"/>
        <v>0</v>
      </c>
      <c r="I99" s="10">
        <v>20</v>
      </c>
      <c r="J99" s="11">
        <v>1</v>
      </c>
      <c r="K99" s="10">
        <v>15</v>
      </c>
      <c r="L99" s="11">
        <v>5</v>
      </c>
      <c r="M99" s="10">
        <v>0</v>
      </c>
      <c r="N99" s="11">
        <v>0</v>
      </c>
      <c r="O99" s="10">
        <f t="shared" si="21"/>
        <v>35</v>
      </c>
      <c r="P99" s="12">
        <f t="shared" si="22"/>
        <v>6</v>
      </c>
      <c r="Q99" s="62">
        <f t="shared" si="23"/>
        <v>41</v>
      </c>
      <c r="R99" s="10">
        <f t="shared" si="24"/>
        <v>35</v>
      </c>
      <c r="S99" s="11">
        <f t="shared" si="25"/>
        <v>6</v>
      </c>
      <c r="T99" s="12">
        <f t="shared" si="26"/>
        <v>41</v>
      </c>
    </row>
    <row r="100" spans="1:20">
      <c r="A100" s="104" t="s">
        <v>213</v>
      </c>
      <c r="B100" s="10">
        <v>0</v>
      </c>
      <c r="C100" s="11">
        <v>0</v>
      </c>
      <c r="D100" s="10">
        <v>0</v>
      </c>
      <c r="E100" s="11">
        <v>0</v>
      </c>
      <c r="F100" s="10">
        <f>SUM(B100,D100)</f>
        <v>0</v>
      </c>
      <c r="G100" s="11">
        <f>SUM(C100,E100)</f>
        <v>0</v>
      </c>
      <c r="H100" s="12">
        <f>SUM(F100:G100)</f>
        <v>0</v>
      </c>
      <c r="I100" s="10">
        <v>11</v>
      </c>
      <c r="J100" s="11">
        <v>1</v>
      </c>
      <c r="K100" s="10">
        <v>7</v>
      </c>
      <c r="L100" s="11">
        <v>0</v>
      </c>
      <c r="M100" s="10">
        <v>0</v>
      </c>
      <c r="N100" s="11">
        <v>0</v>
      </c>
      <c r="O100" s="10">
        <f>SUM(M100,K100,I100)</f>
        <v>18</v>
      </c>
      <c r="P100" s="12">
        <f>SUM(N100,L100,J100)</f>
        <v>1</v>
      </c>
      <c r="Q100" s="62">
        <f>SUM(O100:P100)</f>
        <v>19</v>
      </c>
      <c r="R100" s="10">
        <f>SUM(O100,F100)</f>
        <v>18</v>
      </c>
      <c r="S100" s="11">
        <f>SUM(P100,G100)</f>
        <v>1</v>
      </c>
      <c r="T100" s="12">
        <f>SUM(Q100,H100)</f>
        <v>19</v>
      </c>
    </row>
    <row r="101" spans="1:20">
      <c r="A101" s="104" t="s">
        <v>214</v>
      </c>
      <c r="B101" s="10">
        <v>0</v>
      </c>
      <c r="C101" s="11">
        <v>0</v>
      </c>
      <c r="D101" s="10">
        <v>0</v>
      </c>
      <c r="E101" s="11">
        <v>0</v>
      </c>
      <c r="F101" s="10">
        <f t="shared" ref="F101:F103" si="27">SUM(B101,D101)</f>
        <v>0</v>
      </c>
      <c r="G101" s="11">
        <f t="shared" ref="G101:G103" si="28">SUM(C101,E101)</f>
        <v>0</v>
      </c>
      <c r="H101" s="12">
        <f t="shared" ref="H101:H103" si="29">SUM(F101:G101)</f>
        <v>0</v>
      </c>
      <c r="I101" s="10">
        <v>8</v>
      </c>
      <c r="J101" s="11">
        <v>3</v>
      </c>
      <c r="K101" s="10">
        <v>7</v>
      </c>
      <c r="L101" s="11">
        <v>2</v>
      </c>
      <c r="M101" s="10">
        <v>0</v>
      </c>
      <c r="N101" s="11">
        <v>0</v>
      </c>
      <c r="O101" s="10">
        <f t="shared" ref="O101:O103" si="30">SUM(M101,K101,I101)</f>
        <v>15</v>
      </c>
      <c r="P101" s="12">
        <f t="shared" ref="P101:P103" si="31">SUM(N101,L101,J101)</f>
        <v>5</v>
      </c>
      <c r="Q101" s="62">
        <f t="shared" ref="Q101:Q103" si="32">SUM(O101:P101)</f>
        <v>20</v>
      </c>
      <c r="R101" s="10">
        <f t="shared" ref="R101:R114" si="33">SUM(O101,F101)</f>
        <v>15</v>
      </c>
      <c r="S101" s="11">
        <f t="shared" ref="S101:S114" si="34">SUM(P101,G101)</f>
        <v>5</v>
      </c>
      <c r="T101" s="12">
        <f t="shared" ref="T101:T114" si="35">SUM(Q101,H101)</f>
        <v>20</v>
      </c>
    </row>
    <row r="102" spans="1:20">
      <c r="A102" s="104" t="s">
        <v>217</v>
      </c>
      <c r="B102" s="10">
        <v>0</v>
      </c>
      <c r="C102" s="11">
        <v>0</v>
      </c>
      <c r="D102" s="10">
        <v>0</v>
      </c>
      <c r="E102" s="11">
        <v>0</v>
      </c>
      <c r="F102" s="10">
        <f t="shared" si="27"/>
        <v>0</v>
      </c>
      <c r="G102" s="11">
        <f t="shared" si="28"/>
        <v>0</v>
      </c>
      <c r="H102" s="12">
        <f t="shared" si="29"/>
        <v>0</v>
      </c>
      <c r="I102" s="10">
        <v>1</v>
      </c>
      <c r="J102" s="11">
        <v>122</v>
      </c>
      <c r="K102" s="10">
        <v>1</v>
      </c>
      <c r="L102" s="11">
        <v>113</v>
      </c>
      <c r="M102" s="10">
        <v>0</v>
      </c>
      <c r="N102" s="11">
        <v>0</v>
      </c>
      <c r="O102" s="10">
        <f t="shared" si="30"/>
        <v>2</v>
      </c>
      <c r="P102" s="12">
        <f t="shared" si="31"/>
        <v>235</v>
      </c>
      <c r="Q102" s="62">
        <f t="shared" si="32"/>
        <v>237</v>
      </c>
      <c r="R102" s="10">
        <f t="shared" si="33"/>
        <v>2</v>
      </c>
      <c r="S102" s="11">
        <f t="shared" si="34"/>
        <v>235</v>
      </c>
      <c r="T102" s="12">
        <f t="shared" si="35"/>
        <v>237</v>
      </c>
    </row>
    <row r="103" spans="1:20">
      <c r="A103" s="104" t="s">
        <v>218</v>
      </c>
      <c r="B103" s="10">
        <v>0</v>
      </c>
      <c r="C103" s="11">
        <v>0</v>
      </c>
      <c r="D103" s="10">
        <v>0</v>
      </c>
      <c r="E103" s="11">
        <v>0</v>
      </c>
      <c r="F103" s="10">
        <f t="shared" si="27"/>
        <v>0</v>
      </c>
      <c r="G103" s="11">
        <f t="shared" si="28"/>
        <v>0</v>
      </c>
      <c r="H103" s="12">
        <f t="shared" si="29"/>
        <v>0</v>
      </c>
      <c r="I103" s="10">
        <v>53</v>
      </c>
      <c r="J103" s="11">
        <v>45</v>
      </c>
      <c r="K103" s="10">
        <v>32</v>
      </c>
      <c r="L103" s="11">
        <v>40</v>
      </c>
      <c r="M103" s="10">
        <v>0</v>
      </c>
      <c r="N103" s="11">
        <v>0</v>
      </c>
      <c r="O103" s="10">
        <f t="shared" si="30"/>
        <v>85</v>
      </c>
      <c r="P103" s="12">
        <f t="shared" si="31"/>
        <v>85</v>
      </c>
      <c r="Q103" s="62">
        <f t="shared" si="32"/>
        <v>170</v>
      </c>
      <c r="R103" s="10">
        <f t="shared" si="33"/>
        <v>85</v>
      </c>
      <c r="S103" s="11">
        <f t="shared" si="34"/>
        <v>85</v>
      </c>
      <c r="T103" s="12">
        <f t="shared" si="35"/>
        <v>170</v>
      </c>
    </row>
    <row r="104" spans="1:20">
      <c r="A104" s="104" t="s">
        <v>219</v>
      </c>
      <c r="B104" s="10">
        <v>0</v>
      </c>
      <c r="C104" s="11">
        <v>0</v>
      </c>
      <c r="D104" s="10">
        <v>1</v>
      </c>
      <c r="E104" s="11">
        <v>0</v>
      </c>
      <c r="F104" s="10">
        <f>SUM(B104,D104)</f>
        <v>1</v>
      </c>
      <c r="G104" s="11">
        <f>SUM(C104,E104)</f>
        <v>0</v>
      </c>
      <c r="H104" s="12">
        <f>SUM(F104:G104)</f>
        <v>1</v>
      </c>
      <c r="I104" s="10">
        <v>1</v>
      </c>
      <c r="J104" s="11">
        <v>0</v>
      </c>
      <c r="K104" s="10">
        <v>0</v>
      </c>
      <c r="L104" s="11">
        <v>1</v>
      </c>
      <c r="M104" s="10">
        <v>0</v>
      </c>
      <c r="N104" s="11">
        <v>0</v>
      </c>
      <c r="O104" s="10">
        <f>SUM(M104,K104,I104)</f>
        <v>1</v>
      </c>
      <c r="P104" s="12">
        <f>SUM(N104,L104,J104)</f>
        <v>1</v>
      </c>
      <c r="Q104" s="62">
        <f>SUM(O104:P104)</f>
        <v>2</v>
      </c>
      <c r="R104" s="10">
        <f t="shared" si="33"/>
        <v>2</v>
      </c>
      <c r="S104" s="11">
        <f t="shared" si="34"/>
        <v>1</v>
      </c>
      <c r="T104" s="12">
        <f t="shared" si="35"/>
        <v>3</v>
      </c>
    </row>
    <row r="105" spans="1:20">
      <c r="A105" s="104" t="s">
        <v>220</v>
      </c>
      <c r="B105" s="10">
        <v>0</v>
      </c>
      <c r="C105" s="11">
        <v>0</v>
      </c>
      <c r="D105" s="10">
        <v>234</v>
      </c>
      <c r="E105" s="11">
        <v>742</v>
      </c>
      <c r="F105" s="10">
        <f t="shared" ref="F105:F114" si="36">SUM(B105,D105)</f>
        <v>234</v>
      </c>
      <c r="G105" s="11">
        <f t="shared" ref="G105:G114" si="37">SUM(C105,E105)</f>
        <v>742</v>
      </c>
      <c r="H105" s="12">
        <f t="shared" ref="H105:H114" si="38">SUM(F105:G105)</f>
        <v>976</v>
      </c>
      <c r="I105" s="10">
        <v>211</v>
      </c>
      <c r="J105" s="11">
        <v>605</v>
      </c>
      <c r="K105" s="10">
        <v>153</v>
      </c>
      <c r="L105" s="11">
        <v>416</v>
      </c>
      <c r="M105" s="10">
        <v>0</v>
      </c>
      <c r="N105" s="11">
        <v>0</v>
      </c>
      <c r="O105" s="10">
        <f>SUM(M105,K105,I105)</f>
        <v>364</v>
      </c>
      <c r="P105" s="12">
        <f>SUM(N105,L105,J105)</f>
        <v>1021</v>
      </c>
      <c r="Q105" s="62">
        <f>SUM(O105:P105)</f>
        <v>1385</v>
      </c>
      <c r="R105" s="10">
        <f t="shared" si="33"/>
        <v>598</v>
      </c>
      <c r="S105" s="11">
        <f t="shared" si="34"/>
        <v>1763</v>
      </c>
      <c r="T105" s="12">
        <f t="shared" si="35"/>
        <v>2361</v>
      </c>
    </row>
    <row r="106" spans="1:20">
      <c r="A106" s="104" t="s">
        <v>221</v>
      </c>
      <c r="B106" s="10">
        <v>0</v>
      </c>
      <c r="C106" s="11">
        <v>0</v>
      </c>
      <c r="D106" s="10">
        <v>0</v>
      </c>
      <c r="E106" s="11">
        <v>0</v>
      </c>
      <c r="F106" s="10">
        <f t="shared" si="36"/>
        <v>0</v>
      </c>
      <c r="G106" s="11">
        <f t="shared" si="37"/>
        <v>0</v>
      </c>
      <c r="H106" s="12">
        <f t="shared" si="38"/>
        <v>0</v>
      </c>
      <c r="I106" s="10">
        <v>0</v>
      </c>
      <c r="J106" s="11">
        <v>0</v>
      </c>
      <c r="K106" s="10">
        <v>0</v>
      </c>
      <c r="L106" s="11">
        <v>0</v>
      </c>
      <c r="M106" s="10">
        <v>8</v>
      </c>
      <c r="N106" s="11">
        <v>2</v>
      </c>
      <c r="O106" s="10">
        <f t="shared" ref="O106:O114" si="39">SUM(M106,K106,I106)</f>
        <v>8</v>
      </c>
      <c r="P106" s="12">
        <f t="shared" ref="P106:P114" si="40">SUM(N106,L106,J106)</f>
        <v>2</v>
      </c>
      <c r="Q106" s="62">
        <f t="shared" ref="Q106:Q114" si="41">SUM(O106:P106)</f>
        <v>10</v>
      </c>
      <c r="R106" s="10">
        <f t="shared" si="33"/>
        <v>8</v>
      </c>
      <c r="S106" s="11">
        <f t="shared" si="34"/>
        <v>2</v>
      </c>
      <c r="T106" s="12">
        <f t="shared" si="35"/>
        <v>10</v>
      </c>
    </row>
    <row r="107" spans="1:20">
      <c r="A107" s="104" t="s">
        <v>222</v>
      </c>
      <c r="B107" s="10">
        <v>0</v>
      </c>
      <c r="C107" s="11">
        <v>0</v>
      </c>
      <c r="D107" s="10">
        <v>0</v>
      </c>
      <c r="E107" s="11">
        <v>0</v>
      </c>
      <c r="F107" s="10">
        <f t="shared" si="36"/>
        <v>0</v>
      </c>
      <c r="G107" s="11">
        <f t="shared" si="37"/>
        <v>0</v>
      </c>
      <c r="H107" s="12">
        <f t="shared" si="38"/>
        <v>0</v>
      </c>
      <c r="I107" s="10">
        <v>0</v>
      </c>
      <c r="J107" s="11">
        <v>0</v>
      </c>
      <c r="K107" s="10">
        <v>0</v>
      </c>
      <c r="L107" s="11">
        <v>0</v>
      </c>
      <c r="M107" s="10">
        <v>5</v>
      </c>
      <c r="N107" s="11">
        <v>0</v>
      </c>
      <c r="O107" s="10">
        <f t="shared" si="39"/>
        <v>5</v>
      </c>
      <c r="P107" s="12">
        <f t="shared" si="40"/>
        <v>0</v>
      </c>
      <c r="Q107" s="62">
        <f t="shared" si="41"/>
        <v>5</v>
      </c>
      <c r="R107" s="10">
        <f t="shared" si="33"/>
        <v>5</v>
      </c>
      <c r="S107" s="11">
        <f t="shared" si="34"/>
        <v>0</v>
      </c>
      <c r="T107" s="12">
        <f t="shared" si="35"/>
        <v>5</v>
      </c>
    </row>
    <row r="108" spans="1:20">
      <c r="A108" s="104" t="s">
        <v>223</v>
      </c>
      <c r="B108" s="10">
        <v>0</v>
      </c>
      <c r="C108" s="11">
        <v>0</v>
      </c>
      <c r="D108" s="10">
        <v>0</v>
      </c>
      <c r="E108" s="11">
        <v>0</v>
      </c>
      <c r="F108" s="10">
        <f t="shared" si="36"/>
        <v>0</v>
      </c>
      <c r="G108" s="11">
        <f t="shared" si="37"/>
        <v>0</v>
      </c>
      <c r="H108" s="12">
        <f t="shared" si="38"/>
        <v>0</v>
      </c>
      <c r="I108" s="10">
        <v>0</v>
      </c>
      <c r="J108" s="11">
        <v>0</v>
      </c>
      <c r="K108" s="10">
        <v>0</v>
      </c>
      <c r="L108" s="11">
        <v>0</v>
      </c>
      <c r="M108" s="10">
        <v>2</v>
      </c>
      <c r="N108" s="11">
        <v>21</v>
      </c>
      <c r="O108" s="10">
        <f t="shared" si="39"/>
        <v>2</v>
      </c>
      <c r="P108" s="12">
        <f t="shared" si="40"/>
        <v>21</v>
      </c>
      <c r="Q108" s="62">
        <f t="shared" si="41"/>
        <v>23</v>
      </c>
      <c r="R108" s="10">
        <f t="shared" si="33"/>
        <v>2</v>
      </c>
      <c r="S108" s="11">
        <f t="shared" si="34"/>
        <v>21</v>
      </c>
      <c r="T108" s="12">
        <f t="shared" si="35"/>
        <v>23</v>
      </c>
    </row>
    <row r="109" spans="1:20">
      <c r="A109" s="104" t="s">
        <v>22</v>
      </c>
      <c r="B109" s="10">
        <v>0</v>
      </c>
      <c r="C109" s="11">
        <v>0</v>
      </c>
      <c r="D109" s="10">
        <v>0</v>
      </c>
      <c r="E109" s="11">
        <v>0</v>
      </c>
      <c r="F109" s="10">
        <f t="shared" si="36"/>
        <v>0</v>
      </c>
      <c r="G109" s="11">
        <f t="shared" si="37"/>
        <v>0</v>
      </c>
      <c r="H109" s="12">
        <f t="shared" si="38"/>
        <v>0</v>
      </c>
      <c r="I109" s="10">
        <v>5</v>
      </c>
      <c r="J109" s="11">
        <v>7</v>
      </c>
      <c r="K109" s="10">
        <v>1</v>
      </c>
      <c r="L109" s="11">
        <v>6</v>
      </c>
      <c r="M109" s="10">
        <v>0</v>
      </c>
      <c r="N109" s="11">
        <v>0</v>
      </c>
      <c r="O109" s="10">
        <f t="shared" si="39"/>
        <v>6</v>
      </c>
      <c r="P109" s="12">
        <f t="shared" si="40"/>
        <v>13</v>
      </c>
      <c r="Q109" s="62">
        <f t="shared" si="41"/>
        <v>19</v>
      </c>
      <c r="R109" s="10">
        <f t="shared" si="33"/>
        <v>6</v>
      </c>
      <c r="S109" s="11">
        <f t="shared" si="34"/>
        <v>13</v>
      </c>
      <c r="T109" s="12">
        <f t="shared" si="35"/>
        <v>19</v>
      </c>
    </row>
    <row r="110" spans="1:20">
      <c r="A110" s="104" t="s">
        <v>115</v>
      </c>
      <c r="B110" s="10">
        <v>0</v>
      </c>
      <c r="C110" s="11">
        <v>0</v>
      </c>
      <c r="D110" s="10">
        <v>87</v>
      </c>
      <c r="E110" s="11">
        <v>38</v>
      </c>
      <c r="F110" s="10">
        <f t="shared" si="36"/>
        <v>87</v>
      </c>
      <c r="G110" s="11">
        <f t="shared" si="37"/>
        <v>38</v>
      </c>
      <c r="H110" s="12">
        <f t="shared" si="38"/>
        <v>125</v>
      </c>
      <c r="I110" s="10">
        <v>89</v>
      </c>
      <c r="J110" s="11">
        <v>48</v>
      </c>
      <c r="K110" s="10">
        <v>61</v>
      </c>
      <c r="L110" s="11">
        <v>33</v>
      </c>
      <c r="M110" s="10">
        <v>0</v>
      </c>
      <c r="N110" s="11">
        <v>0</v>
      </c>
      <c r="O110" s="10">
        <f t="shared" si="39"/>
        <v>150</v>
      </c>
      <c r="P110" s="12">
        <f t="shared" si="40"/>
        <v>81</v>
      </c>
      <c r="Q110" s="62">
        <f t="shared" si="41"/>
        <v>231</v>
      </c>
      <c r="R110" s="10">
        <f t="shared" si="33"/>
        <v>237</v>
      </c>
      <c r="S110" s="11">
        <f t="shared" si="34"/>
        <v>119</v>
      </c>
      <c r="T110" s="12">
        <f t="shared" si="35"/>
        <v>356</v>
      </c>
    </row>
    <row r="111" spans="1:20">
      <c r="A111" s="104" t="s">
        <v>228</v>
      </c>
      <c r="B111" s="10">
        <v>0</v>
      </c>
      <c r="C111" s="11">
        <v>0</v>
      </c>
      <c r="D111" s="10">
        <v>0</v>
      </c>
      <c r="E111" s="11">
        <v>0</v>
      </c>
      <c r="F111" s="10">
        <f t="shared" si="36"/>
        <v>0</v>
      </c>
      <c r="G111" s="11">
        <f t="shared" si="37"/>
        <v>0</v>
      </c>
      <c r="H111" s="12">
        <f t="shared" si="38"/>
        <v>0</v>
      </c>
      <c r="I111" s="10">
        <v>0</v>
      </c>
      <c r="J111" s="11">
        <v>0</v>
      </c>
      <c r="K111" s="10">
        <v>0</v>
      </c>
      <c r="L111" s="11">
        <v>0</v>
      </c>
      <c r="M111" s="10">
        <v>0</v>
      </c>
      <c r="N111" s="11">
        <v>1</v>
      </c>
      <c r="O111" s="10">
        <f t="shared" si="39"/>
        <v>0</v>
      </c>
      <c r="P111" s="12">
        <f t="shared" si="40"/>
        <v>1</v>
      </c>
      <c r="Q111" s="62">
        <f t="shared" si="41"/>
        <v>1</v>
      </c>
      <c r="R111" s="10">
        <f t="shared" si="33"/>
        <v>0</v>
      </c>
      <c r="S111" s="11">
        <f t="shared" si="34"/>
        <v>1</v>
      </c>
      <c r="T111" s="12">
        <f t="shared" si="35"/>
        <v>1</v>
      </c>
    </row>
    <row r="112" spans="1:20">
      <c r="A112" s="104" t="s">
        <v>16</v>
      </c>
      <c r="B112" s="10">
        <v>0</v>
      </c>
      <c r="C112" s="11">
        <v>0</v>
      </c>
      <c r="D112" s="10">
        <v>40</v>
      </c>
      <c r="E112" s="11">
        <v>56</v>
      </c>
      <c r="F112" s="10">
        <f t="shared" si="36"/>
        <v>40</v>
      </c>
      <c r="G112" s="11">
        <f t="shared" si="37"/>
        <v>56</v>
      </c>
      <c r="H112" s="12">
        <f t="shared" si="38"/>
        <v>96</v>
      </c>
      <c r="I112" s="10">
        <v>40</v>
      </c>
      <c r="J112" s="11">
        <v>64</v>
      </c>
      <c r="K112" s="10">
        <v>48</v>
      </c>
      <c r="L112" s="11">
        <v>53</v>
      </c>
      <c r="M112" s="10">
        <v>0</v>
      </c>
      <c r="N112" s="11">
        <v>0</v>
      </c>
      <c r="O112" s="10">
        <f t="shared" si="39"/>
        <v>88</v>
      </c>
      <c r="P112" s="12">
        <f t="shared" si="40"/>
        <v>117</v>
      </c>
      <c r="Q112" s="62">
        <f t="shared" si="41"/>
        <v>205</v>
      </c>
      <c r="R112" s="10">
        <f t="shared" si="33"/>
        <v>128</v>
      </c>
      <c r="S112" s="11">
        <f t="shared" si="34"/>
        <v>173</v>
      </c>
      <c r="T112" s="12">
        <f t="shared" si="35"/>
        <v>301</v>
      </c>
    </row>
    <row r="113" spans="1:20">
      <c r="A113" s="104" t="s">
        <v>229</v>
      </c>
      <c r="B113" s="10">
        <v>0</v>
      </c>
      <c r="C113" s="11">
        <v>0</v>
      </c>
      <c r="D113" s="10">
        <v>0</v>
      </c>
      <c r="E113" s="11">
        <v>0</v>
      </c>
      <c r="F113" s="10">
        <f t="shared" si="36"/>
        <v>0</v>
      </c>
      <c r="G113" s="11">
        <f t="shared" si="37"/>
        <v>0</v>
      </c>
      <c r="H113" s="12">
        <f t="shared" si="38"/>
        <v>0</v>
      </c>
      <c r="I113" s="10">
        <v>0</v>
      </c>
      <c r="J113" s="11">
        <v>0</v>
      </c>
      <c r="K113" s="10">
        <v>0</v>
      </c>
      <c r="L113" s="11">
        <v>0</v>
      </c>
      <c r="M113" s="10">
        <v>2</v>
      </c>
      <c r="N113" s="11">
        <v>2</v>
      </c>
      <c r="O113" s="10">
        <f t="shared" si="39"/>
        <v>2</v>
      </c>
      <c r="P113" s="12">
        <f t="shared" si="40"/>
        <v>2</v>
      </c>
      <c r="Q113" s="62">
        <f t="shared" si="41"/>
        <v>4</v>
      </c>
      <c r="R113" s="10">
        <f t="shared" si="33"/>
        <v>2</v>
      </c>
      <c r="S113" s="11">
        <f t="shared" si="34"/>
        <v>2</v>
      </c>
      <c r="T113" s="12">
        <f t="shared" si="35"/>
        <v>4</v>
      </c>
    </row>
    <row r="114" spans="1:20">
      <c r="A114" s="104" t="s">
        <v>116</v>
      </c>
      <c r="B114" s="10">
        <v>0</v>
      </c>
      <c r="C114" s="11">
        <v>0</v>
      </c>
      <c r="D114" s="10">
        <v>14</v>
      </c>
      <c r="E114" s="11">
        <v>8</v>
      </c>
      <c r="F114" s="10">
        <f t="shared" si="36"/>
        <v>14</v>
      </c>
      <c r="G114" s="11">
        <f t="shared" si="37"/>
        <v>8</v>
      </c>
      <c r="H114" s="12">
        <f t="shared" si="38"/>
        <v>22</v>
      </c>
      <c r="I114" s="10">
        <v>15</v>
      </c>
      <c r="J114" s="11">
        <v>8</v>
      </c>
      <c r="K114" s="10">
        <v>19</v>
      </c>
      <c r="L114" s="11">
        <v>4</v>
      </c>
      <c r="M114" s="10">
        <v>0</v>
      </c>
      <c r="N114" s="11">
        <v>0</v>
      </c>
      <c r="O114" s="10">
        <f t="shared" si="39"/>
        <v>34</v>
      </c>
      <c r="P114" s="12">
        <f t="shared" si="40"/>
        <v>12</v>
      </c>
      <c r="Q114" s="62">
        <f t="shared" si="41"/>
        <v>46</v>
      </c>
      <c r="R114" s="10">
        <f t="shared" si="33"/>
        <v>48</v>
      </c>
      <c r="S114" s="11">
        <f t="shared" si="34"/>
        <v>20</v>
      </c>
      <c r="T114" s="12">
        <f t="shared" si="35"/>
        <v>68</v>
      </c>
    </row>
    <row r="115" spans="1:20">
      <c r="A115" s="15" t="s">
        <v>27</v>
      </c>
      <c r="B115" s="16">
        <f>SUM(B42:B114)</f>
        <v>0</v>
      </c>
      <c r="C115" s="17">
        <f t="shared" ref="C115:T115" si="42">SUM(C42:C114)</f>
        <v>0</v>
      </c>
      <c r="D115" s="16">
        <f t="shared" si="42"/>
        <v>2171</v>
      </c>
      <c r="E115" s="17">
        <f t="shared" si="42"/>
        <v>1604</v>
      </c>
      <c r="F115" s="16">
        <f t="shared" si="42"/>
        <v>2171</v>
      </c>
      <c r="G115" s="17">
        <f t="shared" si="42"/>
        <v>1604</v>
      </c>
      <c r="H115" s="17">
        <f t="shared" si="42"/>
        <v>3775</v>
      </c>
      <c r="I115" s="16">
        <f t="shared" si="42"/>
        <v>2705</v>
      </c>
      <c r="J115" s="17">
        <f t="shared" si="42"/>
        <v>1916</v>
      </c>
      <c r="K115" s="16">
        <f t="shared" si="42"/>
        <v>2034</v>
      </c>
      <c r="L115" s="17">
        <f t="shared" si="42"/>
        <v>1428</v>
      </c>
      <c r="M115" s="16">
        <f t="shared" si="42"/>
        <v>237</v>
      </c>
      <c r="N115" s="17">
        <f t="shared" si="42"/>
        <v>143</v>
      </c>
      <c r="O115" s="16">
        <f t="shared" si="42"/>
        <v>4976</v>
      </c>
      <c r="P115" s="17">
        <f t="shared" si="42"/>
        <v>3487</v>
      </c>
      <c r="Q115" s="63">
        <f t="shared" si="42"/>
        <v>8463</v>
      </c>
      <c r="R115" s="16">
        <f t="shared" si="42"/>
        <v>7147</v>
      </c>
      <c r="S115" s="17">
        <f t="shared" si="42"/>
        <v>5091</v>
      </c>
      <c r="T115" s="17">
        <f t="shared" si="42"/>
        <v>12238</v>
      </c>
    </row>
    <row r="116" spans="1:20">
      <c r="A116" s="15" t="s">
        <v>30</v>
      </c>
      <c r="B116" s="16">
        <f>SUM(B39,B115)</f>
        <v>2373</v>
      </c>
      <c r="C116" s="17">
        <f t="shared" ref="C116:T116" si="43">SUM(C39,C115)</f>
        <v>1703</v>
      </c>
      <c r="D116" s="16">
        <f t="shared" si="43"/>
        <v>2171</v>
      </c>
      <c r="E116" s="17">
        <f t="shared" si="43"/>
        <v>1604</v>
      </c>
      <c r="F116" s="16">
        <f t="shared" si="43"/>
        <v>4544</v>
      </c>
      <c r="G116" s="17">
        <f t="shared" si="43"/>
        <v>3307</v>
      </c>
      <c r="H116" s="17">
        <f t="shared" si="43"/>
        <v>7851</v>
      </c>
      <c r="I116" s="16">
        <f t="shared" si="43"/>
        <v>2705</v>
      </c>
      <c r="J116" s="17">
        <f t="shared" si="43"/>
        <v>1916</v>
      </c>
      <c r="K116" s="16">
        <f t="shared" si="43"/>
        <v>2034</v>
      </c>
      <c r="L116" s="17">
        <f t="shared" si="43"/>
        <v>1428</v>
      </c>
      <c r="M116" s="16">
        <f t="shared" si="43"/>
        <v>237</v>
      </c>
      <c r="N116" s="17">
        <f t="shared" si="43"/>
        <v>143</v>
      </c>
      <c r="O116" s="16">
        <f t="shared" si="43"/>
        <v>4976</v>
      </c>
      <c r="P116" s="17">
        <f t="shared" si="43"/>
        <v>3487</v>
      </c>
      <c r="Q116" s="63">
        <f t="shared" si="43"/>
        <v>8463</v>
      </c>
      <c r="R116" s="16">
        <f t="shared" si="43"/>
        <v>9520</v>
      </c>
      <c r="S116" s="17">
        <f t="shared" si="43"/>
        <v>6794</v>
      </c>
      <c r="T116" s="17">
        <f t="shared" si="43"/>
        <v>16314</v>
      </c>
    </row>
    <row r="117" spans="1:20">
      <c r="I117" s="81"/>
      <c r="J117" s="81"/>
      <c r="K117" s="81"/>
    </row>
    <row r="118" spans="1:20">
      <c r="A118" s="387" t="s">
        <v>645</v>
      </c>
      <c r="H118" s="81"/>
      <c r="I118" s="81"/>
      <c r="J118" s="81"/>
      <c r="K118" s="81"/>
    </row>
    <row r="119" spans="1:20">
      <c r="H119" s="81"/>
      <c r="I119" s="81"/>
      <c r="J119" s="81"/>
      <c r="K119" s="81"/>
      <c r="L119" s="81"/>
      <c r="M119" s="81"/>
    </row>
    <row r="120" spans="1:20">
      <c r="H120" s="81"/>
      <c r="I120" s="81"/>
      <c r="J120" s="81"/>
      <c r="K120" s="81"/>
    </row>
    <row r="121" spans="1:20">
      <c r="J121" s="81"/>
      <c r="K121" s="81"/>
      <c r="L121" s="81"/>
    </row>
    <row r="122" spans="1:20">
      <c r="J122" s="81"/>
      <c r="K122" s="81"/>
      <c r="L122" s="81"/>
    </row>
    <row r="123" spans="1:20">
      <c r="H123" s="81"/>
      <c r="I123" s="81"/>
      <c r="J123" s="81"/>
      <c r="K123" s="81"/>
      <c r="L123" s="81"/>
    </row>
    <row r="124" spans="1:20">
      <c r="H124" s="81"/>
      <c r="I124" s="81"/>
      <c r="J124" s="81"/>
      <c r="K124" s="81"/>
      <c r="L124" s="81"/>
      <c r="M124" s="81"/>
    </row>
    <row r="125" spans="1:20">
      <c r="H125" s="81"/>
      <c r="I125" s="81"/>
      <c r="J125" s="81"/>
      <c r="K125" s="81"/>
      <c r="L125" s="81"/>
    </row>
    <row r="126" spans="1:20">
      <c r="H126" s="81"/>
      <c r="I126" s="81"/>
      <c r="J126" s="81"/>
      <c r="K126" s="81"/>
      <c r="L126" s="81"/>
      <c r="M126" s="81"/>
    </row>
    <row r="127" spans="1:20">
      <c r="I127" s="81"/>
      <c r="J127" s="81"/>
      <c r="K127" s="81"/>
      <c r="L127" s="81"/>
    </row>
    <row r="128" spans="1:20">
      <c r="I128" s="81"/>
      <c r="J128" s="81"/>
      <c r="K128" s="81"/>
      <c r="L128" s="81"/>
    </row>
    <row r="129" spans="8:13">
      <c r="H129" s="81"/>
      <c r="I129" s="81"/>
      <c r="K129" s="81"/>
      <c r="L129" s="81"/>
    </row>
    <row r="130" spans="8:13">
      <c r="H130" s="81"/>
      <c r="I130" s="81"/>
      <c r="J130" s="81"/>
      <c r="K130" s="81"/>
      <c r="L130" s="81"/>
    </row>
    <row r="131" spans="8:13">
      <c r="H131" s="81"/>
      <c r="I131" s="81"/>
      <c r="J131" s="81"/>
      <c r="K131" s="81"/>
      <c r="L131" s="81"/>
    </row>
    <row r="132" spans="8:13">
      <c r="H132" s="81"/>
      <c r="I132" s="81"/>
      <c r="J132" s="81"/>
      <c r="K132" s="81"/>
      <c r="L132" s="81"/>
    </row>
    <row r="133" spans="8:13">
      <c r="J133" s="81"/>
      <c r="K133" s="81"/>
      <c r="L133" s="81"/>
    </row>
    <row r="134" spans="8:13">
      <c r="H134" s="81"/>
      <c r="I134" s="81"/>
      <c r="L134" s="81"/>
    </row>
    <row r="135" spans="8:13">
      <c r="H135" s="81"/>
      <c r="I135" s="81"/>
      <c r="J135" s="81"/>
      <c r="K135" s="81"/>
    </row>
    <row r="136" spans="8:13">
      <c r="H136" s="81"/>
      <c r="I136" s="81"/>
      <c r="J136" s="81"/>
    </row>
    <row r="137" spans="8:13">
      <c r="H137" s="81"/>
      <c r="I137" s="81"/>
      <c r="J137" s="81"/>
    </row>
    <row r="138" spans="8:13">
      <c r="H138" s="81"/>
      <c r="I138" s="81"/>
      <c r="J138" s="81"/>
      <c r="K138" s="81"/>
    </row>
    <row r="139" spans="8:13">
      <c r="H139" s="81"/>
      <c r="I139" s="81"/>
    </row>
    <row r="140" spans="8:13">
      <c r="H140" s="81"/>
      <c r="I140" s="81"/>
      <c r="J140" s="81"/>
      <c r="K140" s="81"/>
    </row>
    <row r="141" spans="8:13">
      <c r="I141" s="81"/>
      <c r="J141" s="81"/>
      <c r="K141" s="81"/>
    </row>
    <row r="142" spans="8:13">
      <c r="I142" s="81"/>
      <c r="J142" s="81"/>
      <c r="K142" s="81"/>
    </row>
    <row r="143" spans="8:13">
      <c r="H143" s="81"/>
      <c r="I143" s="81"/>
      <c r="J143" s="81"/>
      <c r="K143" s="81"/>
    </row>
    <row r="144" spans="8:13">
      <c r="H144" s="81"/>
      <c r="I144" s="81"/>
      <c r="J144" s="81"/>
      <c r="K144" s="81"/>
      <c r="L144" s="81"/>
      <c r="M144" s="81"/>
    </row>
    <row r="145" spans="8:13">
      <c r="H145" s="81"/>
      <c r="I145" s="81"/>
      <c r="J145" s="81"/>
      <c r="K145" s="81"/>
      <c r="L145" s="81"/>
    </row>
    <row r="146" spans="8:13">
      <c r="H146" s="81"/>
      <c r="I146" s="81"/>
      <c r="J146" s="81"/>
      <c r="K146" s="81"/>
    </row>
    <row r="147" spans="8:13">
      <c r="J147" s="81"/>
      <c r="K147" s="81"/>
      <c r="L147" s="81"/>
    </row>
    <row r="148" spans="8:13">
      <c r="J148" s="81"/>
      <c r="K148" s="81"/>
      <c r="L148" s="81"/>
    </row>
    <row r="149" spans="8:13">
      <c r="J149" s="81"/>
      <c r="K149" s="81"/>
      <c r="L149" s="81"/>
    </row>
    <row r="150" spans="8:13">
      <c r="J150" s="81"/>
      <c r="K150" s="81"/>
      <c r="L150" s="81"/>
    </row>
    <row r="151" spans="8:13">
      <c r="H151" s="81"/>
      <c r="I151" s="81"/>
      <c r="K151" s="81"/>
      <c r="L151" s="81"/>
    </row>
    <row r="152" spans="8:13">
      <c r="H152" s="81"/>
      <c r="I152" s="81"/>
      <c r="J152" s="81"/>
      <c r="K152" s="81"/>
      <c r="L152" s="81"/>
      <c r="M152" s="81"/>
    </row>
    <row r="153" spans="8:13">
      <c r="H153" s="81"/>
      <c r="J153" s="81"/>
      <c r="K153" s="81"/>
      <c r="L153" s="81"/>
    </row>
    <row r="154" spans="8:13">
      <c r="H154" s="81"/>
      <c r="J154" s="81"/>
      <c r="K154" s="81"/>
      <c r="L154" s="81"/>
    </row>
    <row r="155" spans="8:13">
      <c r="J155" s="81"/>
      <c r="K155" s="81"/>
      <c r="L155" s="81"/>
    </row>
    <row r="156" spans="8:13">
      <c r="H156" s="81"/>
      <c r="I156" s="81"/>
      <c r="J156" s="81"/>
      <c r="K156" s="81"/>
      <c r="L156" s="81"/>
    </row>
    <row r="157" spans="8:13">
      <c r="I157" s="81"/>
      <c r="J157" s="81"/>
      <c r="K157" s="81"/>
      <c r="L157" s="81"/>
    </row>
    <row r="158" spans="8:13">
      <c r="J158" s="81"/>
      <c r="K158" s="81"/>
      <c r="L158" s="81"/>
    </row>
    <row r="159" spans="8:13">
      <c r="H159" s="81"/>
      <c r="I159" s="81"/>
      <c r="J159" s="81"/>
      <c r="K159" s="81"/>
      <c r="L159" s="81"/>
    </row>
    <row r="160" spans="8:13">
      <c r="J160" s="81"/>
      <c r="K160" s="81"/>
      <c r="L160" s="81"/>
    </row>
    <row r="161" spans="8:12">
      <c r="H161" s="81"/>
      <c r="I161" s="81"/>
      <c r="J161" s="81"/>
    </row>
    <row r="162" spans="8:12">
      <c r="H162" s="81"/>
      <c r="I162" s="81"/>
      <c r="J162" s="81"/>
    </row>
    <row r="163" spans="8:12">
      <c r="J163" s="81"/>
      <c r="K163" s="81"/>
      <c r="L163" s="81"/>
    </row>
    <row r="164" spans="8:12">
      <c r="J164" s="81"/>
      <c r="K164" s="81"/>
      <c r="L164" s="81"/>
    </row>
    <row r="165" spans="8:12">
      <c r="H165" s="81"/>
      <c r="I165" s="81"/>
      <c r="J165" s="81"/>
      <c r="K165" s="81"/>
      <c r="L165" s="81"/>
    </row>
    <row r="166" spans="8:12">
      <c r="J166" s="81"/>
      <c r="K166" s="81"/>
      <c r="L166" s="81"/>
    </row>
    <row r="167" spans="8:12">
      <c r="H167" s="81"/>
      <c r="I167" s="81"/>
      <c r="J167" s="81"/>
    </row>
    <row r="168" spans="8:12">
      <c r="J168" s="81"/>
      <c r="K168" s="81"/>
    </row>
  </sheetData>
  <mergeCells count="13">
    <mergeCell ref="K8:L8"/>
    <mergeCell ref="M8:N8"/>
    <mergeCell ref="O8:Q8"/>
    <mergeCell ref="B8:C8"/>
    <mergeCell ref="D8:E8"/>
    <mergeCell ref="F8:H8"/>
    <mergeCell ref="I8:J8"/>
    <mergeCell ref="A2:T2"/>
    <mergeCell ref="A3:T3"/>
    <mergeCell ref="A5:T5"/>
    <mergeCell ref="B7:H7"/>
    <mergeCell ref="I7:Q7"/>
    <mergeCell ref="R7:T7"/>
  </mergeCells>
  <phoneticPr fontId="8" type="noConversion"/>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1"/>
  <dimension ref="A1:T185"/>
  <sheetViews>
    <sheetView zoomScale="90" zoomScaleNormal="90" workbookViewId="0">
      <selection activeCell="A2" sqref="A2:T2"/>
    </sheetView>
  </sheetViews>
  <sheetFormatPr defaultRowHeight="13.2"/>
  <cols>
    <col min="1" max="1" width="36.109375" style="3" customWidth="1"/>
    <col min="2" max="5" width="6.6640625" customWidth="1"/>
    <col min="6" max="8" width="6.33203125" customWidth="1"/>
    <col min="9" max="19" width="6.6640625" customWidth="1"/>
    <col min="20" max="20" width="6.6640625" style="3" customWidth="1"/>
    <col min="21" max="42" width="8.5546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25</v>
      </c>
      <c r="B3" s="341"/>
      <c r="C3" s="341"/>
      <c r="D3" s="341"/>
      <c r="E3" s="341"/>
      <c r="F3" s="341"/>
      <c r="G3" s="341"/>
      <c r="H3" s="341"/>
      <c r="I3" s="341"/>
      <c r="J3" s="341"/>
      <c r="K3" s="341"/>
      <c r="L3" s="341"/>
      <c r="M3" s="341"/>
      <c r="N3" s="341"/>
      <c r="O3" s="341"/>
      <c r="P3" s="341"/>
      <c r="Q3" s="341"/>
      <c r="R3" s="341"/>
      <c r="S3" s="341"/>
      <c r="T3" s="341"/>
    </row>
    <row r="4" spans="1:20">
      <c r="A4" s="2"/>
    </row>
    <row r="5" spans="1:20">
      <c r="A5" s="341" t="s">
        <v>649</v>
      </c>
      <c r="B5" s="341"/>
      <c r="C5" s="341"/>
      <c r="D5" s="341"/>
      <c r="E5" s="341"/>
      <c r="F5" s="341"/>
      <c r="G5" s="341"/>
      <c r="H5" s="341"/>
      <c r="I5" s="341"/>
      <c r="J5" s="341"/>
      <c r="K5" s="341"/>
      <c r="L5" s="341"/>
      <c r="M5" s="341"/>
      <c r="N5" s="341"/>
      <c r="O5" s="341"/>
      <c r="P5" s="341"/>
      <c r="Q5" s="341"/>
      <c r="R5" s="341"/>
      <c r="S5" s="341"/>
      <c r="T5" s="341"/>
    </row>
    <row r="6" spans="1:20" ht="13.8" thickBot="1"/>
    <row r="7" spans="1:20">
      <c r="A7" s="46"/>
      <c r="B7" s="349" t="s">
        <v>65</v>
      </c>
      <c r="C7" s="350"/>
      <c r="D7" s="350"/>
      <c r="E7" s="350"/>
      <c r="F7" s="350"/>
      <c r="G7" s="350"/>
      <c r="H7" s="351"/>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4"/>
      <c r="O8" s="343" t="s">
        <v>27</v>
      </c>
      <c r="P8" s="344"/>
      <c r="Q8" s="345"/>
      <c r="R8" s="45"/>
      <c r="S8" s="48"/>
      <c r="T8" s="49"/>
    </row>
    <row r="9" spans="1:20">
      <c r="A9" s="18" t="s">
        <v>33</v>
      </c>
      <c r="B9" s="50" t="s">
        <v>0</v>
      </c>
      <c r="C9" s="51" t="s">
        <v>1</v>
      </c>
      <c r="D9" s="50" t="s">
        <v>0</v>
      </c>
      <c r="E9" s="51" t="s">
        <v>1</v>
      </c>
      <c r="F9" s="290" t="s">
        <v>0</v>
      </c>
      <c r="G9" s="291" t="s">
        <v>1</v>
      </c>
      <c r="H9" s="292" t="s">
        <v>28</v>
      </c>
      <c r="I9" s="50" t="s">
        <v>0</v>
      </c>
      <c r="J9" s="51" t="s">
        <v>1</v>
      </c>
      <c r="K9" s="50" t="s">
        <v>0</v>
      </c>
      <c r="L9" s="51" t="s">
        <v>1</v>
      </c>
      <c r="M9" s="50" t="s">
        <v>0</v>
      </c>
      <c r="N9" s="51" t="s">
        <v>1</v>
      </c>
      <c r="O9" s="50" t="s">
        <v>0</v>
      </c>
      <c r="P9" s="51" t="s">
        <v>1</v>
      </c>
      <c r="Q9" s="292" t="s">
        <v>28</v>
      </c>
      <c r="R9" s="290" t="s">
        <v>0</v>
      </c>
      <c r="S9" s="291" t="s">
        <v>1</v>
      </c>
      <c r="T9" s="291" t="s">
        <v>28</v>
      </c>
    </row>
    <row r="10" spans="1:20">
      <c r="A10" s="279" t="s">
        <v>560</v>
      </c>
      <c r="B10" s="50"/>
      <c r="C10" s="51"/>
      <c r="D10" s="50"/>
      <c r="E10" s="51"/>
      <c r="F10" s="7"/>
      <c r="G10" s="5"/>
      <c r="H10" s="5"/>
      <c r="I10" s="50"/>
      <c r="J10" s="51"/>
      <c r="K10" s="50"/>
      <c r="L10" s="51"/>
      <c r="M10" s="50"/>
      <c r="N10" s="51"/>
      <c r="O10" s="50"/>
      <c r="P10" s="51"/>
      <c r="Q10" s="5"/>
      <c r="R10" s="7"/>
      <c r="S10" s="5"/>
      <c r="T10" s="5"/>
    </row>
    <row r="11" spans="1:20">
      <c r="A11" s="104" t="s">
        <v>603</v>
      </c>
      <c r="B11" s="10">
        <v>35</v>
      </c>
      <c r="C11" s="11">
        <v>26</v>
      </c>
      <c r="D11" s="10">
        <v>0</v>
      </c>
      <c r="E11" s="11">
        <v>0</v>
      </c>
      <c r="F11" s="10">
        <f t="shared" ref="F11:F29" si="0">SUM(B11,D11)</f>
        <v>35</v>
      </c>
      <c r="G11" s="12">
        <f t="shared" ref="G11:G29" si="1">SUM(C11,E11)</f>
        <v>26</v>
      </c>
      <c r="H11" s="12">
        <f t="shared" ref="H11:H29" si="2">SUM(F11:G11)</f>
        <v>61</v>
      </c>
      <c r="I11" s="10">
        <v>0</v>
      </c>
      <c r="J11" s="11">
        <v>0</v>
      </c>
      <c r="K11" s="10">
        <v>0</v>
      </c>
      <c r="L11" s="11">
        <v>0</v>
      </c>
      <c r="M11" s="10">
        <v>0</v>
      </c>
      <c r="N11" s="11">
        <v>0</v>
      </c>
      <c r="O11" s="10">
        <f t="shared" ref="O11:O29" si="3">SUM(M11,K11,I11)</f>
        <v>0</v>
      </c>
      <c r="P11" s="12">
        <f t="shared" ref="P11:P29" si="4">SUM(N11,L11,J11)</f>
        <v>0</v>
      </c>
      <c r="Q11" s="12">
        <f t="shared" ref="Q11:Q29" si="5">SUM(O11:P11)</f>
        <v>0</v>
      </c>
      <c r="R11" s="10">
        <f t="shared" ref="R11:R29" si="6">SUM(O11,F11)</f>
        <v>35</v>
      </c>
      <c r="S11" s="11">
        <f t="shared" ref="S11:T29" si="7">SUM(P11,G11)</f>
        <v>26</v>
      </c>
      <c r="T11" s="12">
        <f t="shared" si="7"/>
        <v>61</v>
      </c>
    </row>
    <row r="12" spans="1:20">
      <c r="A12" s="104" t="s">
        <v>604</v>
      </c>
      <c r="B12" s="10">
        <v>125</v>
      </c>
      <c r="C12" s="11">
        <v>13</v>
      </c>
      <c r="D12" s="10">
        <v>0</v>
      </c>
      <c r="E12" s="11">
        <v>0</v>
      </c>
      <c r="F12" s="10">
        <f t="shared" si="0"/>
        <v>125</v>
      </c>
      <c r="G12" s="12">
        <f t="shared" si="1"/>
        <v>13</v>
      </c>
      <c r="H12" s="12">
        <f t="shared" si="2"/>
        <v>138</v>
      </c>
      <c r="I12" s="10">
        <v>0</v>
      </c>
      <c r="J12" s="11">
        <v>0</v>
      </c>
      <c r="K12" s="10">
        <v>0</v>
      </c>
      <c r="L12" s="11">
        <v>0</v>
      </c>
      <c r="M12" s="10">
        <v>0</v>
      </c>
      <c r="N12" s="11">
        <v>0</v>
      </c>
      <c r="O12" s="10">
        <f t="shared" si="3"/>
        <v>0</v>
      </c>
      <c r="P12" s="12">
        <f t="shared" si="4"/>
        <v>0</v>
      </c>
      <c r="Q12" s="12">
        <f t="shared" si="5"/>
        <v>0</v>
      </c>
      <c r="R12" s="10">
        <f t="shared" si="6"/>
        <v>125</v>
      </c>
      <c r="S12" s="11">
        <f t="shared" si="7"/>
        <v>13</v>
      </c>
      <c r="T12" s="12">
        <f t="shared" si="7"/>
        <v>138</v>
      </c>
    </row>
    <row r="13" spans="1:20">
      <c r="A13" s="104" t="s">
        <v>11</v>
      </c>
      <c r="B13" s="10">
        <v>62</v>
      </c>
      <c r="C13" s="11">
        <v>2</v>
      </c>
      <c r="D13" s="10">
        <v>0</v>
      </c>
      <c r="E13" s="11">
        <v>0</v>
      </c>
      <c r="F13" s="10">
        <f t="shared" si="0"/>
        <v>62</v>
      </c>
      <c r="G13" s="12">
        <f t="shared" si="1"/>
        <v>2</v>
      </c>
      <c r="H13" s="12">
        <f t="shared" si="2"/>
        <v>64</v>
      </c>
      <c r="I13" s="10">
        <v>0</v>
      </c>
      <c r="J13" s="11">
        <v>0</v>
      </c>
      <c r="K13" s="10">
        <v>0</v>
      </c>
      <c r="L13" s="11">
        <v>0</v>
      </c>
      <c r="M13" s="10">
        <v>0</v>
      </c>
      <c r="N13" s="11">
        <v>0</v>
      </c>
      <c r="O13" s="10">
        <f t="shared" si="3"/>
        <v>0</v>
      </c>
      <c r="P13" s="12">
        <f t="shared" si="4"/>
        <v>0</v>
      </c>
      <c r="Q13" s="12">
        <f t="shared" si="5"/>
        <v>0</v>
      </c>
      <c r="R13" s="10">
        <f t="shared" si="6"/>
        <v>62</v>
      </c>
      <c r="S13" s="11">
        <f t="shared" si="7"/>
        <v>2</v>
      </c>
      <c r="T13" s="12">
        <f t="shared" si="7"/>
        <v>64</v>
      </c>
    </row>
    <row r="14" spans="1:20">
      <c r="A14" s="104" t="s">
        <v>605</v>
      </c>
      <c r="B14" s="10">
        <v>61</v>
      </c>
      <c r="C14" s="11">
        <v>83</v>
      </c>
      <c r="D14" s="10">
        <v>0</v>
      </c>
      <c r="E14" s="11">
        <v>0</v>
      </c>
      <c r="F14" s="10">
        <f t="shared" si="0"/>
        <v>61</v>
      </c>
      <c r="G14" s="12">
        <f t="shared" si="1"/>
        <v>83</v>
      </c>
      <c r="H14" s="12">
        <f t="shared" si="2"/>
        <v>144</v>
      </c>
      <c r="I14" s="10">
        <v>0</v>
      </c>
      <c r="J14" s="11">
        <v>0</v>
      </c>
      <c r="K14" s="10">
        <v>0</v>
      </c>
      <c r="L14" s="11">
        <v>0</v>
      </c>
      <c r="M14" s="10">
        <v>0</v>
      </c>
      <c r="N14" s="11">
        <v>0</v>
      </c>
      <c r="O14" s="10">
        <f t="shared" si="3"/>
        <v>0</v>
      </c>
      <c r="P14" s="12">
        <f t="shared" si="4"/>
        <v>0</v>
      </c>
      <c r="Q14" s="12">
        <f t="shared" si="5"/>
        <v>0</v>
      </c>
      <c r="R14" s="10">
        <f t="shared" si="6"/>
        <v>61</v>
      </c>
      <c r="S14" s="11">
        <f t="shared" si="7"/>
        <v>83</v>
      </c>
      <c r="T14" s="12">
        <f t="shared" si="7"/>
        <v>144</v>
      </c>
    </row>
    <row r="15" spans="1:20">
      <c r="A15" s="104" t="s">
        <v>606</v>
      </c>
      <c r="B15" s="10">
        <v>572</v>
      </c>
      <c r="C15" s="11">
        <v>10</v>
      </c>
      <c r="D15" s="10">
        <v>0</v>
      </c>
      <c r="E15" s="11">
        <v>0</v>
      </c>
      <c r="F15" s="10">
        <f t="shared" si="0"/>
        <v>572</v>
      </c>
      <c r="G15" s="12">
        <f t="shared" si="1"/>
        <v>10</v>
      </c>
      <c r="H15" s="12">
        <f t="shared" si="2"/>
        <v>582</v>
      </c>
      <c r="I15" s="10">
        <v>0</v>
      </c>
      <c r="J15" s="11">
        <v>0</v>
      </c>
      <c r="K15" s="10">
        <v>0</v>
      </c>
      <c r="L15" s="11">
        <v>0</v>
      </c>
      <c r="M15" s="10">
        <v>0</v>
      </c>
      <c r="N15" s="11">
        <v>0</v>
      </c>
      <c r="O15" s="10">
        <f t="shared" si="3"/>
        <v>0</v>
      </c>
      <c r="P15" s="12">
        <f t="shared" si="4"/>
        <v>0</v>
      </c>
      <c r="Q15" s="12">
        <f t="shared" si="5"/>
        <v>0</v>
      </c>
      <c r="R15" s="10">
        <f t="shared" si="6"/>
        <v>572</v>
      </c>
      <c r="S15" s="11">
        <f t="shared" si="7"/>
        <v>10</v>
      </c>
      <c r="T15" s="12">
        <f t="shared" si="7"/>
        <v>582</v>
      </c>
    </row>
    <row r="16" spans="1:20">
      <c r="A16" s="104" t="s">
        <v>607</v>
      </c>
      <c r="B16" s="10">
        <v>37</v>
      </c>
      <c r="C16" s="11">
        <v>335</v>
      </c>
      <c r="D16" s="10">
        <v>0</v>
      </c>
      <c r="E16" s="11">
        <v>0</v>
      </c>
      <c r="F16" s="10">
        <f t="shared" ref="F16:F22" si="8">SUM(B16,D16)</f>
        <v>37</v>
      </c>
      <c r="G16" s="12">
        <f t="shared" ref="G16:G22" si="9">SUM(C16,E16)</f>
        <v>335</v>
      </c>
      <c r="H16" s="12">
        <f t="shared" ref="H16:H22" si="10">SUM(F16:G16)</f>
        <v>372</v>
      </c>
      <c r="I16" s="10">
        <v>0</v>
      </c>
      <c r="J16" s="11">
        <v>0</v>
      </c>
      <c r="K16" s="10">
        <v>0</v>
      </c>
      <c r="L16" s="11">
        <v>0</v>
      </c>
      <c r="M16" s="10">
        <v>0</v>
      </c>
      <c r="N16" s="11">
        <v>0</v>
      </c>
      <c r="O16" s="10">
        <f t="shared" ref="O16:P20" si="11">SUM(M16,K16,I16)</f>
        <v>0</v>
      </c>
      <c r="P16" s="12">
        <f t="shared" si="11"/>
        <v>0</v>
      </c>
      <c r="Q16" s="12">
        <f>SUM(O16:P16)</f>
        <v>0</v>
      </c>
      <c r="R16" s="10">
        <f t="shared" ref="R16:T20" si="12">SUM(O16,F16)</f>
        <v>37</v>
      </c>
      <c r="S16" s="11">
        <f t="shared" si="12"/>
        <v>335</v>
      </c>
      <c r="T16" s="12">
        <f t="shared" si="12"/>
        <v>372</v>
      </c>
    </row>
    <row r="17" spans="1:20">
      <c r="A17" s="104" t="s">
        <v>12</v>
      </c>
      <c r="B17" s="10">
        <v>283</v>
      </c>
      <c r="C17" s="11">
        <v>24</v>
      </c>
      <c r="D17" s="10">
        <v>0</v>
      </c>
      <c r="E17" s="11">
        <v>0</v>
      </c>
      <c r="F17" s="10">
        <f t="shared" si="8"/>
        <v>283</v>
      </c>
      <c r="G17" s="12">
        <f t="shared" si="9"/>
        <v>24</v>
      </c>
      <c r="H17" s="12">
        <f t="shared" si="10"/>
        <v>307</v>
      </c>
      <c r="I17" s="10">
        <v>0</v>
      </c>
      <c r="J17" s="11">
        <v>0</v>
      </c>
      <c r="K17" s="10">
        <v>0</v>
      </c>
      <c r="L17" s="11">
        <v>0</v>
      </c>
      <c r="M17" s="10">
        <v>0</v>
      </c>
      <c r="N17" s="11">
        <v>0</v>
      </c>
      <c r="O17" s="10">
        <f t="shared" si="11"/>
        <v>0</v>
      </c>
      <c r="P17" s="12">
        <f t="shared" si="11"/>
        <v>0</v>
      </c>
      <c r="Q17" s="12">
        <f>SUM(O17:P17)</f>
        <v>0</v>
      </c>
      <c r="R17" s="10">
        <f t="shared" si="12"/>
        <v>283</v>
      </c>
      <c r="S17" s="11">
        <f t="shared" si="12"/>
        <v>24</v>
      </c>
      <c r="T17" s="12">
        <f t="shared" si="12"/>
        <v>307</v>
      </c>
    </row>
    <row r="18" spans="1:20">
      <c r="A18" s="104" t="s">
        <v>608</v>
      </c>
      <c r="B18" s="10">
        <v>303</v>
      </c>
      <c r="C18" s="11">
        <v>10</v>
      </c>
      <c r="D18" s="10">
        <v>0</v>
      </c>
      <c r="E18" s="11">
        <v>0</v>
      </c>
      <c r="F18" s="10">
        <f t="shared" si="8"/>
        <v>303</v>
      </c>
      <c r="G18" s="12">
        <f t="shared" si="9"/>
        <v>10</v>
      </c>
      <c r="H18" s="12">
        <f t="shared" si="10"/>
        <v>313</v>
      </c>
      <c r="I18" s="10">
        <v>0</v>
      </c>
      <c r="J18" s="11">
        <v>0</v>
      </c>
      <c r="K18" s="10">
        <v>0</v>
      </c>
      <c r="L18" s="11">
        <v>0</v>
      </c>
      <c r="M18" s="10">
        <v>0</v>
      </c>
      <c r="N18" s="11">
        <v>0</v>
      </c>
      <c r="O18" s="10">
        <f t="shared" si="11"/>
        <v>0</v>
      </c>
      <c r="P18" s="12">
        <f t="shared" si="11"/>
        <v>0</v>
      </c>
      <c r="Q18" s="12">
        <f>SUM(O18:P18)</f>
        <v>0</v>
      </c>
      <c r="R18" s="10">
        <f t="shared" si="12"/>
        <v>303</v>
      </c>
      <c r="S18" s="11">
        <f t="shared" si="12"/>
        <v>10</v>
      </c>
      <c r="T18" s="12">
        <f t="shared" si="12"/>
        <v>313</v>
      </c>
    </row>
    <row r="19" spans="1:20">
      <c r="A19" s="104" t="s">
        <v>609</v>
      </c>
      <c r="B19" s="10">
        <v>0</v>
      </c>
      <c r="C19" s="11">
        <v>10</v>
      </c>
      <c r="D19" s="10">
        <v>0</v>
      </c>
      <c r="E19" s="11">
        <v>0</v>
      </c>
      <c r="F19" s="10">
        <f t="shared" si="8"/>
        <v>0</v>
      </c>
      <c r="G19" s="12">
        <f t="shared" si="9"/>
        <v>10</v>
      </c>
      <c r="H19" s="12">
        <f t="shared" si="10"/>
        <v>10</v>
      </c>
      <c r="I19" s="10">
        <v>0</v>
      </c>
      <c r="J19" s="11">
        <v>0</v>
      </c>
      <c r="K19" s="10">
        <v>0</v>
      </c>
      <c r="L19" s="11">
        <v>0</v>
      </c>
      <c r="M19" s="10">
        <v>0</v>
      </c>
      <c r="N19" s="11">
        <v>0</v>
      </c>
      <c r="O19" s="10">
        <f t="shared" si="11"/>
        <v>0</v>
      </c>
      <c r="P19" s="12">
        <f t="shared" si="11"/>
        <v>0</v>
      </c>
      <c r="Q19" s="12">
        <f>SUM(O19:P19)</f>
        <v>0</v>
      </c>
      <c r="R19" s="10">
        <f t="shared" si="12"/>
        <v>0</v>
      </c>
      <c r="S19" s="11">
        <f t="shared" si="12"/>
        <v>10</v>
      </c>
      <c r="T19" s="12">
        <f t="shared" si="12"/>
        <v>10</v>
      </c>
    </row>
    <row r="20" spans="1:20">
      <c r="A20" s="104" t="s">
        <v>300</v>
      </c>
      <c r="B20" s="10">
        <v>7</v>
      </c>
      <c r="C20" s="11">
        <v>9</v>
      </c>
      <c r="D20" s="10">
        <v>0</v>
      </c>
      <c r="E20" s="11">
        <v>0</v>
      </c>
      <c r="F20" s="10">
        <f t="shared" si="8"/>
        <v>7</v>
      </c>
      <c r="G20" s="12">
        <f t="shared" si="9"/>
        <v>9</v>
      </c>
      <c r="H20" s="12">
        <f t="shared" si="10"/>
        <v>16</v>
      </c>
      <c r="I20" s="10">
        <v>0</v>
      </c>
      <c r="J20" s="11">
        <v>0</v>
      </c>
      <c r="K20" s="10">
        <v>0</v>
      </c>
      <c r="L20" s="11">
        <v>0</v>
      </c>
      <c r="M20" s="10">
        <v>0</v>
      </c>
      <c r="N20" s="11">
        <v>0</v>
      </c>
      <c r="O20" s="10">
        <f t="shared" si="11"/>
        <v>0</v>
      </c>
      <c r="P20" s="12">
        <f t="shared" si="11"/>
        <v>0</v>
      </c>
      <c r="Q20" s="12">
        <f>SUM(O20:P20)</f>
        <v>0</v>
      </c>
      <c r="R20" s="10">
        <f t="shared" si="12"/>
        <v>7</v>
      </c>
      <c r="S20" s="11">
        <f t="shared" si="12"/>
        <v>9</v>
      </c>
      <c r="T20" s="12">
        <f t="shared" si="12"/>
        <v>16</v>
      </c>
    </row>
    <row r="21" spans="1:20">
      <c r="A21" s="104" t="s">
        <v>610</v>
      </c>
      <c r="B21" s="10">
        <v>472</v>
      </c>
      <c r="C21" s="11">
        <v>290</v>
      </c>
      <c r="D21" s="10">
        <v>0</v>
      </c>
      <c r="E21" s="11">
        <v>0</v>
      </c>
      <c r="F21" s="10">
        <f t="shared" si="8"/>
        <v>472</v>
      </c>
      <c r="G21" s="12">
        <f t="shared" si="9"/>
        <v>290</v>
      </c>
      <c r="H21" s="12">
        <f t="shared" si="10"/>
        <v>762</v>
      </c>
      <c r="I21" s="10">
        <v>0</v>
      </c>
      <c r="J21" s="11">
        <v>0</v>
      </c>
      <c r="K21" s="10">
        <v>0</v>
      </c>
      <c r="L21" s="11">
        <v>0</v>
      </c>
      <c r="M21" s="10">
        <v>0</v>
      </c>
      <c r="N21" s="11">
        <v>0</v>
      </c>
      <c r="O21" s="10">
        <f t="shared" si="3"/>
        <v>0</v>
      </c>
      <c r="P21" s="12">
        <f t="shared" si="4"/>
        <v>0</v>
      </c>
      <c r="Q21" s="12">
        <f t="shared" si="5"/>
        <v>0</v>
      </c>
      <c r="R21" s="10">
        <f t="shared" si="6"/>
        <v>472</v>
      </c>
      <c r="S21" s="11">
        <f t="shared" si="7"/>
        <v>290</v>
      </c>
      <c r="T21" s="12">
        <f t="shared" si="7"/>
        <v>762</v>
      </c>
    </row>
    <row r="22" spans="1:20">
      <c r="A22" s="104" t="s">
        <v>611</v>
      </c>
      <c r="B22" s="10">
        <v>0</v>
      </c>
      <c r="C22" s="11">
        <v>9</v>
      </c>
      <c r="D22" s="10">
        <v>0</v>
      </c>
      <c r="E22" s="11">
        <v>0</v>
      </c>
      <c r="F22" s="10">
        <f t="shared" si="8"/>
        <v>0</v>
      </c>
      <c r="G22" s="12">
        <f t="shared" si="9"/>
        <v>9</v>
      </c>
      <c r="H22" s="12">
        <f t="shared" si="10"/>
        <v>9</v>
      </c>
      <c r="I22" s="10">
        <v>0</v>
      </c>
      <c r="J22" s="11">
        <v>0</v>
      </c>
      <c r="K22" s="10">
        <v>0</v>
      </c>
      <c r="L22" s="11">
        <v>0</v>
      </c>
      <c r="M22" s="10">
        <v>0</v>
      </c>
      <c r="N22" s="11">
        <v>0</v>
      </c>
      <c r="O22" s="10">
        <f t="shared" si="3"/>
        <v>0</v>
      </c>
      <c r="P22" s="12">
        <f t="shared" si="4"/>
        <v>0</v>
      </c>
      <c r="Q22" s="12">
        <f t="shared" si="5"/>
        <v>0</v>
      </c>
      <c r="R22" s="10">
        <f t="shared" si="6"/>
        <v>0</v>
      </c>
      <c r="S22" s="11">
        <f t="shared" si="7"/>
        <v>9</v>
      </c>
      <c r="T22" s="12">
        <f t="shared" si="7"/>
        <v>9</v>
      </c>
    </row>
    <row r="23" spans="1:20">
      <c r="A23" s="104" t="s">
        <v>305</v>
      </c>
      <c r="B23" s="10">
        <v>69</v>
      </c>
      <c r="C23" s="11">
        <v>55</v>
      </c>
      <c r="D23" s="10">
        <v>0</v>
      </c>
      <c r="E23" s="11">
        <v>0</v>
      </c>
      <c r="F23" s="10">
        <f t="shared" si="0"/>
        <v>69</v>
      </c>
      <c r="G23" s="12">
        <f t="shared" si="1"/>
        <v>55</v>
      </c>
      <c r="H23" s="12">
        <f t="shared" si="2"/>
        <v>124</v>
      </c>
      <c r="I23" s="10">
        <v>0</v>
      </c>
      <c r="J23" s="11">
        <v>0</v>
      </c>
      <c r="K23" s="10">
        <v>0</v>
      </c>
      <c r="L23" s="11">
        <v>0</v>
      </c>
      <c r="M23" s="10">
        <v>0</v>
      </c>
      <c r="N23" s="11">
        <v>0</v>
      </c>
      <c r="O23" s="10">
        <f t="shared" si="3"/>
        <v>0</v>
      </c>
      <c r="P23" s="12">
        <f t="shared" si="4"/>
        <v>0</v>
      </c>
      <c r="Q23" s="12">
        <f t="shared" si="5"/>
        <v>0</v>
      </c>
      <c r="R23" s="10">
        <f t="shared" si="6"/>
        <v>69</v>
      </c>
      <c r="S23" s="11">
        <f t="shared" si="7"/>
        <v>55</v>
      </c>
      <c r="T23" s="12">
        <f t="shared" si="7"/>
        <v>124</v>
      </c>
    </row>
    <row r="24" spans="1:20">
      <c r="A24" s="104" t="s">
        <v>214</v>
      </c>
      <c r="B24" s="10">
        <v>8</v>
      </c>
      <c r="C24" s="11">
        <v>4</v>
      </c>
      <c r="D24" s="10">
        <v>0</v>
      </c>
      <c r="E24" s="11">
        <v>0</v>
      </c>
      <c r="F24" s="10">
        <f t="shared" si="0"/>
        <v>8</v>
      </c>
      <c r="G24" s="12">
        <f t="shared" si="1"/>
        <v>4</v>
      </c>
      <c r="H24" s="12">
        <f t="shared" si="2"/>
        <v>12</v>
      </c>
      <c r="I24" s="10">
        <v>0</v>
      </c>
      <c r="J24" s="11">
        <v>0</v>
      </c>
      <c r="K24" s="10">
        <v>0</v>
      </c>
      <c r="L24" s="11">
        <v>0</v>
      </c>
      <c r="M24" s="10">
        <v>0</v>
      </c>
      <c r="N24" s="11">
        <v>0</v>
      </c>
      <c r="O24" s="10">
        <f t="shared" si="3"/>
        <v>0</v>
      </c>
      <c r="P24" s="12">
        <f t="shared" si="4"/>
        <v>0</v>
      </c>
      <c r="Q24" s="12">
        <f t="shared" si="5"/>
        <v>0</v>
      </c>
      <c r="R24" s="10">
        <f t="shared" si="6"/>
        <v>8</v>
      </c>
      <c r="S24" s="11">
        <f t="shared" si="7"/>
        <v>4</v>
      </c>
      <c r="T24" s="12">
        <f t="shared" si="7"/>
        <v>12</v>
      </c>
    </row>
    <row r="25" spans="1:20">
      <c r="A25" s="104" t="s">
        <v>310</v>
      </c>
      <c r="B25" s="10">
        <v>97</v>
      </c>
      <c r="C25" s="11">
        <v>38</v>
      </c>
      <c r="D25" s="10">
        <v>0</v>
      </c>
      <c r="E25" s="11">
        <v>0</v>
      </c>
      <c r="F25" s="10">
        <f t="shared" si="0"/>
        <v>97</v>
      </c>
      <c r="G25" s="12">
        <f t="shared" si="1"/>
        <v>38</v>
      </c>
      <c r="H25" s="12">
        <f t="shared" si="2"/>
        <v>135</v>
      </c>
      <c r="I25" s="10">
        <v>0</v>
      </c>
      <c r="J25" s="11">
        <v>0</v>
      </c>
      <c r="K25" s="10">
        <v>0</v>
      </c>
      <c r="L25" s="11">
        <v>0</v>
      </c>
      <c r="M25" s="10">
        <v>0</v>
      </c>
      <c r="N25" s="11">
        <v>0</v>
      </c>
      <c r="O25" s="10">
        <f t="shared" si="3"/>
        <v>0</v>
      </c>
      <c r="P25" s="12">
        <f t="shared" si="4"/>
        <v>0</v>
      </c>
      <c r="Q25" s="12">
        <f t="shared" si="5"/>
        <v>0</v>
      </c>
      <c r="R25" s="10">
        <f t="shared" si="6"/>
        <v>97</v>
      </c>
      <c r="S25" s="11">
        <f t="shared" si="7"/>
        <v>38</v>
      </c>
      <c r="T25" s="12">
        <f t="shared" si="7"/>
        <v>135</v>
      </c>
    </row>
    <row r="26" spans="1:20">
      <c r="A26" s="104" t="s">
        <v>612</v>
      </c>
      <c r="B26" s="10">
        <v>39</v>
      </c>
      <c r="C26" s="11">
        <v>18</v>
      </c>
      <c r="D26" s="10">
        <v>0</v>
      </c>
      <c r="E26" s="11">
        <v>0</v>
      </c>
      <c r="F26" s="10">
        <f t="shared" si="0"/>
        <v>39</v>
      </c>
      <c r="G26" s="12">
        <f t="shared" si="1"/>
        <v>18</v>
      </c>
      <c r="H26" s="12">
        <f t="shared" si="2"/>
        <v>57</v>
      </c>
      <c r="I26" s="10">
        <v>0</v>
      </c>
      <c r="J26" s="11">
        <v>0</v>
      </c>
      <c r="K26" s="10">
        <v>0</v>
      </c>
      <c r="L26" s="11">
        <v>0</v>
      </c>
      <c r="M26" s="10">
        <v>0</v>
      </c>
      <c r="N26" s="11">
        <v>0</v>
      </c>
      <c r="O26" s="10">
        <f t="shared" si="3"/>
        <v>0</v>
      </c>
      <c r="P26" s="12">
        <f t="shared" si="4"/>
        <v>0</v>
      </c>
      <c r="Q26" s="12">
        <f t="shared" si="5"/>
        <v>0</v>
      </c>
      <c r="R26" s="10">
        <f t="shared" si="6"/>
        <v>39</v>
      </c>
      <c r="S26" s="11">
        <f t="shared" si="7"/>
        <v>18</v>
      </c>
      <c r="T26" s="12">
        <f t="shared" si="7"/>
        <v>57</v>
      </c>
    </row>
    <row r="27" spans="1:20">
      <c r="A27" s="104" t="s">
        <v>613</v>
      </c>
      <c r="B27" s="10">
        <v>20</v>
      </c>
      <c r="C27" s="11">
        <v>6</v>
      </c>
      <c r="D27" s="10">
        <v>0</v>
      </c>
      <c r="E27" s="11">
        <v>0</v>
      </c>
      <c r="F27" s="10">
        <f t="shared" si="0"/>
        <v>20</v>
      </c>
      <c r="G27" s="12">
        <f t="shared" si="1"/>
        <v>6</v>
      </c>
      <c r="H27" s="12">
        <f t="shared" si="2"/>
        <v>26</v>
      </c>
      <c r="I27" s="10">
        <v>0</v>
      </c>
      <c r="J27" s="11">
        <v>0</v>
      </c>
      <c r="K27" s="10">
        <v>0</v>
      </c>
      <c r="L27" s="11">
        <v>0</v>
      </c>
      <c r="M27" s="10">
        <v>0</v>
      </c>
      <c r="N27" s="11">
        <v>0</v>
      </c>
      <c r="O27" s="10">
        <f t="shared" si="3"/>
        <v>0</v>
      </c>
      <c r="P27" s="12">
        <f t="shared" si="4"/>
        <v>0</v>
      </c>
      <c r="Q27" s="12">
        <f t="shared" si="5"/>
        <v>0</v>
      </c>
      <c r="R27" s="10">
        <f t="shared" si="6"/>
        <v>20</v>
      </c>
      <c r="S27" s="11">
        <f t="shared" si="7"/>
        <v>6</v>
      </c>
      <c r="T27" s="12">
        <f t="shared" si="7"/>
        <v>26</v>
      </c>
    </row>
    <row r="28" spans="1:20">
      <c r="A28" s="104" t="s">
        <v>615</v>
      </c>
      <c r="B28" s="10">
        <v>7</v>
      </c>
      <c r="C28" s="11">
        <v>0</v>
      </c>
      <c r="D28" s="10">
        <v>0</v>
      </c>
      <c r="E28" s="11">
        <v>0</v>
      </c>
      <c r="F28" s="10">
        <f t="shared" si="0"/>
        <v>7</v>
      </c>
      <c r="G28" s="12">
        <f t="shared" si="1"/>
        <v>0</v>
      </c>
      <c r="H28" s="12">
        <f t="shared" si="2"/>
        <v>7</v>
      </c>
      <c r="I28" s="10">
        <v>0</v>
      </c>
      <c r="J28" s="11">
        <v>0</v>
      </c>
      <c r="K28" s="10">
        <v>0</v>
      </c>
      <c r="L28" s="11">
        <v>0</v>
      </c>
      <c r="M28" s="10">
        <v>0</v>
      </c>
      <c r="N28" s="11">
        <v>0</v>
      </c>
      <c r="O28" s="10">
        <f t="shared" si="3"/>
        <v>0</v>
      </c>
      <c r="P28" s="12">
        <f t="shared" si="4"/>
        <v>0</v>
      </c>
      <c r="Q28" s="12">
        <f t="shared" si="5"/>
        <v>0</v>
      </c>
      <c r="R28" s="10">
        <f t="shared" si="6"/>
        <v>7</v>
      </c>
      <c r="S28" s="11">
        <f t="shared" si="7"/>
        <v>0</v>
      </c>
      <c r="T28" s="12">
        <f t="shared" si="7"/>
        <v>7</v>
      </c>
    </row>
    <row r="29" spans="1:20">
      <c r="A29" s="104" t="s">
        <v>616</v>
      </c>
      <c r="B29" s="10">
        <v>154</v>
      </c>
      <c r="C29" s="11">
        <v>858</v>
      </c>
      <c r="D29" s="10">
        <v>0</v>
      </c>
      <c r="E29" s="11">
        <v>0</v>
      </c>
      <c r="F29" s="10">
        <f t="shared" si="0"/>
        <v>154</v>
      </c>
      <c r="G29" s="12">
        <f t="shared" si="1"/>
        <v>858</v>
      </c>
      <c r="H29" s="12">
        <f t="shared" si="2"/>
        <v>1012</v>
      </c>
      <c r="I29" s="10">
        <v>0</v>
      </c>
      <c r="J29" s="11">
        <v>0</v>
      </c>
      <c r="K29" s="10">
        <v>0</v>
      </c>
      <c r="L29" s="11">
        <v>0</v>
      </c>
      <c r="M29" s="10">
        <v>0</v>
      </c>
      <c r="N29" s="11">
        <v>0</v>
      </c>
      <c r="O29" s="10">
        <f t="shared" si="3"/>
        <v>0</v>
      </c>
      <c r="P29" s="12">
        <f t="shared" si="4"/>
        <v>0</v>
      </c>
      <c r="Q29" s="12">
        <f t="shared" si="5"/>
        <v>0</v>
      </c>
      <c r="R29" s="10">
        <f t="shared" si="6"/>
        <v>154</v>
      </c>
      <c r="S29" s="11">
        <f t="shared" si="7"/>
        <v>858</v>
      </c>
      <c r="T29" s="12">
        <f t="shared" si="7"/>
        <v>1012</v>
      </c>
    </row>
    <row r="30" spans="1:20" s="1" customFormat="1">
      <c r="A30" s="6" t="s">
        <v>27</v>
      </c>
      <c r="B30" s="13">
        <f t="shared" ref="B30:T30" si="13">SUM(B11:B29)</f>
        <v>2351</v>
      </c>
      <c r="C30" s="14">
        <f t="shared" si="13"/>
        <v>1800</v>
      </c>
      <c r="D30" s="13">
        <f t="shared" si="13"/>
        <v>0</v>
      </c>
      <c r="E30" s="14">
        <f t="shared" si="13"/>
        <v>0</v>
      </c>
      <c r="F30" s="13">
        <f t="shared" si="13"/>
        <v>2351</v>
      </c>
      <c r="G30" s="14">
        <f t="shared" si="13"/>
        <v>1800</v>
      </c>
      <c r="H30" s="14">
        <f t="shared" si="13"/>
        <v>4151</v>
      </c>
      <c r="I30" s="13">
        <f t="shared" si="13"/>
        <v>0</v>
      </c>
      <c r="J30" s="14">
        <f t="shared" si="13"/>
        <v>0</v>
      </c>
      <c r="K30" s="13">
        <f t="shared" si="13"/>
        <v>0</v>
      </c>
      <c r="L30" s="14">
        <f t="shared" si="13"/>
        <v>0</v>
      </c>
      <c r="M30" s="13">
        <f t="shared" si="13"/>
        <v>0</v>
      </c>
      <c r="N30" s="14">
        <f t="shared" si="13"/>
        <v>0</v>
      </c>
      <c r="O30" s="13">
        <f t="shared" si="13"/>
        <v>0</v>
      </c>
      <c r="P30" s="14">
        <f t="shared" si="13"/>
        <v>0</v>
      </c>
      <c r="Q30" s="14">
        <f t="shared" si="13"/>
        <v>0</v>
      </c>
      <c r="R30" s="13">
        <f t="shared" si="13"/>
        <v>2351</v>
      </c>
      <c r="S30" s="14">
        <f t="shared" si="13"/>
        <v>1800</v>
      </c>
      <c r="T30" s="14">
        <f t="shared" si="13"/>
        <v>4151</v>
      </c>
    </row>
    <row r="31" spans="1:20" s="15" customFormat="1">
      <c r="A31" s="6"/>
      <c r="B31" s="10"/>
      <c r="C31" s="11"/>
      <c r="D31" s="10"/>
      <c r="E31" s="11"/>
      <c r="F31" s="10"/>
      <c r="G31" s="12"/>
      <c r="H31" s="12"/>
      <c r="I31" s="10"/>
      <c r="J31" s="11"/>
      <c r="K31" s="10"/>
      <c r="L31" s="11"/>
      <c r="M31" s="10"/>
      <c r="N31" s="11"/>
      <c r="O31" s="10"/>
      <c r="P31" s="12"/>
      <c r="Q31" s="12"/>
      <c r="R31" s="10"/>
      <c r="S31" s="11"/>
      <c r="T31" s="12"/>
    </row>
    <row r="32" spans="1:20">
      <c r="A32" s="279" t="s">
        <v>561</v>
      </c>
      <c r="B32" s="10"/>
      <c r="C32" s="11"/>
      <c r="D32" s="10"/>
      <c r="E32" s="11"/>
      <c r="F32" s="10"/>
      <c r="G32" s="12"/>
      <c r="H32" s="12"/>
      <c r="I32" s="10"/>
      <c r="J32" s="11"/>
      <c r="K32" s="10"/>
      <c r="L32" s="11"/>
      <c r="M32" s="10"/>
      <c r="N32" s="11"/>
      <c r="O32" s="10"/>
      <c r="P32" s="12"/>
      <c r="Q32" s="12"/>
      <c r="R32" s="10"/>
      <c r="S32" s="11"/>
      <c r="T32" s="12"/>
    </row>
    <row r="33" spans="1:20">
      <c r="A33" s="104" t="s">
        <v>617</v>
      </c>
      <c r="B33" s="10">
        <v>0</v>
      </c>
      <c r="C33" s="11">
        <v>0</v>
      </c>
      <c r="D33" s="10">
        <v>0</v>
      </c>
      <c r="E33" s="11">
        <v>0</v>
      </c>
      <c r="F33" s="10">
        <f>SUM(B33,D33)</f>
        <v>0</v>
      </c>
      <c r="G33" s="12">
        <f>SUM(C33,E33)</f>
        <v>0</v>
      </c>
      <c r="H33" s="12">
        <f t="shared" ref="H33:H96" si="14">SUM(F33:G33)</f>
        <v>0</v>
      </c>
      <c r="I33" s="10">
        <v>0</v>
      </c>
      <c r="J33" s="11">
        <v>0</v>
      </c>
      <c r="K33" s="10">
        <v>0</v>
      </c>
      <c r="L33" s="11">
        <v>0</v>
      </c>
      <c r="M33" s="10">
        <v>1</v>
      </c>
      <c r="N33" s="11">
        <v>0</v>
      </c>
      <c r="O33" s="10">
        <f t="shared" ref="O33:O96" si="15">SUM(M33,K33,I33)</f>
        <v>1</v>
      </c>
      <c r="P33" s="12">
        <f t="shared" ref="P33:P96" si="16">SUM(N33,L33,J33)</f>
        <v>0</v>
      </c>
      <c r="Q33" s="12">
        <f t="shared" ref="Q33:Q37" si="17">SUM(O33:P33)</f>
        <v>1</v>
      </c>
      <c r="R33" s="10">
        <f t="shared" ref="R33:R96" si="18">SUM(O33,F33)</f>
        <v>1</v>
      </c>
      <c r="S33" s="11">
        <f t="shared" ref="S33:S106" si="19">SUM(P33,G33)</f>
        <v>0</v>
      </c>
      <c r="T33" s="12">
        <f t="shared" ref="T33:T106" si="20">SUM(Q33,H33)</f>
        <v>1</v>
      </c>
    </row>
    <row r="34" spans="1:20">
      <c r="A34" s="104" t="s">
        <v>46</v>
      </c>
      <c r="B34" s="10">
        <v>0</v>
      </c>
      <c r="C34" s="11">
        <v>0</v>
      </c>
      <c r="D34" s="10">
        <v>0</v>
      </c>
      <c r="E34" s="11">
        <v>0</v>
      </c>
      <c r="F34" s="10">
        <f>SUM(B34,D34)</f>
        <v>0</v>
      </c>
      <c r="G34" s="12">
        <f>SUM(C34,E34)</f>
        <v>0</v>
      </c>
      <c r="H34" s="12">
        <f t="shared" si="14"/>
        <v>0</v>
      </c>
      <c r="I34" s="10">
        <v>197</v>
      </c>
      <c r="J34" s="11">
        <v>3</v>
      </c>
      <c r="K34" s="10">
        <v>134</v>
      </c>
      <c r="L34" s="11">
        <v>1</v>
      </c>
      <c r="M34" s="10">
        <v>0</v>
      </c>
      <c r="N34" s="11">
        <v>0</v>
      </c>
      <c r="O34" s="10">
        <f t="shared" si="15"/>
        <v>331</v>
      </c>
      <c r="P34" s="12">
        <f t="shared" si="16"/>
        <v>4</v>
      </c>
      <c r="Q34" s="12">
        <f t="shared" si="17"/>
        <v>335</v>
      </c>
      <c r="R34" s="10">
        <f t="shared" si="18"/>
        <v>331</v>
      </c>
      <c r="S34" s="11">
        <f t="shared" si="19"/>
        <v>4</v>
      </c>
      <c r="T34" s="12">
        <f t="shared" si="20"/>
        <v>335</v>
      </c>
    </row>
    <row r="35" spans="1:20">
      <c r="A35" s="104" t="s">
        <v>233</v>
      </c>
      <c r="B35" s="10">
        <v>0</v>
      </c>
      <c r="C35" s="11">
        <v>0</v>
      </c>
      <c r="D35" s="10">
        <v>0</v>
      </c>
      <c r="E35" s="11">
        <v>0</v>
      </c>
      <c r="F35" s="10">
        <f t="shared" ref="F35:F96" si="21">SUM(B35,D35)</f>
        <v>0</v>
      </c>
      <c r="G35" s="12">
        <f t="shared" ref="G35:G96" si="22">SUM(C35,E35)</f>
        <v>0</v>
      </c>
      <c r="H35" s="12">
        <f t="shared" si="14"/>
        <v>0</v>
      </c>
      <c r="I35" s="10">
        <v>0</v>
      </c>
      <c r="J35" s="11">
        <v>0</v>
      </c>
      <c r="K35" s="10">
        <v>0</v>
      </c>
      <c r="L35" s="11">
        <v>0</v>
      </c>
      <c r="M35" s="10">
        <v>44</v>
      </c>
      <c r="N35" s="11">
        <v>0</v>
      </c>
      <c r="O35" s="10">
        <f t="shared" si="15"/>
        <v>44</v>
      </c>
      <c r="P35" s="12">
        <f t="shared" si="16"/>
        <v>0</v>
      </c>
      <c r="Q35" s="12">
        <f t="shared" si="17"/>
        <v>44</v>
      </c>
      <c r="R35" s="10">
        <f t="shared" si="18"/>
        <v>44</v>
      </c>
      <c r="S35" s="11">
        <f t="shared" si="19"/>
        <v>0</v>
      </c>
      <c r="T35" s="12">
        <f t="shared" si="20"/>
        <v>44</v>
      </c>
    </row>
    <row r="36" spans="1:20">
      <c r="A36" s="104" t="s">
        <v>234</v>
      </c>
      <c r="B36" s="10">
        <v>0</v>
      </c>
      <c r="C36" s="11">
        <v>0</v>
      </c>
      <c r="D36" s="10">
        <v>0</v>
      </c>
      <c r="E36" s="11">
        <v>0</v>
      </c>
      <c r="F36" s="10">
        <f t="shared" si="21"/>
        <v>0</v>
      </c>
      <c r="G36" s="12">
        <f t="shared" si="22"/>
        <v>0</v>
      </c>
      <c r="H36" s="12">
        <f t="shared" si="14"/>
        <v>0</v>
      </c>
      <c r="I36" s="10">
        <v>0</v>
      </c>
      <c r="J36" s="11">
        <v>0</v>
      </c>
      <c r="K36" s="10">
        <v>0</v>
      </c>
      <c r="L36" s="11">
        <v>0</v>
      </c>
      <c r="M36" s="10">
        <v>8</v>
      </c>
      <c r="N36" s="11">
        <v>5</v>
      </c>
      <c r="O36" s="10">
        <f t="shared" si="15"/>
        <v>8</v>
      </c>
      <c r="P36" s="12">
        <f t="shared" si="16"/>
        <v>5</v>
      </c>
      <c r="Q36" s="12">
        <f t="shared" si="17"/>
        <v>13</v>
      </c>
      <c r="R36" s="10">
        <f t="shared" si="18"/>
        <v>8</v>
      </c>
      <c r="S36" s="11">
        <f t="shared" si="19"/>
        <v>5</v>
      </c>
      <c r="T36" s="12">
        <f t="shared" si="20"/>
        <v>13</v>
      </c>
    </row>
    <row r="37" spans="1:20">
      <c r="A37" s="104" t="s">
        <v>235</v>
      </c>
      <c r="B37" s="10">
        <v>0</v>
      </c>
      <c r="C37" s="11">
        <v>0</v>
      </c>
      <c r="D37" s="10">
        <v>0</v>
      </c>
      <c r="E37" s="11">
        <v>0</v>
      </c>
      <c r="F37" s="10">
        <f t="shared" si="21"/>
        <v>0</v>
      </c>
      <c r="G37" s="12">
        <f t="shared" si="22"/>
        <v>0</v>
      </c>
      <c r="H37" s="12">
        <f t="shared" si="14"/>
        <v>0</v>
      </c>
      <c r="I37" s="10">
        <v>0</v>
      </c>
      <c r="J37" s="11">
        <v>0</v>
      </c>
      <c r="K37" s="10">
        <v>0</v>
      </c>
      <c r="L37" s="11">
        <v>0</v>
      </c>
      <c r="M37" s="10">
        <v>18</v>
      </c>
      <c r="N37" s="11">
        <v>18</v>
      </c>
      <c r="O37" s="10">
        <f t="shared" si="15"/>
        <v>18</v>
      </c>
      <c r="P37" s="12">
        <f t="shared" si="16"/>
        <v>18</v>
      </c>
      <c r="Q37" s="12">
        <f t="shared" si="17"/>
        <v>36</v>
      </c>
      <c r="R37" s="10">
        <f t="shared" si="18"/>
        <v>18</v>
      </c>
      <c r="S37" s="11">
        <f t="shared" si="19"/>
        <v>18</v>
      </c>
      <c r="T37" s="12">
        <f t="shared" si="20"/>
        <v>36</v>
      </c>
    </row>
    <row r="38" spans="1:20">
      <c r="A38" s="104" t="s">
        <v>236</v>
      </c>
      <c r="B38" s="10">
        <v>0</v>
      </c>
      <c r="C38" s="11">
        <v>0</v>
      </c>
      <c r="D38" s="10">
        <v>535</v>
      </c>
      <c r="E38" s="11">
        <v>14</v>
      </c>
      <c r="F38" s="10">
        <f t="shared" si="21"/>
        <v>535</v>
      </c>
      <c r="G38" s="12">
        <f t="shared" si="22"/>
        <v>14</v>
      </c>
      <c r="H38" s="12">
        <f t="shared" si="14"/>
        <v>549</v>
      </c>
      <c r="I38" s="10">
        <v>0</v>
      </c>
      <c r="J38" s="11">
        <v>0</v>
      </c>
      <c r="K38" s="10">
        <v>0</v>
      </c>
      <c r="L38" s="11">
        <v>0</v>
      </c>
      <c r="M38" s="10">
        <v>0</v>
      </c>
      <c r="N38" s="11">
        <v>0</v>
      </c>
      <c r="O38" s="10">
        <f t="shared" si="15"/>
        <v>0</v>
      </c>
      <c r="P38" s="12">
        <f t="shared" si="16"/>
        <v>0</v>
      </c>
      <c r="Q38" s="12">
        <f>SUM(O38:P38)</f>
        <v>0</v>
      </c>
      <c r="R38" s="10">
        <f t="shared" si="18"/>
        <v>535</v>
      </c>
      <c r="S38" s="11">
        <f t="shared" si="19"/>
        <v>14</v>
      </c>
      <c r="T38" s="12">
        <f t="shared" si="20"/>
        <v>549</v>
      </c>
    </row>
    <row r="39" spans="1:20">
      <c r="A39" s="104" t="s">
        <v>237</v>
      </c>
      <c r="B39" s="10">
        <v>0</v>
      </c>
      <c r="C39" s="11">
        <v>0</v>
      </c>
      <c r="D39" s="10">
        <v>0</v>
      </c>
      <c r="E39" s="11">
        <v>0</v>
      </c>
      <c r="F39" s="10">
        <f t="shared" si="21"/>
        <v>0</v>
      </c>
      <c r="G39" s="12">
        <f t="shared" si="22"/>
        <v>0</v>
      </c>
      <c r="H39" s="12">
        <f t="shared" si="14"/>
        <v>0</v>
      </c>
      <c r="I39" s="10">
        <v>0</v>
      </c>
      <c r="J39" s="11">
        <v>0</v>
      </c>
      <c r="K39" s="10">
        <v>0</v>
      </c>
      <c r="L39" s="11">
        <v>0</v>
      </c>
      <c r="M39" s="10">
        <v>2</v>
      </c>
      <c r="N39" s="11">
        <v>0</v>
      </c>
      <c r="O39" s="10">
        <f t="shared" si="15"/>
        <v>2</v>
      </c>
      <c r="P39" s="12">
        <f t="shared" si="16"/>
        <v>0</v>
      </c>
      <c r="Q39" s="12">
        <f>SUM(O39:P39)</f>
        <v>2</v>
      </c>
      <c r="R39" s="10">
        <f t="shared" si="18"/>
        <v>2</v>
      </c>
      <c r="S39" s="11">
        <f t="shared" si="19"/>
        <v>0</v>
      </c>
      <c r="T39" s="12">
        <f t="shared" si="20"/>
        <v>2</v>
      </c>
    </row>
    <row r="40" spans="1:20">
      <c r="A40" s="104" t="s">
        <v>238</v>
      </c>
      <c r="B40" s="10">
        <v>0</v>
      </c>
      <c r="C40" s="11">
        <v>0</v>
      </c>
      <c r="D40" s="10">
        <v>0</v>
      </c>
      <c r="E40" s="11">
        <v>0</v>
      </c>
      <c r="F40" s="10">
        <f t="shared" si="21"/>
        <v>0</v>
      </c>
      <c r="G40" s="12">
        <f t="shared" si="22"/>
        <v>0</v>
      </c>
      <c r="H40" s="12">
        <f t="shared" si="14"/>
        <v>0</v>
      </c>
      <c r="I40" s="10">
        <v>0</v>
      </c>
      <c r="J40" s="11">
        <v>0</v>
      </c>
      <c r="K40" s="10">
        <v>0</v>
      </c>
      <c r="L40" s="11">
        <v>0</v>
      </c>
      <c r="M40" s="10">
        <v>8</v>
      </c>
      <c r="N40" s="11">
        <v>0</v>
      </c>
      <c r="O40" s="10">
        <f t="shared" si="15"/>
        <v>8</v>
      </c>
      <c r="P40" s="12">
        <f t="shared" si="16"/>
        <v>0</v>
      </c>
      <c r="Q40" s="12">
        <f>SUM(O40:P40)</f>
        <v>8</v>
      </c>
      <c r="R40" s="10">
        <f t="shared" si="18"/>
        <v>8</v>
      </c>
      <c r="S40" s="11">
        <f t="shared" si="19"/>
        <v>0</v>
      </c>
      <c r="T40" s="12">
        <f t="shared" si="20"/>
        <v>8</v>
      </c>
    </row>
    <row r="41" spans="1:20">
      <c r="A41" s="104" t="s">
        <v>239</v>
      </c>
      <c r="B41" s="10">
        <v>0</v>
      </c>
      <c r="C41" s="11">
        <v>0</v>
      </c>
      <c r="D41" s="10">
        <v>0</v>
      </c>
      <c r="E41" s="11">
        <v>0</v>
      </c>
      <c r="F41" s="10">
        <f t="shared" si="21"/>
        <v>0</v>
      </c>
      <c r="G41" s="12">
        <f t="shared" si="22"/>
        <v>0</v>
      </c>
      <c r="H41" s="12">
        <f t="shared" si="14"/>
        <v>0</v>
      </c>
      <c r="I41" s="10">
        <v>0</v>
      </c>
      <c r="J41" s="11">
        <v>0</v>
      </c>
      <c r="K41" s="10">
        <v>0</v>
      </c>
      <c r="L41" s="11">
        <v>0</v>
      </c>
      <c r="M41" s="10">
        <v>5</v>
      </c>
      <c r="N41" s="11">
        <v>0</v>
      </c>
      <c r="O41" s="10">
        <f t="shared" si="15"/>
        <v>5</v>
      </c>
      <c r="P41" s="12">
        <f t="shared" si="16"/>
        <v>0</v>
      </c>
      <c r="Q41" s="12">
        <f>SUM(O41:P41)</f>
        <v>5</v>
      </c>
      <c r="R41" s="10">
        <f t="shared" si="18"/>
        <v>5</v>
      </c>
      <c r="S41" s="11">
        <f t="shared" si="19"/>
        <v>0</v>
      </c>
      <c r="T41" s="12">
        <f t="shared" si="20"/>
        <v>5</v>
      </c>
    </row>
    <row r="42" spans="1:20">
      <c r="A42" s="104" t="s">
        <v>240</v>
      </c>
      <c r="B42" s="10">
        <v>0</v>
      </c>
      <c r="C42" s="11">
        <v>0</v>
      </c>
      <c r="D42" s="10">
        <v>0</v>
      </c>
      <c r="E42" s="11">
        <v>0</v>
      </c>
      <c r="F42" s="10">
        <f t="shared" si="21"/>
        <v>0</v>
      </c>
      <c r="G42" s="12">
        <f t="shared" si="22"/>
        <v>0</v>
      </c>
      <c r="H42" s="12">
        <f t="shared" si="14"/>
        <v>0</v>
      </c>
      <c r="I42" s="10">
        <v>0</v>
      </c>
      <c r="J42" s="11">
        <v>0</v>
      </c>
      <c r="K42" s="10">
        <v>0</v>
      </c>
      <c r="L42" s="11">
        <v>0</v>
      </c>
      <c r="M42" s="10">
        <v>17</v>
      </c>
      <c r="N42" s="11">
        <v>0</v>
      </c>
      <c r="O42" s="10">
        <f t="shared" si="15"/>
        <v>17</v>
      </c>
      <c r="P42" s="12">
        <f t="shared" si="16"/>
        <v>0</v>
      </c>
      <c r="Q42" s="12">
        <f>SUM(O42:P42)</f>
        <v>17</v>
      </c>
      <c r="R42" s="10">
        <f t="shared" si="18"/>
        <v>17</v>
      </c>
      <c r="S42" s="11">
        <f t="shared" si="19"/>
        <v>0</v>
      </c>
      <c r="T42" s="12">
        <f t="shared" si="20"/>
        <v>17</v>
      </c>
    </row>
    <row r="43" spans="1:20">
      <c r="A43" s="104" t="s">
        <v>401</v>
      </c>
      <c r="B43" s="10">
        <v>0</v>
      </c>
      <c r="C43" s="11">
        <v>0</v>
      </c>
      <c r="D43" s="10">
        <v>0</v>
      </c>
      <c r="E43" s="11">
        <v>0</v>
      </c>
      <c r="F43" s="10">
        <f t="shared" si="21"/>
        <v>0</v>
      </c>
      <c r="G43" s="12">
        <f t="shared" si="22"/>
        <v>0</v>
      </c>
      <c r="H43" s="12">
        <f t="shared" si="14"/>
        <v>0</v>
      </c>
      <c r="I43" s="10">
        <v>4</v>
      </c>
      <c r="J43" s="11">
        <v>2</v>
      </c>
      <c r="K43" s="10">
        <v>5</v>
      </c>
      <c r="L43" s="11">
        <v>0</v>
      </c>
      <c r="M43" s="10">
        <v>0</v>
      </c>
      <c r="N43" s="11">
        <v>0</v>
      </c>
      <c r="O43" s="10">
        <f t="shared" si="15"/>
        <v>9</v>
      </c>
      <c r="P43" s="12">
        <f t="shared" si="16"/>
        <v>2</v>
      </c>
      <c r="Q43" s="12">
        <f t="shared" ref="Q43:Q106" si="23">SUM(O43:P43)</f>
        <v>11</v>
      </c>
      <c r="R43" s="10">
        <f t="shared" si="18"/>
        <v>9</v>
      </c>
      <c r="S43" s="11">
        <f t="shared" si="19"/>
        <v>2</v>
      </c>
      <c r="T43" s="12">
        <f t="shared" si="20"/>
        <v>11</v>
      </c>
    </row>
    <row r="44" spans="1:20">
      <c r="A44" s="104" t="s">
        <v>241</v>
      </c>
      <c r="B44" s="10">
        <v>0</v>
      </c>
      <c r="C44" s="11">
        <v>0</v>
      </c>
      <c r="D44" s="10">
        <v>0</v>
      </c>
      <c r="E44" s="11">
        <v>0</v>
      </c>
      <c r="F44" s="10">
        <f t="shared" si="21"/>
        <v>0</v>
      </c>
      <c r="G44" s="12">
        <f t="shared" si="22"/>
        <v>0</v>
      </c>
      <c r="H44" s="12">
        <f t="shared" si="14"/>
        <v>0</v>
      </c>
      <c r="I44" s="10">
        <v>0</v>
      </c>
      <c r="J44" s="11">
        <v>0</v>
      </c>
      <c r="K44" s="10">
        <v>0</v>
      </c>
      <c r="L44" s="11">
        <v>0</v>
      </c>
      <c r="M44" s="10">
        <v>4</v>
      </c>
      <c r="N44" s="11">
        <v>0</v>
      </c>
      <c r="O44" s="10">
        <f t="shared" si="15"/>
        <v>4</v>
      </c>
      <c r="P44" s="12">
        <f t="shared" si="16"/>
        <v>0</v>
      </c>
      <c r="Q44" s="12">
        <f t="shared" si="23"/>
        <v>4</v>
      </c>
      <c r="R44" s="10">
        <f t="shared" si="18"/>
        <v>4</v>
      </c>
      <c r="S44" s="11">
        <f t="shared" si="19"/>
        <v>0</v>
      </c>
      <c r="T44" s="12">
        <f t="shared" si="20"/>
        <v>4</v>
      </c>
    </row>
    <row r="45" spans="1:20">
      <c r="A45" s="104" t="s">
        <v>242</v>
      </c>
      <c r="B45" s="10">
        <v>0</v>
      </c>
      <c r="C45" s="11">
        <v>0</v>
      </c>
      <c r="D45" s="10">
        <v>0</v>
      </c>
      <c r="E45" s="11">
        <v>0</v>
      </c>
      <c r="F45" s="10">
        <f t="shared" si="21"/>
        <v>0</v>
      </c>
      <c r="G45" s="12">
        <f t="shared" si="22"/>
        <v>0</v>
      </c>
      <c r="H45" s="12">
        <f t="shared" si="14"/>
        <v>0</v>
      </c>
      <c r="I45" s="10">
        <v>0</v>
      </c>
      <c r="J45" s="11">
        <v>0</v>
      </c>
      <c r="K45" s="10">
        <v>0</v>
      </c>
      <c r="L45" s="11">
        <v>0</v>
      </c>
      <c r="M45" s="10">
        <v>0</v>
      </c>
      <c r="N45" s="11">
        <v>3</v>
      </c>
      <c r="O45" s="10">
        <f t="shared" si="15"/>
        <v>0</v>
      </c>
      <c r="P45" s="12">
        <f t="shared" si="16"/>
        <v>3</v>
      </c>
      <c r="Q45" s="12">
        <f t="shared" si="23"/>
        <v>3</v>
      </c>
      <c r="R45" s="10">
        <f t="shared" si="18"/>
        <v>0</v>
      </c>
      <c r="S45" s="11">
        <f t="shared" si="19"/>
        <v>3</v>
      </c>
      <c r="T45" s="12">
        <f t="shared" si="20"/>
        <v>3</v>
      </c>
    </row>
    <row r="46" spans="1:20">
      <c r="A46" s="104" t="s">
        <v>243</v>
      </c>
      <c r="B46" s="10">
        <v>0</v>
      </c>
      <c r="C46" s="11">
        <v>0</v>
      </c>
      <c r="D46" s="10">
        <v>0</v>
      </c>
      <c r="E46" s="11">
        <v>0</v>
      </c>
      <c r="F46" s="10">
        <f t="shared" si="21"/>
        <v>0</v>
      </c>
      <c r="G46" s="12">
        <f t="shared" si="22"/>
        <v>0</v>
      </c>
      <c r="H46" s="12">
        <f t="shared" si="14"/>
        <v>0</v>
      </c>
      <c r="I46" s="10">
        <v>0</v>
      </c>
      <c r="J46" s="11">
        <v>0</v>
      </c>
      <c r="K46" s="10">
        <v>0</v>
      </c>
      <c r="L46" s="11">
        <v>0</v>
      </c>
      <c r="M46" s="10">
        <v>7</v>
      </c>
      <c r="N46" s="11">
        <v>0</v>
      </c>
      <c r="O46" s="10">
        <f t="shared" si="15"/>
        <v>7</v>
      </c>
      <c r="P46" s="12">
        <f t="shared" si="16"/>
        <v>0</v>
      </c>
      <c r="Q46" s="12">
        <f t="shared" si="23"/>
        <v>7</v>
      </c>
      <c r="R46" s="10">
        <f t="shared" si="18"/>
        <v>7</v>
      </c>
      <c r="S46" s="11">
        <f t="shared" si="19"/>
        <v>0</v>
      </c>
      <c r="T46" s="12">
        <f t="shared" si="20"/>
        <v>7</v>
      </c>
    </row>
    <row r="47" spans="1:20">
      <c r="A47" s="104" t="s">
        <v>11</v>
      </c>
      <c r="B47" s="10">
        <v>0</v>
      </c>
      <c r="C47" s="11">
        <v>0</v>
      </c>
      <c r="D47" s="10">
        <v>71</v>
      </c>
      <c r="E47" s="11">
        <v>0</v>
      </c>
      <c r="F47" s="10">
        <f t="shared" si="21"/>
        <v>71</v>
      </c>
      <c r="G47" s="12">
        <f t="shared" si="22"/>
        <v>0</v>
      </c>
      <c r="H47" s="12">
        <f t="shared" si="14"/>
        <v>71</v>
      </c>
      <c r="I47" s="10">
        <v>0</v>
      </c>
      <c r="J47" s="11">
        <v>0</v>
      </c>
      <c r="K47" s="10">
        <v>0</v>
      </c>
      <c r="L47" s="11">
        <v>0</v>
      </c>
      <c r="M47" s="10">
        <v>0</v>
      </c>
      <c r="N47" s="11">
        <v>0</v>
      </c>
      <c r="O47" s="10">
        <f t="shared" si="15"/>
        <v>0</v>
      </c>
      <c r="P47" s="12">
        <f t="shared" si="16"/>
        <v>0</v>
      </c>
      <c r="Q47" s="12">
        <f t="shared" si="23"/>
        <v>0</v>
      </c>
      <c r="R47" s="10">
        <f t="shared" si="18"/>
        <v>71</v>
      </c>
      <c r="S47" s="11">
        <f t="shared" si="19"/>
        <v>0</v>
      </c>
      <c r="T47" s="12">
        <f t="shared" si="20"/>
        <v>71</v>
      </c>
    </row>
    <row r="48" spans="1:20">
      <c r="A48" s="104" t="s">
        <v>245</v>
      </c>
      <c r="B48" s="10">
        <v>0</v>
      </c>
      <c r="C48" s="11">
        <v>0</v>
      </c>
      <c r="D48" s="10">
        <v>0</v>
      </c>
      <c r="E48" s="11">
        <v>0</v>
      </c>
      <c r="F48" s="10">
        <f t="shared" si="21"/>
        <v>0</v>
      </c>
      <c r="G48" s="12">
        <f t="shared" si="22"/>
        <v>0</v>
      </c>
      <c r="H48" s="12">
        <f t="shared" si="14"/>
        <v>0</v>
      </c>
      <c r="I48" s="10">
        <v>6</v>
      </c>
      <c r="J48" s="11">
        <v>0</v>
      </c>
      <c r="K48" s="10">
        <v>11</v>
      </c>
      <c r="L48" s="11">
        <v>0</v>
      </c>
      <c r="M48" s="10">
        <v>0</v>
      </c>
      <c r="N48" s="11">
        <v>0</v>
      </c>
      <c r="O48" s="10">
        <f t="shared" si="15"/>
        <v>17</v>
      </c>
      <c r="P48" s="12">
        <f t="shared" si="16"/>
        <v>0</v>
      </c>
      <c r="Q48" s="12">
        <f t="shared" si="23"/>
        <v>17</v>
      </c>
      <c r="R48" s="10">
        <f t="shared" si="18"/>
        <v>17</v>
      </c>
      <c r="S48" s="11">
        <f t="shared" si="19"/>
        <v>0</v>
      </c>
      <c r="T48" s="12">
        <f t="shared" si="20"/>
        <v>17</v>
      </c>
    </row>
    <row r="49" spans="1:20">
      <c r="A49" s="104" t="s">
        <v>246</v>
      </c>
      <c r="B49" s="10">
        <v>0</v>
      </c>
      <c r="C49" s="11">
        <v>0</v>
      </c>
      <c r="D49" s="10">
        <v>60</v>
      </c>
      <c r="E49" s="11">
        <v>28</v>
      </c>
      <c r="F49" s="10">
        <f t="shared" si="21"/>
        <v>60</v>
      </c>
      <c r="G49" s="12">
        <f t="shared" si="22"/>
        <v>28</v>
      </c>
      <c r="H49" s="12">
        <f t="shared" si="14"/>
        <v>88</v>
      </c>
      <c r="I49" s="10">
        <v>0</v>
      </c>
      <c r="J49" s="11">
        <v>0</v>
      </c>
      <c r="K49" s="10">
        <v>0</v>
      </c>
      <c r="L49" s="11">
        <v>0</v>
      </c>
      <c r="M49" s="10">
        <v>0</v>
      </c>
      <c r="N49" s="11">
        <v>0</v>
      </c>
      <c r="O49" s="10">
        <f t="shared" si="15"/>
        <v>0</v>
      </c>
      <c r="P49" s="12">
        <f t="shared" si="16"/>
        <v>0</v>
      </c>
      <c r="Q49" s="12">
        <f t="shared" si="23"/>
        <v>0</v>
      </c>
      <c r="R49" s="10">
        <f t="shared" si="18"/>
        <v>60</v>
      </c>
      <c r="S49" s="11">
        <f t="shared" si="19"/>
        <v>28</v>
      </c>
      <c r="T49" s="12">
        <f t="shared" si="20"/>
        <v>88</v>
      </c>
    </row>
    <row r="50" spans="1:20">
      <c r="A50" s="104" t="s">
        <v>402</v>
      </c>
      <c r="B50" s="10">
        <v>0</v>
      </c>
      <c r="C50" s="11">
        <v>0</v>
      </c>
      <c r="D50" s="10">
        <v>0</v>
      </c>
      <c r="E50" s="11">
        <v>0</v>
      </c>
      <c r="F50" s="10">
        <f t="shared" si="21"/>
        <v>0</v>
      </c>
      <c r="G50" s="12">
        <f t="shared" si="22"/>
        <v>0</v>
      </c>
      <c r="H50" s="12">
        <f t="shared" si="14"/>
        <v>0</v>
      </c>
      <c r="I50" s="10">
        <v>3</v>
      </c>
      <c r="J50" s="11">
        <v>2</v>
      </c>
      <c r="K50" s="10">
        <v>2</v>
      </c>
      <c r="L50" s="11">
        <v>2</v>
      </c>
      <c r="M50" s="10">
        <v>0</v>
      </c>
      <c r="N50" s="11">
        <v>0</v>
      </c>
      <c r="O50" s="10">
        <f t="shared" si="15"/>
        <v>5</v>
      </c>
      <c r="P50" s="12">
        <f t="shared" si="16"/>
        <v>4</v>
      </c>
      <c r="Q50" s="12">
        <f t="shared" si="23"/>
        <v>9</v>
      </c>
      <c r="R50" s="10">
        <f t="shared" si="18"/>
        <v>5</v>
      </c>
      <c r="S50" s="11">
        <f t="shared" si="19"/>
        <v>4</v>
      </c>
      <c r="T50" s="12">
        <f t="shared" si="20"/>
        <v>9</v>
      </c>
    </row>
    <row r="51" spans="1:20">
      <c r="A51" s="104" t="s">
        <v>247</v>
      </c>
      <c r="B51" s="10">
        <v>0</v>
      </c>
      <c r="C51" s="11">
        <v>0</v>
      </c>
      <c r="D51" s="10">
        <v>0</v>
      </c>
      <c r="E51" s="11">
        <v>0</v>
      </c>
      <c r="F51" s="10">
        <f t="shared" si="21"/>
        <v>0</v>
      </c>
      <c r="G51" s="12">
        <f t="shared" si="22"/>
        <v>0</v>
      </c>
      <c r="H51" s="12">
        <f t="shared" si="14"/>
        <v>0</v>
      </c>
      <c r="I51" s="10">
        <v>44</v>
      </c>
      <c r="J51" s="11">
        <v>36</v>
      </c>
      <c r="K51" s="10">
        <v>29</v>
      </c>
      <c r="L51" s="11">
        <v>25</v>
      </c>
      <c r="M51" s="10">
        <v>0</v>
      </c>
      <c r="N51" s="11">
        <v>0</v>
      </c>
      <c r="O51" s="10">
        <f t="shared" si="15"/>
        <v>73</v>
      </c>
      <c r="P51" s="12">
        <f t="shared" si="16"/>
        <v>61</v>
      </c>
      <c r="Q51" s="12">
        <f t="shared" si="23"/>
        <v>134</v>
      </c>
      <c r="R51" s="10">
        <f t="shared" si="18"/>
        <v>73</v>
      </c>
      <c r="S51" s="11">
        <f t="shared" si="19"/>
        <v>61</v>
      </c>
      <c r="T51" s="12">
        <f t="shared" si="20"/>
        <v>134</v>
      </c>
    </row>
    <row r="52" spans="1:20">
      <c r="A52" s="172" t="s">
        <v>248</v>
      </c>
      <c r="B52" s="10">
        <v>0</v>
      </c>
      <c r="C52" s="11">
        <v>0</v>
      </c>
      <c r="D52" s="10">
        <v>0</v>
      </c>
      <c r="E52" s="11">
        <v>0</v>
      </c>
      <c r="F52" s="10">
        <f t="shared" si="21"/>
        <v>0</v>
      </c>
      <c r="G52" s="12">
        <f t="shared" si="22"/>
        <v>0</v>
      </c>
      <c r="H52" s="12">
        <f t="shared" si="14"/>
        <v>0</v>
      </c>
      <c r="I52" s="10">
        <v>74</v>
      </c>
      <c r="J52" s="11">
        <v>2</v>
      </c>
      <c r="K52" s="10">
        <v>54</v>
      </c>
      <c r="L52" s="11">
        <v>1</v>
      </c>
      <c r="M52" s="10">
        <v>0</v>
      </c>
      <c r="N52" s="11">
        <v>0</v>
      </c>
      <c r="O52" s="10">
        <f t="shared" si="15"/>
        <v>128</v>
      </c>
      <c r="P52" s="12">
        <f t="shared" si="16"/>
        <v>3</v>
      </c>
      <c r="Q52" s="12">
        <f t="shared" si="23"/>
        <v>131</v>
      </c>
      <c r="R52" s="10">
        <f t="shared" si="18"/>
        <v>128</v>
      </c>
      <c r="S52" s="11">
        <f t="shared" si="19"/>
        <v>3</v>
      </c>
      <c r="T52" s="12">
        <f t="shared" si="20"/>
        <v>131</v>
      </c>
    </row>
    <row r="53" spans="1:20">
      <c r="A53" s="250" t="s">
        <v>249</v>
      </c>
      <c r="B53" s="10">
        <v>0</v>
      </c>
      <c r="C53" s="11">
        <v>0</v>
      </c>
      <c r="D53" s="10">
        <v>0</v>
      </c>
      <c r="E53" s="11">
        <v>0</v>
      </c>
      <c r="F53" s="10">
        <f t="shared" si="21"/>
        <v>0</v>
      </c>
      <c r="G53" s="12">
        <f t="shared" si="22"/>
        <v>0</v>
      </c>
      <c r="H53" s="12">
        <f t="shared" si="14"/>
        <v>0</v>
      </c>
      <c r="I53" s="10">
        <v>0</v>
      </c>
      <c r="J53" s="11">
        <v>0</v>
      </c>
      <c r="K53" s="10">
        <v>0</v>
      </c>
      <c r="L53" s="11">
        <v>0</v>
      </c>
      <c r="M53" s="10">
        <v>42</v>
      </c>
      <c r="N53" s="11">
        <v>0</v>
      </c>
      <c r="O53" s="10">
        <f t="shared" si="15"/>
        <v>42</v>
      </c>
      <c r="P53" s="12">
        <f t="shared" si="16"/>
        <v>0</v>
      </c>
      <c r="Q53" s="12">
        <f t="shared" si="23"/>
        <v>42</v>
      </c>
      <c r="R53" s="10">
        <f t="shared" si="18"/>
        <v>42</v>
      </c>
      <c r="S53" s="11">
        <f t="shared" si="19"/>
        <v>0</v>
      </c>
      <c r="T53" s="12">
        <f t="shared" si="20"/>
        <v>42</v>
      </c>
    </row>
    <row r="54" spans="1:20" ht="13.2" customHeight="1">
      <c r="A54" s="172" t="s">
        <v>510</v>
      </c>
      <c r="B54" s="10">
        <v>0</v>
      </c>
      <c r="C54" s="11">
        <v>0</v>
      </c>
      <c r="D54" s="10">
        <v>0</v>
      </c>
      <c r="E54" s="11">
        <v>0</v>
      </c>
      <c r="F54" s="10">
        <f t="shared" si="21"/>
        <v>0</v>
      </c>
      <c r="G54" s="12">
        <f t="shared" si="22"/>
        <v>0</v>
      </c>
      <c r="H54" s="12">
        <f t="shared" si="14"/>
        <v>0</v>
      </c>
      <c r="I54" s="10">
        <v>65</v>
      </c>
      <c r="J54" s="11">
        <v>0</v>
      </c>
      <c r="K54" s="10">
        <v>54</v>
      </c>
      <c r="L54" s="11">
        <v>0</v>
      </c>
      <c r="M54" s="10">
        <v>0</v>
      </c>
      <c r="N54" s="11">
        <v>0</v>
      </c>
      <c r="O54" s="10">
        <f t="shared" si="15"/>
        <v>119</v>
      </c>
      <c r="P54" s="12">
        <f t="shared" si="16"/>
        <v>0</v>
      </c>
      <c r="Q54" s="12">
        <f t="shared" si="23"/>
        <v>119</v>
      </c>
      <c r="R54" s="10">
        <f t="shared" si="18"/>
        <v>119</v>
      </c>
      <c r="S54" s="11">
        <f t="shared" si="19"/>
        <v>0</v>
      </c>
      <c r="T54" s="12">
        <f t="shared" si="20"/>
        <v>119</v>
      </c>
    </row>
    <row r="55" spans="1:20">
      <c r="A55" s="172" t="s">
        <v>403</v>
      </c>
      <c r="B55" s="10">
        <v>0</v>
      </c>
      <c r="C55" s="11">
        <v>0</v>
      </c>
      <c r="D55" s="10">
        <v>0</v>
      </c>
      <c r="E55" s="11">
        <v>0</v>
      </c>
      <c r="F55" s="10">
        <f t="shared" si="21"/>
        <v>0</v>
      </c>
      <c r="G55" s="12">
        <f t="shared" si="22"/>
        <v>0</v>
      </c>
      <c r="H55" s="12">
        <f t="shared" si="14"/>
        <v>0</v>
      </c>
      <c r="I55" s="10">
        <v>0</v>
      </c>
      <c r="J55" s="11">
        <v>0</v>
      </c>
      <c r="K55" s="10">
        <v>0</v>
      </c>
      <c r="L55" s="11">
        <v>0</v>
      </c>
      <c r="M55" s="10">
        <v>11</v>
      </c>
      <c r="N55" s="11">
        <v>1</v>
      </c>
      <c r="O55" s="10">
        <f t="shared" si="15"/>
        <v>11</v>
      </c>
      <c r="P55" s="12">
        <f t="shared" si="16"/>
        <v>1</v>
      </c>
      <c r="Q55" s="12">
        <f t="shared" si="23"/>
        <v>12</v>
      </c>
      <c r="R55" s="10">
        <f t="shared" si="18"/>
        <v>11</v>
      </c>
      <c r="S55" s="11">
        <f t="shared" si="19"/>
        <v>1</v>
      </c>
      <c r="T55" s="12">
        <f t="shared" si="20"/>
        <v>12</v>
      </c>
    </row>
    <row r="56" spans="1:20">
      <c r="A56" s="172" t="s">
        <v>250</v>
      </c>
      <c r="B56" s="10">
        <v>0</v>
      </c>
      <c r="C56" s="11">
        <v>0</v>
      </c>
      <c r="D56" s="10">
        <v>0</v>
      </c>
      <c r="E56" s="11">
        <v>0</v>
      </c>
      <c r="F56" s="10">
        <f t="shared" si="21"/>
        <v>0</v>
      </c>
      <c r="G56" s="12">
        <f t="shared" si="22"/>
        <v>0</v>
      </c>
      <c r="H56" s="12">
        <f t="shared" si="14"/>
        <v>0</v>
      </c>
      <c r="I56" s="10">
        <v>0</v>
      </c>
      <c r="J56" s="11">
        <v>0</v>
      </c>
      <c r="K56" s="10">
        <v>0</v>
      </c>
      <c r="L56" s="11">
        <v>0</v>
      </c>
      <c r="M56" s="10">
        <v>32</v>
      </c>
      <c r="N56" s="11">
        <v>0</v>
      </c>
      <c r="O56" s="10">
        <f t="shared" si="15"/>
        <v>32</v>
      </c>
      <c r="P56" s="12">
        <f t="shared" si="16"/>
        <v>0</v>
      </c>
      <c r="Q56" s="12">
        <f t="shared" si="23"/>
        <v>32</v>
      </c>
      <c r="R56" s="10">
        <f t="shared" si="18"/>
        <v>32</v>
      </c>
      <c r="S56" s="11">
        <f t="shared" si="19"/>
        <v>0</v>
      </c>
      <c r="T56" s="12">
        <f t="shared" si="20"/>
        <v>32</v>
      </c>
    </row>
    <row r="57" spans="1:20">
      <c r="A57" s="172" t="s">
        <v>618</v>
      </c>
      <c r="B57" s="10">
        <v>0</v>
      </c>
      <c r="C57" s="11">
        <v>0</v>
      </c>
      <c r="D57" s="10">
        <v>0</v>
      </c>
      <c r="E57" s="11">
        <v>0</v>
      </c>
      <c r="F57" s="10">
        <f t="shared" si="21"/>
        <v>0</v>
      </c>
      <c r="G57" s="12">
        <f t="shared" si="22"/>
        <v>0</v>
      </c>
      <c r="H57" s="12">
        <f t="shared" si="14"/>
        <v>0</v>
      </c>
      <c r="I57" s="10">
        <v>0</v>
      </c>
      <c r="J57" s="11">
        <v>0</v>
      </c>
      <c r="K57" s="10">
        <v>0</v>
      </c>
      <c r="L57" s="11">
        <v>0</v>
      </c>
      <c r="M57" s="10">
        <v>2</v>
      </c>
      <c r="N57" s="11">
        <v>0</v>
      </c>
      <c r="O57" s="10">
        <f t="shared" si="15"/>
        <v>2</v>
      </c>
      <c r="P57" s="12">
        <f t="shared" si="16"/>
        <v>0</v>
      </c>
      <c r="Q57" s="12">
        <f t="shared" si="23"/>
        <v>2</v>
      </c>
      <c r="R57" s="10">
        <f t="shared" si="18"/>
        <v>2</v>
      </c>
      <c r="S57" s="11">
        <f t="shared" si="19"/>
        <v>0</v>
      </c>
      <c r="T57" s="12">
        <f t="shared" si="20"/>
        <v>2</v>
      </c>
    </row>
    <row r="58" spans="1:20">
      <c r="A58" s="172" t="s">
        <v>251</v>
      </c>
      <c r="B58" s="10">
        <v>0</v>
      </c>
      <c r="C58" s="11">
        <v>0</v>
      </c>
      <c r="D58" s="10">
        <v>0</v>
      </c>
      <c r="E58" s="11">
        <v>0</v>
      </c>
      <c r="F58" s="10">
        <f t="shared" si="21"/>
        <v>0</v>
      </c>
      <c r="G58" s="12">
        <f t="shared" si="22"/>
        <v>0</v>
      </c>
      <c r="H58" s="12">
        <f t="shared" si="14"/>
        <v>0</v>
      </c>
      <c r="I58" s="10">
        <v>0</v>
      </c>
      <c r="J58" s="11">
        <v>0</v>
      </c>
      <c r="K58" s="10">
        <v>0</v>
      </c>
      <c r="L58" s="11">
        <v>0</v>
      </c>
      <c r="M58" s="10">
        <v>2</v>
      </c>
      <c r="N58" s="11">
        <v>0</v>
      </c>
      <c r="O58" s="10">
        <f t="shared" si="15"/>
        <v>2</v>
      </c>
      <c r="P58" s="12">
        <f t="shared" si="16"/>
        <v>0</v>
      </c>
      <c r="Q58" s="12">
        <f t="shared" si="23"/>
        <v>2</v>
      </c>
      <c r="R58" s="10">
        <f t="shared" si="18"/>
        <v>2</v>
      </c>
      <c r="S58" s="11">
        <f t="shared" si="19"/>
        <v>0</v>
      </c>
      <c r="T58" s="12">
        <f t="shared" si="20"/>
        <v>2</v>
      </c>
    </row>
    <row r="59" spans="1:20">
      <c r="A59" s="172" t="s">
        <v>417</v>
      </c>
      <c r="B59" s="10">
        <v>0</v>
      </c>
      <c r="C59" s="11">
        <v>0</v>
      </c>
      <c r="D59" s="10">
        <v>0</v>
      </c>
      <c r="E59" s="11">
        <v>0</v>
      </c>
      <c r="F59" s="10">
        <f t="shared" si="21"/>
        <v>0</v>
      </c>
      <c r="G59" s="12">
        <f t="shared" si="22"/>
        <v>0</v>
      </c>
      <c r="H59" s="12">
        <f t="shared" si="14"/>
        <v>0</v>
      </c>
      <c r="I59" s="10">
        <v>0</v>
      </c>
      <c r="J59" s="11">
        <v>0</v>
      </c>
      <c r="K59" s="10">
        <v>0</v>
      </c>
      <c r="L59" s="11">
        <v>0</v>
      </c>
      <c r="M59" s="10">
        <v>6</v>
      </c>
      <c r="N59" s="11">
        <v>0</v>
      </c>
      <c r="O59" s="10">
        <f t="shared" si="15"/>
        <v>6</v>
      </c>
      <c r="P59" s="12">
        <f t="shared" si="16"/>
        <v>0</v>
      </c>
      <c r="Q59" s="12">
        <f t="shared" si="23"/>
        <v>6</v>
      </c>
      <c r="R59" s="10">
        <f t="shared" si="18"/>
        <v>6</v>
      </c>
      <c r="S59" s="11">
        <f t="shared" si="19"/>
        <v>0</v>
      </c>
      <c r="T59" s="12">
        <f t="shared" si="20"/>
        <v>6</v>
      </c>
    </row>
    <row r="60" spans="1:20">
      <c r="A60" s="104" t="s">
        <v>252</v>
      </c>
      <c r="B60" s="10">
        <v>0</v>
      </c>
      <c r="C60" s="11">
        <v>0</v>
      </c>
      <c r="D60" s="10">
        <v>0</v>
      </c>
      <c r="E60" s="11">
        <v>0</v>
      </c>
      <c r="F60" s="10">
        <f t="shared" si="21"/>
        <v>0</v>
      </c>
      <c r="G60" s="12">
        <f t="shared" si="22"/>
        <v>0</v>
      </c>
      <c r="H60" s="12">
        <f t="shared" si="14"/>
        <v>0</v>
      </c>
      <c r="I60" s="10">
        <v>0</v>
      </c>
      <c r="J60" s="11">
        <v>0</v>
      </c>
      <c r="K60" s="10">
        <v>0</v>
      </c>
      <c r="L60" s="11">
        <v>0</v>
      </c>
      <c r="M60" s="10">
        <v>2</v>
      </c>
      <c r="N60" s="11">
        <v>1</v>
      </c>
      <c r="O60" s="10">
        <f t="shared" si="15"/>
        <v>2</v>
      </c>
      <c r="P60" s="12">
        <f t="shared" si="16"/>
        <v>1</v>
      </c>
      <c r="Q60" s="12">
        <f t="shared" si="23"/>
        <v>3</v>
      </c>
      <c r="R60" s="10">
        <f t="shared" si="18"/>
        <v>2</v>
      </c>
      <c r="S60" s="11">
        <f t="shared" si="19"/>
        <v>1</v>
      </c>
      <c r="T60" s="12">
        <f t="shared" si="20"/>
        <v>3</v>
      </c>
    </row>
    <row r="61" spans="1:20">
      <c r="A61" s="172" t="s">
        <v>253</v>
      </c>
      <c r="B61" s="10">
        <v>0</v>
      </c>
      <c r="C61" s="11">
        <v>0</v>
      </c>
      <c r="D61" s="10">
        <v>0</v>
      </c>
      <c r="E61" s="11">
        <v>0</v>
      </c>
      <c r="F61" s="10">
        <f t="shared" si="21"/>
        <v>0</v>
      </c>
      <c r="G61" s="12">
        <f t="shared" si="22"/>
        <v>0</v>
      </c>
      <c r="H61" s="12">
        <f t="shared" si="14"/>
        <v>0</v>
      </c>
      <c r="I61" s="10">
        <v>0</v>
      </c>
      <c r="J61" s="11">
        <v>0</v>
      </c>
      <c r="K61" s="10">
        <v>0</v>
      </c>
      <c r="L61" s="11">
        <v>0</v>
      </c>
      <c r="M61" s="10">
        <v>16</v>
      </c>
      <c r="N61" s="11">
        <v>5</v>
      </c>
      <c r="O61" s="10">
        <f t="shared" si="15"/>
        <v>16</v>
      </c>
      <c r="P61" s="12">
        <f t="shared" si="16"/>
        <v>5</v>
      </c>
      <c r="Q61" s="12">
        <f t="shared" si="23"/>
        <v>21</v>
      </c>
      <c r="R61" s="10">
        <f t="shared" si="18"/>
        <v>16</v>
      </c>
      <c r="S61" s="11">
        <f t="shared" si="19"/>
        <v>5</v>
      </c>
      <c r="T61" s="12">
        <f t="shared" si="20"/>
        <v>21</v>
      </c>
    </row>
    <row r="62" spans="1:20">
      <c r="A62" s="104" t="s">
        <v>404</v>
      </c>
      <c r="B62" s="10">
        <v>0</v>
      </c>
      <c r="C62" s="11">
        <v>0</v>
      </c>
      <c r="D62" s="10">
        <v>0</v>
      </c>
      <c r="E62" s="11">
        <v>0</v>
      </c>
      <c r="F62" s="10">
        <f t="shared" si="21"/>
        <v>0</v>
      </c>
      <c r="G62" s="12">
        <f t="shared" si="22"/>
        <v>0</v>
      </c>
      <c r="H62" s="12">
        <f t="shared" si="14"/>
        <v>0</v>
      </c>
      <c r="I62" s="10">
        <v>0</v>
      </c>
      <c r="J62" s="11">
        <v>0</v>
      </c>
      <c r="K62" s="10">
        <v>2</v>
      </c>
      <c r="L62" s="11">
        <v>0</v>
      </c>
      <c r="M62" s="10">
        <v>0</v>
      </c>
      <c r="N62" s="11">
        <v>0</v>
      </c>
      <c r="O62" s="10">
        <f t="shared" si="15"/>
        <v>2</v>
      </c>
      <c r="P62" s="12">
        <f t="shared" si="16"/>
        <v>0</v>
      </c>
      <c r="Q62" s="12">
        <f t="shared" si="23"/>
        <v>2</v>
      </c>
      <c r="R62" s="10">
        <f t="shared" si="18"/>
        <v>2</v>
      </c>
      <c r="S62" s="11">
        <f t="shared" si="19"/>
        <v>0</v>
      </c>
      <c r="T62" s="12">
        <f t="shared" si="20"/>
        <v>2</v>
      </c>
    </row>
    <row r="63" spans="1:20">
      <c r="A63" s="104" t="s">
        <v>256</v>
      </c>
      <c r="B63" s="10">
        <v>0</v>
      </c>
      <c r="C63" s="11">
        <v>0</v>
      </c>
      <c r="D63" s="10">
        <v>0</v>
      </c>
      <c r="E63" s="11">
        <v>0</v>
      </c>
      <c r="F63" s="10">
        <f t="shared" si="21"/>
        <v>0</v>
      </c>
      <c r="G63" s="12">
        <f t="shared" si="22"/>
        <v>0</v>
      </c>
      <c r="H63" s="12">
        <f t="shared" si="14"/>
        <v>0</v>
      </c>
      <c r="I63" s="10">
        <v>29</v>
      </c>
      <c r="J63" s="11">
        <v>65</v>
      </c>
      <c r="K63" s="10">
        <v>26</v>
      </c>
      <c r="L63" s="11">
        <v>59</v>
      </c>
      <c r="M63" s="10">
        <v>0</v>
      </c>
      <c r="N63" s="11">
        <v>0</v>
      </c>
      <c r="O63" s="10">
        <f t="shared" si="15"/>
        <v>55</v>
      </c>
      <c r="P63" s="12">
        <f t="shared" si="16"/>
        <v>124</v>
      </c>
      <c r="Q63" s="12">
        <f t="shared" si="23"/>
        <v>179</v>
      </c>
      <c r="R63" s="10">
        <f t="shared" si="18"/>
        <v>55</v>
      </c>
      <c r="S63" s="11">
        <f t="shared" si="19"/>
        <v>124</v>
      </c>
      <c r="T63" s="12">
        <f t="shared" si="20"/>
        <v>179</v>
      </c>
    </row>
    <row r="64" spans="1:20">
      <c r="A64" s="104" t="s">
        <v>257</v>
      </c>
      <c r="B64" s="10">
        <v>0</v>
      </c>
      <c r="C64" s="11">
        <v>0</v>
      </c>
      <c r="D64" s="10">
        <v>0</v>
      </c>
      <c r="E64" s="11">
        <v>0</v>
      </c>
      <c r="F64" s="10">
        <f t="shared" si="21"/>
        <v>0</v>
      </c>
      <c r="G64" s="12">
        <f t="shared" si="22"/>
        <v>0</v>
      </c>
      <c r="H64" s="12">
        <f t="shared" si="14"/>
        <v>0</v>
      </c>
      <c r="I64" s="10">
        <v>0</v>
      </c>
      <c r="J64" s="11">
        <v>0</v>
      </c>
      <c r="K64" s="10">
        <v>0</v>
      </c>
      <c r="L64" s="11">
        <v>0</v>
      </c>
      <c r="M64" s="10">
        <v>18</v>
      </c>
      <c r="N64" s="11">
        <v>0</v>
      </c>
      <c r="O64" s="10">
        <f t="shared" si="15"/>
        <v>18</v>
      </c>
      <c r="P64" s="12">
        <f t="shared" si="16"/>
        <v>0</v>
      </c>
      <c r="Q64" s="12">
        <f t="shared" si="23"/>
        <v>18</v>
      </c>
      <c r="R64" s="10">
        <f t="shared" si="18"/>
        <v>18</v>
      </c>
      <c r="S64" s="11">
        <f t="shared" si="19"/>
        <v>0</v>
      </c>
      <c r="T64" s="12">
        <f t="shared" si="20"/>
        <v>18</v>
      </c>
    </row>
    <row r="65" spans="1:20">
      <c r="A65" s="172" t="s">
        <v>258</v>
      </c>
      <c r="B65" s="10">
        <v>0</v>
      </c>
      <c r="C65" s="11">
        <v>0</v>
      </c>
      <c r="D65" s="10">
        <v>0</v>
      </c>
      <c r="E65" s="11">
        <v>0</v>
      </c>
      <c r="F65" s="10">
        <f t="shared" si="21"/>
        <v>0</v>
      </c>
      <c r="G65" s="12">
        <f t="shared" si="22"/>
        <v>0</v>
      </c>
      <c r="H65" s="12">
        <f t="shared" si="14"/>
        <v>0</v>
      </c>
      <c r="I65" s="10">
        <v>11</v>
      </c>
      <c r="J65" s="11">
        <v>4</v>
      </c>
      <c r="K65" s="10">
        <v>12</v>
      </c>
      <c r="L65" s="11">
        <v>0</v>
      </c>
      <c r="M65" s="10">
        <v>0</v>
      </c>
      <c r="N65" s="11">
        <v>0</v>
      </c>
      <c r="O65" s="10">
        <f t="shared" si="15"/>
        <v>23</v>
      </c>
      <c r="P65" s="12">
        <f t="shared" si="16"/>
        <v>4</v>
      </c>
      <c r="Q65" s="12">
        <f t="shared" si="23"/>
        <v>27</v>
      </c>
      <c r="R65" s="10">
        <f t="shared" si="18"/>
        <v>23</v>
      </c>
      <c r="S65" s="11">
        <f t="shared" si="19"/>
        <v>4</v>
      </c>
      <c r="T65" s="12">
        <f t="shared" si="20"/>
        <v>27</v>
      </c>
    </row>
    <row r="66" spans="1:20">
      <c r="A66" s="104" t="s">
        <v>259</v>
      </c>
      <c r="B66" s="10">
        <v>0</v>
      </c>
      <c r="C66" s="11">
        <v>0</v>
      </c>
      <c r="D66" s="10">
        <v>12</v>
      </c>
      <c r="E66" s="11">
        <v>4</v>
      </c>
      <c r="F66" s="10">
        <f t="shared" si="21"/>
        <v>12</v>
      </c>
      <c r="G66" s="12">
        <f t="shared" si="22"/>
        <v>4</v>
      </c>
      <c r="H66" s="12">
        <f t="shared" si="14"/>
        <v>16</v>
      </c>
      <c r="I66" s="10">
        <v>0</v>
      </c>
      <c r="J66" s="11">
        <v>0</v>
      </c>
      <c r="K66" s="10">
        <v>0</v>
      </c>
      <c r="L66" s="11">
        <v>0</v>
      </c>
      <c r="M66" s="10">
        <v>0</v>
      </c>
      <c r="N66" s="11">
        <v>0</v>
      </c>
      <c r="O66" s="10">
        <f t="shared" si="15"/>
        <v>0</v>
      </c>
      <c r="P66" s="12">
        <f t="shared" si="16"/>
        <v>0</v>
      </c>
      <c r="Q66" s="12">
        <f t="shared" si="23"/>
        <v>0</v>
      </c>
      <c r="R66" s="10">
        <f t="shared" si="18"/>
        <v>12</v>
      </c>
      <c r="S66" s="11">
        <f t="shared" si="19"/>
        <v>4</v>
      </c>
      <c r="T66" s="12">
        <f t="shared" si="20"/>
        <v>16</v>
      </c>
    </row>
    <row r="67" spans="1:20">
      <c r="A67" s="104" t="s">
        <v>261</v>
      </c>
      <c r="B67" s="10">
        <v>0</v>
      </c>
      <c r="C67" s="11">
        <v>0</v>
      </c>
      <c r="D67" s="10">
        <v>10</v>
      </c>
      <c r="E67" s="11">
        <v>0</v>
      </c>
      <c r="F67" s="10">
        <f t="shared" si="21"/>
        <v>10</v>
      </c>
      <c r="G67" s="12">
        <f t="shared" si="22"/>
        <v>0</v>
      </c>
      <c r="H67" s="12">
        <f t="shared" si="14"/>
        <v>10</v>
      </c>
      <c r="I67" s="10">
        <v>13</v>
      </c>
      <c r="J67" s="11">
        <v>0</v>
      </c>
      <c r="K67" s="10">
        <v>18</v>
      </c>
      <c r="L67" s="11">
        <v>0</v>
      </c>
      <c r="M67" s="10">
        <v>0</v>
      </c>
      <c r="N67" s="11">
        <v>0</v>
      </c>
      <c r="O67" s="10">
        <f t="shared" si="15"/>
        <v>31</v>
      </c>
      <c r="P67" s="12">
        <f t="shared" si="16"/>
        <v>0</v>
      </c>
      <c r="Q67" s="12">
        <f t="shared" si="23"/>
        <v>31</v>
      </c>
      <c r="R67" s="10">
        <f t="shared" si="18"/>
        <v>41</v>
      </c>
      <c r="S67" s="11">
        <f t="shared" si="19"/>
        <v>0</v>
      </c>
      <c r="T67" s="12">
        <f t="shared" si="20"/>
        <v>41</v>
      </c>
    </row>
    <row r="68" spans="1:20">
      <c r="A68" s="104" t="s">
        <v>262</v>
      </c>
      <c r="B68" s="10">
        <v>0</v>
      </c>
      <c r="C68" s="11">
        <v>0</v>
      </c>
      <c r="D68" s="10">
        <v>326</v>
      </c>
      <c r="E68" s="11">
        <v>4</v>
      </c>
      <c r="F68" s="10">
        <f t="shared" si="21"/>
        <v>326</v>
      </c>
      <c r="G68" s="12">
        <f t="shared" si="22"/>
        <v>4</v>
      </c>
      <c r="H68" s="12">
        <f t="shared" si="14"/>
        <v>330</v>
      </c>
      <c r="I68" s="10">
        <v>276</v>
      </c>
      <c r="J68" s="11">
        <v>3</v>
      </c>
      <c r="K68" s="10">
        <v>221</v>
      </c>
      <c r="L68" s="11">
        <v>3</v>
      </c>
      <c r="M68" s="10">
        <v>0</v>
      </c>
      <c r="N68" s="11">
        <v>0</v>
      </c>
      <c r="O68" s="10">
        <f t="shared" si="15"/>
        <v>497</v>
      </c>
      <c r="P68" s="12">
        <f t="shared" si="16"/>
        <v>6</v>
      </c>
      <c r="Q68" s="12">
        <f t="shared" si="23"/>
        <v>503</v>
      </c>
      <c r="R68" s="10">
        <f t="shared" si="18"/>
        <v>823</v>
      </c>
      <c r="S68" s="11">
        <f t="shared" si="19"/>
        <v>10</v>
      </c>
      <c r="T68" s="12">
        <f t="shared" si="20"/>
        <v>833</v>
      </c>
    </row>
    <row r="69" spans="1:20">
      <c r="A69" s="104" t="s">
        <v>368</v>
      </c>
      <c r="B69" s="10">
        <v>0</v>
      </c>
      <c r="C69" s="11">
        <v>0</v>
      </c>
      <c r="D69" s="10">
        <v>0</v>
      </c>
      <c r="E69" s="11">
        <v>0</v>
      </c>
      <c r="F69" s="10">
        <f t="shared" si="21"/>
        <v>0</v>
      </c>
      <c r="G69" s="12">
        <f t="shared" si="22"/>
        <v>0</v>
      </c>
      <c r="H69" s="12">
        <f t="shared" si="14"/>
        <v>0</v>
      </c>
      <c r="I69" s="10">
        <v>19</v>
      </c>
      <c r="J69" s="11">
        <v>1</v>
      </c>
      <c r="K69" s="10">
        <v>28</v>
      </c>
      <c r="L69" s="11">
        <v>0</v>
      </c>
      <c r="M69" s="10">
        <v>0</v>
      </c>
      <c r="N69" s="11">
        <v>0</v>
      </c>
      <c r="O69" s="10">
        <f t="shared" si="15"/>
        <v>47</v>
      </c>
      <c r="P69" s="12">
        <f t="shared" si="16"/>
        <v>1</v>
      </c>
      <c r="Q69" s="12">
        <f t="shared" si="23"/>
        <v>48</v>
      </c>
      <c r="R69" s="10">
        <f t="shared" si="18"/>
        <v>47</v>
      </c>
      <c r="S69" s="11">
        <f t="shared" si="19"/>
        <v>1</v>
      </c>
      <c r="T69" s="12">
        <f t="shared" si="20"/>
        <v>48</v>
      </c>
    </row>
    <row r="70" spans="1:20">
      <c r="A70" s="104" t="s">
        <v>419</v>
      </c>
      <c r="B70" s="10">
        <v>0</v>
      </c>
      <c r="C70" s="11">
        <v>0</v>
      </c>
      <c r="D70" s="10">
        <v>0</v>
      </c>
      <c r="E70" s="11">
        <v>0</v>
      </c>
      <c r="F70" s="10">
        <f t="shared" si="21"/>
        <v>0</v>
      </c>
      <c r="G70" s="12">
        <f t="shared" si="22"/>
        <v>0</v>
      </c>
      <c r="H70" s="12">
        <f t="shared" si="14"/>
        <v>0</v>
      </c>
      <c r="I70" s="10">
        <v>0</v>
      </c>
      <c r="J70" s="11">
        <v>0</v>
      </c>
      <c r="K70" s="10">
        <v>0</v>
      </c>
      <c r="L70" s="11">
        <v>0</v>
      </c>
      <c r="M70" s="10">
        <v>25</v>
      </c>
      <c r="N70" s="11">
        <v>0</v>
      </c>
      <c r="O70" s="10">
        <f t="shared" si="15"/>
        <v>25</v>
      </c>
      <c r="P70" s="12">
        <f t="shared" si="16"/>
        <v>0</v>
      </c>
      <c r="Q70" s="12">
        <f t="shared" si="23"/>
        <v>25</v>
      </c>
      <c r="R70" s="10">
        <f t="shared" si="18"/>
        <v>25</v>
      </c>
      <c r="S70" s="11">
        <f t="shared" si="19"/>
        <v>0</v>
      </c>
      <c r="T70" s="12">
        <f t="shared" si="20"/>
        <v>25</v>
      </c>
    </row>
    <row r="71" spans="1:20">
      <c r="A71" s="104" t="s">
        <v>263</v>
      </c>
      <c r="B71" s="10">
        <v>0</v>
      </c>
      <c r="C71" s="11">
        <v>0</v>
      </c>
      <c r="D71" s="10">
        <v>0</v>
      </c>
      <c r="E71" s="11">
        <v>0</v>
      </c>
      <c r="F71" s="10">
        <f t="shared" si="21"/>
        <v>0</v>
      </c>
      <c r="G71" s="12">
        <f t="shared" si="22"/>
        <v>0</v>
      </c>
      <c r="H71" s="12">
        <f t="shared" si="14"/>
        <v>0</v>
      </c>
      <c r="I71" s="10">
        <v>5</v>
      </c>
      <c r="J71" s="11">
        <v>7</v>
      </c>
      <c r="K71" s="10">
        <v>3</v>
      </c>
      <c r="L71" s="11">
        <v>11</v>
      </c>
      <c r="M71" s="10">
        <v>0</v>
      </c>
      <c r="N71" s="11">
        <v>0</v>
      </c>
      <c r="O71" s="10">
        <f t="shared" si="15"/>
        <v>8</v>
      </c>
      <c r="P71" s="12">
        <f t="shared" si="16"/>
        <v>18</v>
      </c>
      <c r="Q71" s="12">
        <f t="shared" si="23"/>
        <v>26</v>
      </c>
      <c r="R71" s="10">
        <f t="shared" si="18"/>
        <v>8</v>
      </c>
      <c r="S71" s="11">
        <f t="shared" si="19"/>
        <v>18</v>
      </c>
      <c r="T71" s="12">
        <f t="shared" si="20"/>
        <v>26</v>
      </c>
    </row>
    <row r="72" spans="1:20">
      <c r="A72" s="104" t="s">
        <v>480</v>
      </c>
      <c r="B72" s="10">
        <v>0</v>
      </c>
      <c r="C72" s="11">
        <v>0</v>
      </c>
      <c r="D72" s="10">
        <v>0</v>
      </c>
      <c r="E72" s="11">
        <v>0</v>
      </c>
      <c r="F72" s="10">
        <f t="shared" si="21"/>
        <v>0</v>
      </c>
      <c r="G72" s="12">
        <f t="shared" si="22"/>
        <v>0</v>
      </c>
      <c r="H72" s="12">
        <f t="shared" si="14"/>
        <v>0</v>
      </c>
      <c r="I72" s="10">
        <v>0</v>
      </c>
      <c r="J72" s="11">
        <v>0</v>
      </c>
      <c r="K72" s="10">
        <v>0</v>
      </c>
      <c r="L72" s="11">
        <v>0</v>
      </c>
      <c r="M72" s="10">
        <v>0</v>
      </c>
      <c r="N72" s="11">
        <v>3</v>
      </c>
      <c r="O72" s="10">
        <f t="shared" si="15"/>
        <v>0</v>
      </c>
      <c r="P72" s="12">
        <f t="shared" si="16"/>
        <v>3</v>
      </c>
      <c r="Q72" s="12">
        <f t="shared" si="23"/>
        <v>3</v>
      </c>
      <c r="R72" s="10">
        <f t="shared" si="18"/>
        <v>0</v>
      </c>
      <c r="S72" s="11">
        <f t="shared" si="19"/>
        <v>3</v>
      </c>
      <c r="T72" s="12">
        <f t="shared" si="20"/>
        <v>3</v>
      </c>
    </row>
    <row r="73" spans="1:20">
      <c r="A73" s="104" t="s">
        <v>264</v>
      </c>
      <c r="B73" s="10">
        <v>0</v>
      </c>
      <c r="C73" s="11">
        <v>0</v>
      </c>
      <c r="D73" s="10">
        <v>0</v>
      </c>
      <c r="E73" s="11">
        <v>0</v>
      </c>
      <c r="F73" s="10">
        <f t="shared" si="21"/>
        <v>0</v>
      </c>
      <c r="G73" s="12">
        <f t="shared" si="22"/>
        <v>0</v>
      </c>
      <c r="H73" s="12">
        <f t="shared" si="14"/>
        <v>0</v>
      </c>
      <c r="I73" s="10">
        <v>0</v>
      </c>
      <c r="J73" s="11">
        <v>0</v>
      </c>
      <c r="K73" s="10">
        <v>0</v>
      </c>
      <c r="L73" s="11">
        <v>0</v>
      </c>
      <c r="M73" s="10">
        <v>3</v>
      </c>
      <c r="N73" s="11">
        <v>0</v>
      </c>
      <c r="O73" s="10">
        <f t="shared" si="15"/>
        <v>3</v>
      </c>
      <c r="P73" s="12">
        <f t="shared" si="16"/>
        <v>0</v>
      </c>
      <c r="Q73" s="12">
        <f t="shared" si="23"/>
        <v>3</v>
      </c>
      <c r="R73" s="10">
        <f t="shared" si="18"/>
        <v>3</v>
      </c>
      <c r="S73" s="11">
        <f t="shared" si="19"/>
        <v>0</v>
      </c>
      <c r="T73" s="12">
        <f t="shared" si="20"/>
        <v>3</v>
      </c>
    </row>
    <row r="74" spans="1:20">
      <c r="A74" s="104" t="s">
        <v>265</v>
      </c>
      <c r="B74" s="10">
        <v>0</v>
      </c>
      <c r="C74" s="11">
        <v>0</v>
      </c>
      <c r="D74" s="10">
        <v>0</v>
      </c>
      <c r="E74" s="11">
        <v>0</v>
      </c>
      <c r="F74" s="10">
        <f t="shared" si="21"/>
        <v>0</v>
      </c>
      <c r="G74" s="12">
        <f t="shared" si="22"/>
        <v>0</v>
      </c>
      <c r="H74" s="12">
        <f t="shared" si="14"/>
        <v>0</v>
      </c>
      <c r="I74" s="10">
        <v>0</v>
      </c>
      <c r="J74" s="11">
        <v>0</v>
      </c>
      <c r="K74" s="10">
        <v>0</v>
      </c>
      <c r="L74" s="11">
        <v>0</v>
      </c>
      <c r="M74" s="10">
        <v>5</v>
      </c>
      <c r="N74" s="11">
        <v>2</v>
      </c>
      <c r="O74" s="10">
        <f t="shared" si="15"/>
        <v>5</v>
      </c>
      <c r="P74" s="12">
        <f t="shared" si="16"/>
        <v>2</v>
      </c>
      <c r="Q74" s="12">
        <f t="shared" si="23"/>
        <v>7</v>
      </c>
      <c r="R74" s="10">
        <f t="shared" si="18"/>
        <v>5</v>
      </c>
      <c r="S74" s="11">
        <f t="shared" si="19"/>
        <v>2</v>
      </c>
      <c r="T74" s="12">
        <f t="shared" si="20"/>
        <v>7</v>
      </c>
    </row>
    <row r="75" spans="1:20">
      <c r="A75" s="104" t="s">
        <v>360</v>
      </c>
      <c r="B75" s="10">
        <v>0</v>
      </c>
      <c r="C75" s="11">
        <v>0</v>
      </c>
      <c r="D75" s="10">
        <v>0</v>
      </c>
      <c r="E75" s="11">
        <v>0</v>
      </c>
      <c r="F75" s="10">
        <f t="shared" si="21"/>
        <v>0</v>
      </c>
      <c r="G75" s="12">
        <f t="shared" si="22"/>
        <v>0</v>
      </c>
      <c r="H75" s="12">
        <f t="shared" si="14"/>
        <v>0</v>
      </c>
      <c r="I75" s="10">
        <v>0</v>
      </c>
      <c r="J75" s="11">
        <v>0</v>
      </c>
      <c r="K75" s="10">
        <v>0</v>
      </c>
      <c r="L75" s="11">
        <v>0</v>
      </c>
      <c r="M75" s="10">
        <v>4</v>
      </c>
      <c r="N75" s="11">
        <v>3</v>
      </c>
      <c r="O75" s="10">
        <f t="shared" si="15"/>
        <v>4</v>
      </c>
      <c r="P75" s="12">
        <f t="shared" si="16"/>
        <v>3</v>
      </c>
      <c r="Q75" s="12">
        <f t="shared" si="23"/>
        <v>7</v>
      </c>
      <c r="R75" s="10">
        <f t="shared" si="18"/>
        <v>4</v>
      </c>
      <c r="S75" s="11">
        <f t="shared" si="19"/>
        <v>3</v>
      </c>
      <c r="T75" s="12">
        <f t="shared" si="20"/>
        <v>7</v>
      </c>
    </row>
    <row r="76" spans="1:20">
      <c r="A76" s="104" t="s">
        <v>266</v>
      </c>
      <c r="B76" s="10">
        <v>0</v>
      </c>
      <c r="C76" s="11">
        <v>0</v>
      </c>
      <c r="D76" s="10">
        <v>0</v>
      </c>
      <c r="E76" s="11">
        <v>0</v>
      </c>
      <c r="F76" s="10">
        <f t="shared" si="21"/>
        <v>0</v>
      </c>
      <c r="G76" s="12">
        <f t="shared" si="22"/>
        <v>0</v>
      </c>
      <c r="H76" s="12">
        <f t="shared" si="14"/>
        <v>0</v>
      </c>
      <c r="I76" s="10">
        <v>0</v>
      </c>
      <c r="J76" s="11">
        <v>0</v>
      </c>
      <c r="K76" s="10">
        <v>0</v>
      </c>
      <c r="L76" s="11">
        <v>0</v>
      </c>
      <c r="M76" s="10">
        <v>18</v>
      </c>
      <c r="N76" s="11">
        <v>39</v>
      </c>
      <c r="O76" s="10">
        <f t="shared" si="15"/>
        <v>18</v>
      </c>
      <c r="P76" s="12">
        <f t="shared" si="16"/>
        <v>39</v>
      </c>
      <c r="Q76" s="12">
        <f t="shared" si="23"/>
        <v>57</v>
      </c>
      <c r="R76" s="10">
        <f t="shared" si="18"/>
        <v>18</v>
      </c>
      <c r="S76" s="11">
        <f t="shared" si="19"/>
        <v>39</v>
      </c>
      <c r="T76" s="12">
        <f t="shared" si="20"/>
        <v>57</v>
      </c>
    </row>
    <row r="77" spans="1:20">
      <c r="A77" s="104" t="s">
        <v>420</v>
      </c>
      <c r="B77" s="10">
        <v>0</v>
      </c>
      <c r="C77" s="11">
        <v>0</v>
      </c>
      <c r="D77" s="10">
        <v>0</v>
      </c>
      <c r="E77" s="11">
        <v>0</v>
      </c>
      <c r="F77" s="10">
        <f t="shared" si="21"/>
        <v>0</v>
      </c>
      <c r="G77" s="12">
        <f t="shared" si="22"/>
        <v>0</v>
      </c>
      <c r="H77" s="12">
        <f t="shared" si="14"/>
        <v>0</v>
      </c>
      <c r="I77" s="10">
        <v>4</v>
      </c>
      <c r="J77" s="11">
        <v>0</v>
      </c>
      <c r="K77" s="10">
        <v>3</v>
      </c>
      <c r="L77" s="11">
        <v>1</v>
      </c>
      <c r="M77" s="10">
        <v>0</v>
      </c>
      <c r="N77" s="11">
        <v>0</v>
      </c>
      <c r="O77" s="10">
        <f t="shared" si="15"/>
        <v>7</v>
      </c>
      <c r="P77" s="12">
        <f t="shared" si="16"/>
        <v>1</v>
      </c>
      <c r="Q77" s="12">
        <f t="shared" si="23"/>
        <v>8</v>
      </c>
      <c r="R77" s="10">
        <f t="shared" si="18"/>
        <v>7</v>
      </c>
      <c r="S77" s="11">
        <f t="shared" si="19"/>
        <v>1</v>
      </c>
      <c r="T77" s="12">
        <f t="shared" si="20"/>
        <v>8</v>
      </c>
    </row>
    <row r="78" spans="1:20">
      <c r="A78" s="104" t="s">
        <v>270</v>
      </c>
      <c r="B78" s="10">
        <v>0</v>
      </c>
      <c r="C78" s="11">
        <v>0</v>
      </c>
      <c r="D78" s="10">
        <v>0</v>
      </c>
      <c r="E78" s="11">
        <v>0</v>
      </c>
      <c r="F78" s="10">
        <f t="shared" si="21"/>
        <v>0</v>
      </c>
      <c r="G78" s="12">
        <f t="shared" si="22"/>
        <v>0</v>
      </c>
      <c r="H78" s="12">
        <f t="shared" si="14"/>
        <v>0</v>
      </c>
      <c r="I78" s="10">
        <v>2</v>
      </c>
      <c r="J78" s="11">
        <v>0</v>
      </c>
      <c r="K78" s="10">
        <v>0</v>
      </c>
      <c r="L78" s="11">
        <v>0</v>
      </c>
      <c r="M78" s="10">
        <v>0</v>
      </c>
      <c r="N78" s="11">
        <v>0</v>
      </c>
      <c r="O78" s="10">
        <f t="shared" si="15"/>
        <v>2</v>
      </c>
      <c r="P78" s="12">
        <f t="shared" si="16"/>
        <v>0</v>
      </c>
      <c r="Q78" s="12">
        <f t="shared" si="23"/>
        <v>2</v>
      </c>
      <c r="R78" s="10">
        <f t="shared" si="18"/>
        <v>2</v>
      </c>
      <c r="S78" s="11">
        <f t="shared" si="19"/>
        <v>0</v>
      </c>
      <c r="T78" s="12">
        <f t="shared" si="20"/>
        <v>2</v>
      </c>
    </row>
    <row r="79" spans="1:20">
      <c r="A79" s="104" t="s">
        <v>435</v>
      </c>
      <c r="B79" s="10">
        <v>0</v>
      </c>
      <c r="C79" s="11">
        <v>0</v>
      </c>
      <c r="D79" s="10">
        <v>0</v>
      </c>
      <c r="E79" s="11">
        <v>0</v>
      </c>
      <c r="F79" s="10">
        <f t="shared" si="21"/>
        <v>0</v>
      </c>
      <c r="G79" s="12">
        <f t="shared" si="22"/>
        <v>0</v>
      </c>
      <c r="H79" s="12">
        <f t="shared" si="14"/>
        <v>0</v>
      </c>
      <c r="I79" s="10">
        <v>0</v>
      </c>
      <c r="J79" s="11">
        <v>0</v>
      </c>
      <c r="K79" s="10">
        <v>0</v>
      </c>
      <c r="L79" s="11">
        <v>0</v>
      </c>
      <c r="M79" s="10">
        <v>3</v>
      </c>
      <c r="N79" s="11">
        <v>2</v>
      </c>
      <c r="O79" s="10">
        <f t="shared" si="15"/>
        <v>3</v>
      </c>
      <c r="P79" s="12">
        <f t="shared" si="16"/>
        <v>2</v>
      </c>
      <c r="Q79" s="12">
        <f t="shared" si="23"/>
        <v>5</v>
      </c>
      <c r="R79" s="10">
        <f t="shared" si="18"/>
        <v>3</v>
      </c>
      <c r="S79" s="11">
        <f t="shared" si="19"/>
        <v>2</v>
      </c>
      <c r="T79" s="12">
        <f t="shared" si="20"/>
        <v>5</v>
      </c>
    </row>
    <row r="80" spans="1:20">
      <c r="A80" s="104" t="s">
        <v>271</v>
      </c>
      <c r="B80" s="10">
        <v>0</v>
      </c>
      <c r="C80" s="11">
        <v>0</v>
      </c>
      <c r="D80" s="10">
        <v>0</v>
      </c>
      <c r="E80" s="11">
        <v>0</v>
      </c>
      <c r="F80" s="10">
        <f t="shared" si="21"/>
        <v>0</v>
      </c>
      <c r="G80" s="12">
        <f t="shared" si="22"/>
        <v>0</v>
      </c>
      <c r="H80" s="12">
        <f t="shared" si="14"/>
        <v>0</v>
      </c>
      <c r="I80" s="10">
        <v>0</v>
      </c>
      <c r="J80" s="11">
        <v>0</v>
      </c>
      <c r="K80" s="10">
        <v>0</v>
      </c>
      <c r="L80" s="11">
        <v>0</v>
      </c>
      <c r="M80" s="10">
        <v>9</v>
      </c>
      <c r="N80" s="11">
        <v>138</v>
      </c>
      <c r="O80" s="10">
        <f t="shared" si="15"/>
        <v>9</v>
      </c>
      <c r="P80" s="12">
        <f t="shared" si="16"/>
        <v>138</v>
      </c>
      <c r="Q80" s="12">
        <f t="shared" si="23"/>
        <v>147</v>
      </c>
      <c r="R80" s="10">
        <f t="shared" si="18"/>
        <v>9</v>
      </c>
      <c r="S80" s="11">
        <f t="shared" si="19"/>
        <v>138</v>
      </c>
      <c r="T80" s="12">
        <f t="shared" si="20"/>
        <v>147</v>
      </c>
    </row>
    <row r="81" spans="1:20">
      <c r="A81" s="104" t="s">
        <v>369</v>
      </c>
      <c r="B81" s="10">
        <v>0</v>
      </c>
      <c r="C81" s="11">
        <v>0</v>
      </c>
      <c r="D81" s="10">
        <v>0</v>
      </c>
      <c r="E81" s="11">
        <v>0</v>
      </c>
      <c r="F81" s="10">
        <f t="shared" si="21"/>
        <v>0</v>
      </c>
      <c r="G81" s="12">
        <f t="shared" si="22"/>
        <v>0</v>
      </c>
      <c r="H81" s="12">
        <f t="shared" si="14"/>
        <v>0</v>
      </c>
      <c r="I81" s="10">
        <v>0</v>
      </c>
      <c r="J81" s="11">
        <v>4</v>
      </c>
      <c r="K81" s="10">
        <v>2</v>
      </c>
      <c r="L81" s="11">
        <v>14</v>
      </c>
      <c r="M81" s="10">
        <v>0</v>
      </c>
      <c r="N81" s="11">
        <v>0</v>
      </c>
      <c r="O81" s="10">
        <f t="shared" si="15"/>
        <v>2</v>
      </c>
      <c r="P81" s="12">
        <f t="shared" si="16"/>
        <v>18</v>
      </c>
      <c r="Q81" s="12">
        <f t="shared" si="23"/>
        <v>20</v>
      </c>
      <c r="R81" s="10">
        <f t="shared" si="18"/>
        <v>2</v>
      </c>
      <c r="S81" s="11">
        <f t="shared" si="19"/>
        <v>18</v>
      </c>
      <c r="T81" s="12">
        <f t="shared" si="20"/>
        <v>20</v>
      </c>
    </row>
    <row r="82" spans="1:20">
      <c r="A82" s="104" t="s">
        <v>272</v>
      </c>
      <c r="B82" s="10">
        <v>0</v>
      </c>
      <c r="C82" s="11">
        <v>0</v>
      </c>
      <c r="D82" s="10">
        <v>35</v>
      </c>
      <c r="E82" s="11">
        <v>290</v>
      </c>
      <c r="F82" s="10">
        <f t="shared" si="21"/>
        <v>35</v>
      </c>
      <c r="G82" s="12">
        <f t="shared" si="22"/>
        <v>290</v>
      </c>
      <c r="H82" s="12">
        <f t="shared" si="14"/>
        <v>325</v>
      </c>
      <c r="I82" s="10">
        <v>29</v>
      </c>
      <c r="J82" s="11">
        <v>308</v>
      </c>
      <c r="K82" s="10">
        <v>16</v>
      </c>
      <c r="L82" s="11">
        <v>211</v>
      </c>
      <c r="M82" s="10">
        <v>0</v>
      </c>
      <c r="N82" s="11">
        <v>0</v>
      </c>
      <c r="O82" s="10">
        <f t="shared" si="15"/>
        <v>45</v>
      </c>
      <c r="P82" s="12">
        <f t="shared" si="16"/>
        <v>519</v>
      </c>
      <c r="Q82" s="12">
        <f t="shared" si="23"/>
        <v>564</v>
      </c>
      <c r="R82" s="10">
        <f t="shared" si="18"/>
        <v>80</v>
      </c>
      <c r="S82" s="11">
        <f t="shared" si="19"/>
        <v>809</v>
      </c>
      <c r="T82" s="12">
        <f t="shared" si="20"/>
        <v>889</v>
      </c>
    </row>
    <row r="83" spans="1:20">
      <c r="A83" s="104" t="s">
        <v>481</v>
      </c>
      <c r="B83" s="10">
        <v>0</v>
      </c>
      <c r="C83" s="11">
        <v>0</v>
      </c>
      <c r="D83" s="10">
        <v>0</v>
      </c>
      <c r="E83" s="11">
        <v>6</v>
      </c>
      <c r="F83" s="10">
        <f t="shared" si="21"/>
        <v>0</v>
      </c>
      <c r="G83" s="12">
        <f t="shared" si="22"/>
        <v>6</v>
      </c>
      <c r="H83" s="12">
        <f t="shared" si="14"/>
        <v>6</v>
      </c>
      <c r="I83" s="10">
        <v>0</v>
      </c>
      <c r="J83" s="11">
        <v>0</v>
      </c>
      <c r="K83" s="10">
        <v>0</v>
      </c>
      <c r="L83" s="11">
        <v>0</v>
      </c>
      <c r="M83" s="10">
        <v>0</v>
      </c>
      <c r="N83" s="11">
        <v>0</v>
      </c>
      <c r="O83" s="10">
        <f t="shared" si="15"/>
        <v>0</v>
      </c>
      <c r="P83" s="12">
        <f t="shared" si="16"/>
        <v>0</v>
      </c>
      <c r="Q83" s="12">
        <f t="shared" si="23"/>
        <v>0</v>
      </c>
      <c r="R83" s="10">
        <f t="shared" si="18"/>
        <v>0</v>
      </c>
      <c r="S83" s="11">
        <f t="shared" si="19"/>
        <v>6</v>
      </c>
      <c r="T83" s="12">
        <f t="shared" si="20"/>
        <v>6</v>
      </c>
    </row>
    <row r="84" spans="1:20">
      <c r="A84" s="104" t="s">
        <v>619</v>
      </c>
      <c r="B84" s="10">
        <v>0</v>
      </c>
      <c r="C84" s="11">
        <v>0</v>
      </c>
      <c r="D84" s="10">
        <v>0</v>
      </c>
      <c r="E84" s="11">
        <v>0</v>
      </c>
      <c r="F84" s="10">
        <f t="shared" si="21"/>
        <v>0</v>
      </c>
      <c r="G84" s="12">
        <f t="shared" si="22"/>
        <v>0</v>
      </c>
      <c r="H84" s="12">
        <f t="shared" si="14"/>
        <v>0</v>
      </c>
      <c r="I84" s="10">
        <v>0</v>
      </c>
      <c r="J84" s="11">
        <v>0</v>
      </c>
      <c r="K84" s="10">
        <v>0</v>
      </c>
      <c r="L84" s="11">
        <v>0</v>
      </c>
      <c r="M84" s="10">
        <v>1</v>
      </c>
      <c r="N84" s="11">
        <v>1</v>
      </c>
      <c r="O84" s="10">
        <f t="shared" si="15"/>
        <v>1</v>
      </c>
      <c r="P84" s="12">
        <f t="shared" si="16"/>
        <v>1</v>
      </c>
      <c r="Q84" s="12">
        <f t="shared" si="23"/>
        <v>2</v>
      </c>
      <c r="R84" s="10">
        <f t="shared" si="18"/>
        <v>1</v>
      </c>
      <c r="S84" s="11">
        <f t="shared" si="19"/>
        <v>1</v>
      </c>
      <c r="T84" s="12">
        <f t="shared" si="20"/>
        <v>2</v>
      </c>
    </row>
    <row r="85" spans="1:20">
      <c r="A85" s="104" t="s">
        <v>273</v>
      </c>
      <c r="B85" s="10">
        <v>0</v>
      </c>
      <c r="C85" s="11">
        <v>0</v>
      </c>
      <c r="D85" s="10">
        <v>0</v>
      </c>
      <c r="E85" s="11">
        <v>0</v>
      </c>
      <c r="F85" s="10">
        <f t="shared" si="21"/>
        <v>0</v>
      </c>
      <c r="G85" s="12">
        <f t="shared" si="22"/>
        <v>0</v>
      </c>
      <c r="H85" s="12">
        <f t="shared" si="14"/>
        <v>0</v>
      </c>
      <c r="I85" s="10">
        <v>0</v>
      </c>
      <c r="J85" s="11">
        <v>0</v>
      </c>
      <c r="K85" s="10">
        <v>0</v>
      </c>
      <c r="L85" s="11">
        <v>0</v>
      </c>
      <c r="M85" s="10">
        <v>6</v>
      </c>
      <c r="N85" s="11">
        <v>4</v>
      </c>
      <c r="O85" s="10">
        <f t="shared" si="15"/>
        <v>6</v>
      </c>
      <c r="P85" s="12">
        <f t="shared" si="16"/>
        <v>4</v>
      </c>
      <c r="Q85" s="12">
        <f t="shared" si="23"/>
        <v>10</v>
      </c>
      <c r="R85" s="10">
        <f t="shared" si="18"/>
        <v>6</v>
      </c>
      <c r="S85" s="11">
        <f t="shared" si="19"/>
        <v>4</v>
      </c>
      <c r="T85" s="12">
        <f t="shared" si="20"/>
        <v>10</v>
      </c>
    </row>
    <row r="86" spans="1:20">
      <c r="A86" s="104" t="s">
        <v>436</v>
      </c>
      <c r="B86" s="10">
        <v>0</v>
      </c>
      <c r="C86" s="11">
        <v>0</v>
      </c>
      <c r="D86" s="10">
        <v>0</v>
      </c>
      <c r="E86" s="11">
        <v>0</v>
      </c>
      <c r="F86" s="10">
        <f t="shared" si="21"/>
        <v>0</v>
      </c>
      <c r="G86" s="12">
        <f t="shared" si="22"/>
        <v>0</v>
      </c>
      <c r="H86" s="12">
        <f t="shared" si="14"/>
        <v>0</v>
      </c>
      <c r="I86" s="10">
        <v>0</v>
      </c>
      <c r="J86" s="11">
        <v>0</v>
      </c>
      <c r="K86" s="10">
        <v>0</v>
      </c>
      <c r="L86" s="11">
        <v>0</v>
      </c>
      <c r="M86" s="10">
        <v>2</v>
      </c>
      <c r="N86" s="11">
        <v>0</v>
      </c>
      <c r="O86" s="10">
        <f t="shared" si="15"/>
        <v>2</v>
      </c>
      <c r="P86" s="12">
        <f t="shared" si="16"/>
        <v>0</v>
      </c>
      <c r="Q86" s="12">
        <f t="shared" si="23"/>
        <v>2</v>
      </c>
      <c r="R86" s="10">
        <f t="shared" si="18"/>
        <v>2</v>
      </c>
      <c r="S86" s="11">
        <f t="shared" si="19"/>
        <v>0</v>
      </c>
      <c r="T86" s="12">
        <f t="shared" si="20"/>
        <v>2</v>
      </c>
    </row>
    <row r="87" spans="1:20">
      <c r="A87" s="104" t="s">
        <v>12</v>
      </c>
      <c r="B87" s="10">
        <v>0</v>
      </c>
      <c r="C87" s="11">
        <v>0</v>
      </c>
      <c r="D87" s="10">
        <v>270</v>
      </c>
      <c r="E87" s="11">
        <v>13</v>
      </c>
      <c r="F87" s="10">
        <f t="shared" si="21"/>
        <v>270</v>
      </c>
      <c r="G87" s="12">
        <f t="shared" si="22"/>
        <v>13</v>
      </c>
      <c r="H87" s="12">
        <f t="shared" si="14"/>
        <v>283</v>
      </c>
      <c r="I87" s="10">
        <v>0</v>
      </c>
      <c r="J87" s="11">
        <v>0</v>
      </c>
      <c r="K87" s="10">
        <v>0</v>
      </c>
      <c r="L87" s="11">
        <v>0</v>
      </c>
      <c r="M87" s="10">
        <v>0</v>
      </c>
      <c r="N87" s="11">
        <v>0</v>
      </c>
      <c r="O87" s="10">
        <f t="shared" si="15"/>
        <v>0</v>
      </c>
      <c r="P87" s="12">
        <f t="shared" si="16"/>
        <v>0</v>
      </c>
      <c r="Q87" s="12">
        <f t="shared" si="23"/>
        <v>0</v>
      </c>
      <c r="R87" s="10">
        <f t="shared" si="18"/>
        <v>270</v>
      </c>
      <c r="S87" s="11">
        <f t="shared" si="19"/>
        <v>13</v>
      </c>
      <c r="T87" s="12">
        <f t="shared" si="20"/>
        <v>283</v>
      </c>
    </row>
    <row r="88" spans="1:20">
      <c r="A88" s="104" t="s">
        <v>274</v>
      </c>
      <c r="B88" s="10">
        <v>0</v>
      </c>
      <c r="C88" s="11">
        <v>0</v>
      </c>
      <c r="D88" s="10">
        <v>0</v>
      </c>
      <c r="E88" s="11">
        <v>0</v>
      </c>
      <c r="F88" s="10">
        <f t="shared" si="21"/>
        <v>0</v>
      </c>
      <c r="G88" s="12">
        <f t="shared" si="22"/>
        <v>0</v>
      </c>
      <c r="H88" s="12">
        <f t="shared" si="14"/>
        <v>0</v>
      </c>
      <c r="I88" s="10">
        <v>246</v>
      </c>
      <c r="J88" s="11">
        <v>10</v>
      </c>
      <c r="K88" s="10">
        <v>183</v>
      </c>
      <c r="L88" s="11">
        <v>7</v>
      </c>
      <c r="M88" s="10">
        <v>0</v>
      </c>
      <c r="N88" s="11">
        <v>0</v>
      </c>
      <c r="O88" s="10">
        <f t="shared" si="15"/>
        <v>429</v>
      </c>
      <c r="P88" s="12">
        <f t="shared" si="16"/>
        <v>17</v>
      </c>
      <c r="Q88" s="12">
        <f t="shared" si="23"/>
        <v>446</v>
      </c>
      <c r="R88" s="10">
        <f t="shared" si="18"/>
        <v>429</v>
      </c>
      <c r="S88" s="11">
        <f t="shared" si="19"/>
        <v>17</v>
      </c>
      <c r="T88" s="12">
        <f t="shared" si="20"/>
        <v>446</v>
      </c>
    </row>
    <row r="89" spans="1:20" ht="13.2" customHeight="1">
      <c r="A89" s="139" t="s">
        <v>629</v>
      </c>
      <c r="B89" s="10">
        <v>0</v>
      </c>
      <c r="C89" s="11">
        <v>0</v>
      </c>
      <c r="D89" s="10">
        <v>0</v>
      </c>
      <c r="E89" s="11">
        <v>0</v>
      </c>
      <c r="F89" s="10">
        <f t="shared" si="21"/>
        <v>0</v>
      </c>
      <c r="G89" s="12">
        <f t="shared" si="22"/>
        <v>0</v>
      </c>
      <c r="H89" s="12">
        <f t="shared" si="14"/>
        <v>0</v>
      </c>
      <c r="I89" s="10">
        <v>0</v>
      </c>
      <c r="J89" s="11">
        <v>0</v>
      </c>
      <c r="K89" s="10">
        <v>0</v>
      </c>
      <c r="L89" s="11">
        <v>0</v>
      </c>
      <c r="M89" s="10">
        <v>1</v>
      </c>
      <c r="N89" s="11">
        <v>0</v>
      </c>
      <c r="O89" s="10">
        <f t="shared" si="15"/>
        <v>1</v>
      </c>
      <c r="P89" s="12">
        <f t="shared" si="16"/>
        <v>0</v>
      </c>
      <c r="Q89" s="12">
        <f t="shared" si="23"/>
        <v>1</v>
      </c>
      <c r="R89" s="10">
        <f t="shared" si="18"/>
        <v>1</v>
      </c>
      <c r="S89" s="11">
        <f t="shared" si="19"/>
        <v>0</v>
      </c>
      <c r="T89" s="12">
        <f t="shared" si="20"/>
        <v>1</v>
      </c>
    </row>
    <row r="90" spans="1:20">
      <c r="A90" s="104" t="s">
        <v>275</v>
      </c>
      <c r="B90" s="10">
        <v>0</v>
      </c>
      <c r="C90" s="11">
        <v>0</v>
      </c>
      <c r="D90" s="10">
        <v>0</v>
      </c>
      <c r="E90" s="11">
        <v>0</v>
      </c>
      <c r="F90" s="10">
        <f t="shared" si="21"/>
        <v>0</v>
      </c>
      <c r="G90" s="12">
        <f t="shared" si="22"/>
        <v>0</v>
      </c>
      <c r="H90" s="12">
        <f t="shared" si="14"/>
        <v>0</v>
      </c>
      <c r="I90" s="10">
        <v>0</v>
      </c>
      <c r="J90" s="11">
        <v>0</v>
      </c>
      <c r="K90" s="10">
        <v>0</v>
      </c>
      <c r="L90" s="11">
        <v>0</v>
      </c>
      <c r="M90" s="10">
        <v>33</v>
      </c>
      <c r="N90" s="11">
        <v>1</v>
      </c>
      <c r="O90" s="10">
        <f t="shared" si="15"/>
        <v>33</v>
      </c>
      <c r="P90" s="12">
        <f t="shared" si="16"/>
        <v>1</v>
      </c>
      <c r="Q90" s="12">
        <f t="shared" si="23"/>
        <v>34</v>
      </c>
      <c r="R90" s="10">
        <f t="shared" si="18"/>
        <v>33</v>
      </c>
      <c r="S90" s="11">
        <f t="shared" si="19"/>
        <v>1</v>
      </c>
      <c r="T90" s="12">
        <f t="shared" si="20"/>
        <v>34</v>
      </c>
    </row>
    <row r="91" spans="1:20">
      <c r="A91" s="104" t="s">
        <v>276</v>
      </c>
      <c r="B91" s="10">
        <v>0</v>
      </c>
      <c r="C91" s="11">
        <v>0</v>
      </c>
      <c r="D91" s="10">
        <v>0</v>
      </c>
      <c r="E91" s="11">
        <v>0</v>
      </c>
      <c r="F91" s="10">
        <f t="shared" si="21"/>
        <v>0</v>
      </c>
      <c r="G91" s="12">
        <f t="shared" si="22"/>
        <v>0</v>
      </c>
      <c r="H91" s="12">
        <f t="shared" si="14"/>
        <v>0</v>
      </c>
      <c r="I91" s="10">
        <v>0</v>
      </c>
      <c r="J91" s="11">
        <v>0</v>
      </c>
      <c r="K91" s="10">
        <v>0</v>
      </c>
      <c r="L91" s="11">
        <v>0</v>
      </c>
      <c r="M91" s="10">
        <v>165</v>
      </c>
      <c r="N91" s="11">
        <v>4</v>
      </c>
      <c r="O91" s="10">
        <f t="shared" si="15"/>
        <v>165</v>
      </c>
      <c r="P91" s="12">
        <f t="shared" si="16"/>
        <v>4</v>
      </c>
      <c r="Q91" s="12">
        <f t="shared" si="23"/>
        <v>169</v>
      </c>
      <c r="R91" s="10">
        <f t="shared" si="18"/>
        <v>165</v>
      </c>
      <c r="S91" s="11">
        <f t="shared" si="19"/>
        <v>4</v>
      </c>
      <c r="T91" s="12">
        <f t="shared" si="20"/>
        <v>169</v>
      </c>
    </row>
    <row r="92" spans="1:20">
      <c r="A92" s="104" t="s">
        <v>277</v>
      </c>
      <c r="B92" s="10">
        <v>0</v>
      </c>
      <c r="C92" s="11">
        <v>0</v>
      </c>
      <c r="D92" s="10">
        <v>0</v>
      </c>
      <c r="E92" s="11">
        <v>0</v>
      </c>
      <c r="F92" s="10">
        <f t="shared" si="21"/>
        <v>0</v>
      </c>
      <c r="G92" s="12">
        <f t="shared" si="22"/>
        <v>0</v>
      </c>
      <c r="H92" s="12">
        <f t="shared" si="14"/>
        <v>0</v>
      </c>
      <c r="I92" s="10">
        <v>0</v>
      </c>
      <c r="J92" s="11">
        <v>0</v>
      </c>
      <c r="K92" s="10">
        <v>0</v>
      </c>
      <c r="L92" s="11">
        <v>0</v>
      </c>
      <c r="M92" s="10">
        <v>25</v>
      </c>
      <c r="N92" s="11">
        <v>0</v>
      </c>
      <c r="O92" s="10">
        <f t="shared" si="15"/>
        <v>25</v>
      </c>
      <c r="P92" s="12">
        <f t="shared" si="16"/>
        <v>0</v>
      </c>
      <c r="Q92" s="12">
        <f t="shared" si="23"/>
        <v>25</v>
      </c>
      <c r="R92" s="10">
        <f t="shared" si="18"/>
        <v>25</v>
      </c>
      <c r="S92" s="11">
        <f t="shared" si="19"/>
        <v>0</v>
      </c>
      <c r="T92" s="12">
        <f t="shared" si="20"/>
        <v>25</v>
      </c>
    </row>
    <row r="93" spans="1:20">
      <c r="A93" s="104" t="s">
        <v>422</v>
      </c>
      <c r="B93" s="10">
        <v>0</v>
      </c>
      <c r="C93" s="11">
        <v>0</v>
      </c>
      <c r="D93" s="10">
        <v>0</v>
      </c>
      <c r="E93" s="11">
        <v>0</v>
      </c>
      <c r="F93" s="10">
        <f t="shared" si="21"/>
        <v>0</v>
      </c>
      <c r="G93" s="12">
        <f t="shared" si="22"/>
        <v>0</v>
      </c>
      <c r="H93" s="12">
        <f t="shared" si="14"/>
        <v>0</v>
      </c>
      <c r="I93" s="10">
        <v>0</v>
      </c>
      <c r="J93" s="11">
        <v>0</v>
      </c>
      <c r="K93" s="10">
        <v>0</v>
      </c>
      <c r="L93" s="11">
        <v>0</v>
      </c>
      <c r="M93" s="10">
        <v>15</v>
      </c>
      <c r="N93" s="11">
        <v>0</v>
      </c>
      <c r="O93" s="10">
        <f t="shared" si="15"/>
        <v>15</v>
      </c>
      <c r="P93" s="12">
        <f t="shared" si="16"/>
        <v>0</v>
      </c>
      <c r="Q93" s="12">
        <f t="shared" si="23"/>
        <v>15</v>
      </c>
      <c r="R93" s="10">
        <f t="shared" si="18"/>
        <v>15</v>
      </c>
      <c r="S93" s="11">
        <f t="shared" si="19"/>
        <v>0</v>
      </c>
      <c r="T93" s="12">
        <f t="shared" si="20"/>
        <v>15</v>
      </c>
    </row>
    <row r="94" spans="1:20">
      <c r="A94" s="104" t="s">
        <v>423</v>
      </c>
      <c r="B94" s="10">
        <v>0</v>
      </c>
      <c r="C94" s="11">
        <v>0</v>
      </c>
      <c r="D94" s="10">
        <v>0</v>
      </c>
      <c r="E94" s="11">
        <v>0</v>
      </c>
      <c r="F94" s="10">
        <f t="shared" si="21"/>
        <v>0</v>
      </c>
      <c r="G94" s="12">
        <f t="shared" si="22"/>
        <v>0</v>
      </c>
      <c r="H94" s="12">
        <f t="shared" si="14"/>
        <v>0</v>
      </c>
      <c r="I94" s="10">
        <v>0</v>
      </c>
      <c r="J94" s="11">
        <v>0</v>
      </c>
      <c r="K94" s="10">
        <v>0</v>
      </c>
      <c r="L94" s="11">
        <v>0</v>
      </c>
      <c r="M94" s="10">
        <v>13</v>
      </c>
      <c r="N94" s="11">
        <v>1</v>
      </c>
      <c r="O94" s="10">
        <f t="shared" si="15"/>
        <v>13</v>
      </c>
      <c r="P94" s="12">
        <f t="shared" si="16"/>
        <v>1</v>
      </c>
      <c r="Q94" s="12">
        <f t="shared" si="23"/>
        <v>14</v>
      </c>
      <c r="R94" s="10">
        <f t="shared" si="18"/>
        <v>13</v>
      </c>
      <c r="S94" s="11">
        <f t="shared" si="19"/>
        <v>1</v>
      </c>
      <c r="T94" s="12">
        <f t="shared" si="20"/>
        <v>14</v>
      </c>
    </row>
    <row r="95" spans="1:20">
      <c r="A95" s="172" t="s">
        <v>279</v>
      </c>
      <c r="B95" s="10">
        <v>0</v>
      </c>
      <c r="C95" s="11">
        <v>0</v>
      </c>
      <c r="D95" s="10">
        <v>0</v>
      </c>
      <c r="E95" s="11">
        <v>0</v>
      </c>
      <c r="F95" s="10">
        <f t="shared" si="21"/>
        <v>0</v>
      </c>
      <c r="G95" s="12">
        <f t="shared" si="22"/>
        <v>0</v>
      </c>
      <c r="H95" s="12">
        <f t="shared" si="14"/>
        <v>0</v>
      </c>
      <c r="I95" s="10">
        <v>0</v>
      </c>
      <c r="J95" s="11">
        <v>0</v>
      </c>
      <c r="K95" s="10">
        <v>0</v>
      </c>
      <c r="L95" s="11">
        <v>0</v>
      </c>
      <c r="M95" s="10">
        <v>53</v>
      </c>
      <c r="N95" s="11">
        <v>5</v>
      </c>
      <c r="O95" s="10">
        <f t="shared" si="15"/>
        <v>53</v>
      </c>
      <c r="P95" s="12">
        <f t="shared" si="16"/>
        <v>5</v>
      </c>
      <c r="Q95" s="12">
        <f t="shared" si="23"/>
        <v>58</v>
      </c>
      <c r="R95" s="10">
        <f t="shared" si="18"/>
        <v>53</v>
      </c>
      <c r="S95" s="11">
        <f t="shared" si="19"/>
        <v>5</v>
      </c>
      <c r="T95" s="12">
        <f t="shared" si="20"/>
        <v>58</v>
      </c>
    </row>
    <row r="96" spans="1:20">
      <c r="A96" s="104" t="s">
        <v>281</v>
      </c>
      <c r="B96" s="10">
        <v>0</v>
      </c>
      <c r="C96" s="11">
        <v>0</v>
      </c>
      <c r="D96" s="10">
        <v>368</v>
      </c>
      <c r="E96" s="11">
        <v>322</v>
      </c>
      <c r="F96" s="10">
        <f t="shared" si="21"/>
        <v>368</v>
      </c>
      <c r="G96" s="12">
        <f t="shared" si="22"/>
        <v>322</v>
      </c>
      <c r="H96" s="12">
        <f t="shared" si="14"/>
        <v>690</v>
      </c>
      <c r="I96" s="10">
        <v>395</v>
      </c>
      <c r="J96" s="11">
        <v>332</v>
      </c>
      <c r="K96" s="10">
        <v>305</v>
      </c>
      <c r="L96" s="11">
        <v>273</v>
      </c>
      <c r="M96" s="10">
        <v>0</v>
      </c>
      <c r="N96" s="11">
        <v>0</v>
      </c>
      <c r="O96" s="10">
        <f t="shared" si="15"/>
        <v>700</v>
      </c>
      <c r="P96" s="12">
        <f t="shared" si="16"/>
        <v>605</v>
      </c>
      <c r="Q96" s="12">
        <f t="shared" si="23"/>
        <v>1305</v>
      </c>
      <c r="R96" s="10">
        <f t="shared" si="18"/>
        <v>1068</v>
      </c>
      <c r="S96" s="11">
        <f t="shared" si="19"/>
        <v>927</v>
      </c>
      <c r="T96" s="12">
        <f t="shared" si="20"/>
        <v>1995</v>
      </c>
    </row>
    <row r="97" spans="1:20">
      <c r="A97" s="172" t="s">
        <v>282</v>
      </c>
      <c r="B97" s="10">
        <v>0</v>
      </c>
      <c r="C97" s="11">
        <v>0</v>
      </c>
      <c r="D97" s="10">
        <v>0</v>
      </c>
      <c r="E97" s="11">
        <v>0</v>
      </c>
      <c r="F97" s="10">
        <f t="shared" ref="F97:F160" si="24">SUM(B97,D97)</f>
        <v>0</v>
      </c>
      <c r="G97" s="12">
        <f t="shared" ref="G97:G160" si="25">SUM(C97,E97)</f>
        <v>0</v>
      </c>
      <c r="H97" s="12">
        <f t="shared" ref="H97:H160" si="26">SUM(F97:G97)</f>
        <v>0</v>
      </c>
      <c r="I97" s="10">
        <v>0</v>
      </c>
      <c r="J97" s="11">
        <v>0</v>
      </c>
      <c r="K97" s="10">
        <v>0</v>
      </c>
      <c r="L97" s="11">
        <v>0</v>
      </c>
      <c r="M97" s="10">
        <v>157</v>
      </c>
      <c r="N97" s="11">
        <v>190</v>
      </c>
      <c r="O97" s="10">
        <f t="shared" ref="O97:O160" si="27">SUM(M97,K97,I97)</f>
        <v>157</v>
      </c>
      <c r="P97" s="12">
        <f t="shared" ref="P97:P160" si="28">SUM(N97,L97,J97)</f>
        <v>190</v>
      </c>
      <c r="Q97" s="12">
        <f t="shared" si="23"/>
        <v>347</v>
      </c>
      <c r="R97" s="10">
        <f t="shared" ref="R97:R160" si="29">SUM(O97,F97)</f>
        <v>157</v>
      </c>
      <c r="S97" s="11">
        <f t="shared" si="19"/>
        <v>190</v>
      </c>
      <c r="T97" s="12">
        <f t="shared" si="20"/>
        <v>347</v>
      </c>
    </row>
    <row r="98" spans="1:20">
      <c r="A98" s="172" t="s">
        <v>424</v>
      </c>
      <c r="B98" s="10">
        <v>0</v>
      </c>
      <c r="C98" s="11">
        <v>0</v>
      </c>
      <c r="D98" s="10">
        <v>0</v>
      </c>
      <c r="E98" s="11">
        <v>0</v>
      </c>
      <c r="F98" s="10">
        <f t="shared" si="24"/>
        <v>0</v>
      </c>
      <c r="G98" s="12">
        <f t="shared" si="25"/>
        <v>0</v>
      </c>
      <c r="H98" s="12">
        <f t="shared" si="26"/>
        <v>0</v>
      </c>
      <c r="I98" s="10">
        <v>0</v>
      </c>
      <c r="J98" s="11">
        <v>0</v>
      </c>
      <c r="K98" s="10">
        <v>0</v>
      </c>
      <c r="L98" s="11">
        <v>0</v>
      </c>
      <c r="M98" s="10">
        <v>1</v>
      </c>
      <c r="N98" s="11">
        <v>12</v>
      </c>
      <c r="O98" s="10">
        <f t="shared" si="27"/>
        <v>1</v>
      </c>
      <c r="P98" s="12">
        <f t="shared" si="28"/>
        <v>12</v>
      </c>
      <c r="Q98" s="12">
        <f t="shared" si="23"/>
        <v>13</v>
      </c>
      <c r="R98" s="10">
        <f t="shared" si="29"/>
        <v>1</v>
      </c>
      <c r="S98" s="11">
        <f t="shared" si="19"/>
        <v>12</v>
      </c>
      <c r="T98" s="12">
        <f t="shared" si="20"/>
        <v>13</v>
      </c>
    </row>
    <row r="99" spans="1:20">
      <c r="A99" s="104" t="s">
        <v>405</v>
      </c>
      <c r="B99" s="10">
        <v>0</v>
      </c>
      <c r="C99" s="11">
        <v>0</v>
      </c>
      <c r="D99" s="10">
        <v>0</v>
      </c>
      <c r="E99" s="11">
        <v>0</v>
      </c>
      <c r="F99" s="10">
        <f t="shared" si="24"/>
        <v>0</v>
      </c>
      <c r="G99" s="12">
        <f t="shared" si="25"/>
        <v>0</v>
      </c>
      <c r="H99" s="12">
        <f t="shared" si="26"/>
        <v>0</v>
      </c>
      <c r="I99" s="10">
        <v>0</v>
      </c>
      <c r="J99" s="11">
        <v>0</v>
      </c>
      <c r="K99" s="10">
        <v>0</v>
      </c>
      <c r="L99" s="11">
        <v>0</v>
      </c>
      <c r="M99" s="10">
        <v>2</v>
      </c>
      <c r="N99" s="11">
        <v>20</v>
      </c>
      <c r="O99" s="10">
        <f t="shared" si="27"/>
        <v>2</v>
      </c>
      <c r="P99" s="12">
        <f t="shared" si="28"/>
        <v>20</v>
      </c>
      <c r="Q99" s="12">
        <f t="shared" si="23"/>
        <v>22</v>
      </c>
      <c r="R99" s="10">
        <f t="shared" si="29"/>
        <v>2</v>
      </c>
      <c r="S99" s="11">
        <f t="shared" si="19"/>
        <v>20</v>
      </c>
      <c r="T99" s="12">
        <f t="shared" si="20"/>
        <v>22</v>
      </c>
    </row>
    <row r="100" spans="1:20">
      <c r="A100" s="104" t="s">
        <v>283</v>
      </c>
      <c r="B100" s="10">
        <v>0</v>
      </c>
      <c r="C100" s="11">
        <v>0</v>
      </c>
      <c r="D100" s="10">
        <v>0</v>
      </c>
      <c r="E100" s="11">
        <v>0</v>
      </c>
      <c r="F100" s="10">
        <f t="shared" si="24"/>
        <v>0</v>
      </c>
      <c r="G100" s="12">
        <f t="shared" si="25"/>
        <v>0</v>
      </c>
      <c r="H100" s="12">
        <f t="shared" si="26"/>
        <v>0</v>
      </c>
      <c r="I100" s="10">
        <v>0</v>
      </c>
      <c r="J100" s="11">
        <v>0</v>
      </c>
      <c r="K100" s="10">
        <v>0</v>
      </c>
      <c r="L100" s="11">
        <v>0</v>
      </c>
      <c r="M100" s="10">
        <v>12</v>
      </c>
      <c r="N100" s="11">
        <v>257</v>
      </c>
      <c r="O100" s="10">
        <f t="shared" si="27"/>
        <v>12</v>
      </c>
      <c r="P100" s="12">
        <f t="shared" si="28"/>
        <v>257</v>
      </c>
      <c r="Q100" s="12">
        <f t="shared" si="23"/>
        <v>269</v>
      </c>
      <c r="R100" s="10">
        <f t="shared" si="29"/>
        <v>12</v>
      </c>
      <c r="S100" s="11">
        <f t="shared" si="19"/>
        <v>257</v>
      </c>
      <c r="T100" s="12">
        <f t="shared" si="20"/>
        <v>269</v>
      </c>
    </row>
    <row r="101" spans="1:20">
      <c r="A101" s="104" t="s">
        <v>284</v>
      </c>
      <c r="B101" s="10">
        <v>0</v>
      </c>
      <c r="C101" s="11">
        <v>0</v>
      </c>
      <c r="D101" s="10">
        <v>0</v>
      </c>
      <c r="E101" s="11">
        <v>0</v>
      </c>
      <c r="F101" s="10">
        <f t="shared" si="24"/>
        <v>0</v>
      </c>
      <c r="G101" s="12">
        <f t="shared" si="25"/>
        <v>0</v>
      </c>
      <c r="H101" s="12">
        <f t="shared" si="26"/>
        <v>0</v>
      </c>
      <c r="I101" s="10">
        <v>11</v>
      </c>
      <c r="J101" s="11">
        <v>0</v>
      </c>
      <c r="K101" s="10">
        <v>12</v>
      </c>
      <c r="L101" s="11">
        <v>0</v>
      </c>
      <c r="M101" s="10">
        <v>0</v>
      </c>
      <c r="N101" s="11">
        <v>0</v>
      </c>
      <c r="O101" s="10">
        <f t="shared" si="27"/>
        <v>23</v>
      </c>
      <c r="P101" s="12">
        <f t="shared" si="28"/>
        <v>0</v>
      </c>
      <c r="Q101" s="12">
        <f t="shared" si="23"/>
        <v>23</v>
      </c>
      <c r="R101" s="10">
        <f t="shared" si="29"/>
        <v>23</v>
      </c>
      <c r="S101" s="11">
        <f t="shared" si="19"/>
        <v>0</v>
      </c>
      <c r="T101" s="12">
        <f t="shared" si="20"/>
        <v>23</v>
      </c>
    </row>
    <row r="102" spans="1:20">
      <c r="A102" s="104" t="s">
        <v>285</v>
      </c>
      <c r="B102" s="10">
        <v>0</v>
      </c>
      <c r="C102" s="11">
        <v>0</v>
      </c>
      <c r="D102" s="10">
        <v>0</v>
      </c>
      <c r="E102" s="11">
        <v>0</v>
      </c>
      <c r="F102" s="10">
        <f t="shared" si="24"/>
        <v>0</v>
      </c>
      <c r="G102" s="12">
        <f t="shared" si="25"/>
        <v>0</v>
      </c>
      <c r="H102" s="12">
        <f t="shared" si="26"/>
        <v>0</v>
      </c>
      <c r="I102" s="10">
        <v>0</v>
      </c>
      <c r="J102" s="11">
        <v>0</v>
      </c>
      <c r="K102" s="10">
        <v>0</v>
      </c>
      <c r="L102" s="11">
        <v>0</v>
      </c>
      <c r="M102" s="10">
        <v>7</v>
      </c>
      <c r="N102" s="11">
        <v>0</v>
      </c>
      <c r="O102" s="10">
        <f t="shared" si="27"/>
        <v>7</v>
      </c>
      <c r="P102" s="12">
        <f t="shared" si="28"/>
        <v>0</v>
      </c>
      <c r="Q102" s="12">
        <f t="shared" si="23"/>
        <v>7</v>
      </c>
      <c r="R102" s="10">
        <f t="shared" si="29"/>
        <v>7</v>
      </c>
      <c r="S102" s="11">
        <f t="shared" si="19"/>
        <v>0</v>
      </c>
      <c r="T102" s="12">
        <f t="shared" si="20"/>
        <v>7</v>
      </c>
    </row>
    <row r="103" spans="1:20">
      <c r="A103" s="104" t="s">
        <v>437</v>
      </c>
      <c r="B103" s="10">
        <v>0</v>
      </c>
      <c r="C103" s="11">
        <v>0</v>
      </c>
      <c r="D103" s="10">
        <v>0</v>
      </c>
      <c r="E103" s="11">
        <v>0</v>
      </c>
      <c r="F103" s="10">
        <f t="shared" si="24"/>
        <v>0</v>
      </c>
      <c r="G103" s="12">
        <f t="shared" si="25"/>
        <v>0</v>
      </c>
      <c r="H103" s="12">
        <f t="shared" si="26"/>
        <v>0</v>
      </c>
      <c r="I103" s="10">
        <v>0</v>
      </c>
      <c r="J103" s="11">
        <v>0</v>
      </c>
      <c r="K103" s="10">
        <v>0</v>
      </c>
      <c r="L103" s="11">
        <v>0</v>
      </c>
      <c r="M103" s="10">
        <v>1</v>
      </c>
      <c r="N103" s="11">
        <v>0</v>
      </c>
      <c r="O103" s="10">
        <f t="shared" si="27"/>
        <v>1</v>
      </c>
      <c r="P103" s="12">
        <f t="shared" si="28"/>
        <v>0</v>
      </c>
      <c r="Q103" s="12">
        <f t="shared" si="23"/>
        <v>1</v>
      </c>
      <c r="R103" s="10">
        <f t="shared" si="29"/>
        <v>1</v>
      </c>
      <c r="S103" s="11">
        <f t="shared" si="19"/>
        <v>0</v>
      </c>
      <c r="T103" s="12">
        <f t="shared" si="20"/>
        <v>1</v>
      </c>
    </row>
    <row r="104" spans="1:20">
      <c r="A104" s="104" t="s">
        <v>286</v>
      </c>
      <c r="B104" s="10">
        <v>0</v>
      </c>
      <c r="C104" s="11">
        <v>0</v>
      </c>
      <c r="D104" s="10">
        <v>0</v>
      </c>
      <c r="E104" s="11">
        <v>0</v>
      </c>
      <c r="F104" s="10">
        <f t="shared" si="24"/>
        <v>0</v>
      </c>
      <c r="G104" s="12">
        <f t="shared" si="25"/>
        <v>0</v>
      </c>
      <c r="H104" s="12">
        <f t="shared" si="26"/>
        <v>0</v>
      </c>
      <c r="I104" s="10">
        <v>0</v>
      </c>
      <c r="J104" s="11">
        <v>0</v>
      </c>
      <c r="K104" s="10">
        <v>0</v>
      </c>
      <c r="L104" s="11">
        <v>0</v>
      </c>
      <c r="M104" s="10">
        <v>17</v>
      </c>
      <c r="N104" s="11">
        <v>0</v>
      </c>
      <c r="O104" s="10">
        <f t="shared" si="27"/>
        <v>17</v>
      </c>
      <c r="P104" s="12">
        <f t="shared" si="28"/>
        <v>0</v>
      </c>
      <c r="Q104" s="12">
        <f t="shared" si="23"/>
        <v>17</v>
      </c>
      <c r="R104" s="10">
        <f t="shared" si="29"/>
        <v>17</v>
      </c>
      <c r="S104" s="11">
        <f t="shared" si="19"/>
        <v>0</v>
      </c>
      <c r="T104" s="12">
        <f t="shared" si="20"/>
        <v>17</v>
      </c>
    </row>
    <row r="105" spans="1:20">
      <c r="A105" s="104" t="s">
        <v>287</v>
      </c>
      <c r="B105" s="10">
        <v>0</v>
      </c>
      <c r="C105" s="11">
        <v>0</v>
      </c>
      <c r="D105" s="10">
        <v>0</v>
      </c>
      <c r="E105" s="11">
        <v>0</v>
      </c>
      <c r="F105" s="10">
        <f t="shared" si="24"/>
        <v>0</v>
      </c>
      <c r="G105" s="12">
        <f t="shared" si="25"/>
        <v>0</v>
      </c>
      <c r="H105" s="12">
        <f t="shared" si="26"/>
        <v>0</v>
      </c>
      <c r="I105" s="10">
        <v>6</v>
      </c>
      <c r="J105" s="11">
        <v>2</v>
      </c>
      <c r="K105" s="10">
        <v>5</v>
      </c>
      <c r="L105" s="11">
        <v>0</v>
      </c>
      <c r="M105" s="10">
        <v>0</v>
      </c>
      <c r="N105" s="11">
        <v>0</v>
      </c>
      <c r="O105" s="10">
        <f t="shared" si="27"/>
        <v>11</v>
      </c>
      <c r="P105" s="12">
        <f t="shared" si="28"/>
        <v>2</v>
      </c>
      <c r="Q105" s="12">
        <f t="shared" si="23"/>
        <v>13</v>
      </c>
      <c r="R105" s="10">
        <f t="shared" si="29"/>
        <v>11</v>
      </c>
      <c r="S105" s="11">
        <f t="shared" si="19"/>
        <v>2</v>
      </c>
      <c r="T105" s="12">
        <f t="shared" si="20"/>
        <v>13</v>
      </c>
    </row>
    <row r="106" spans="1:20">
      <c r="A106" s="104" t="s">
        <v>288</v>
      </c>
      <c r="B106" s="10">
        <v>0</v>
      </c>
      <c r="C106" s="11">
        <v>0</v>
      </c>
      <c r="D106" s="10">
        <v>0</v>
      </c>
      <c r="E106" s="11">
        <v>0</v>
      </c>
      <c r="F106" s="10">
        <f t="shared" si="24"/>
        <v>0</v>
      </c>
      <c r="G106" s="12">
        <f t="shared" si="25"/>
        <v>0</v>
      </c>
      <c r="H106" s="12">
        <f t="shared" si="26"/>
        <v>0</v>
      </c>
      <c r="I106" s="10">
        <v>57</v>
      </c>
      <c r="J106" s="11">
        <v>0</v>
      </c>
      <c r="K106" s="10">
        <v>44</v>
      </c>
      <c r="L106" s="11">
        <v>1</v>
      </c>
      <c r="M106" s="10">
        <v>0</v>
      </c>
      <c r="N106" s="11">
        <v>0</v>
      </c>
      <c r="O106" s="10">
        <f t="shared" si="27"/>
        <v>101</v>
      </c>
      <c r="P106" s="12">
        <f t="shared" si="28"/>
        <v>1</v>
      </c>
      <c r="Q106" s="12">
        <f t="shared" si="23"/>
        <v>102</v>
      </c>
      <c r="R106" s="10">
        <f t="shared" si="29"/>
        <v>101</v>
      </c>
      <c r="S106" s="11">
        <f t="shared" si="19"/>
        <v>1</v>
      </c>
      <c r="T106" s="12">
        <f t="shared" si="20"/>
        <v>102</v>
      </c>
    </row>
    <row r="107" spans="1:20">
      <c r="A107" s="104" t="s">
        <v>406</v>
      </c>
      <c r="B107" s="10">
        <v>0</v>
      </c>
      <c r="C107" s="11">
        <v>0</v>
      </c>
      <c r="D107" s="10">
        <v>0</v>
      </c>
      <c r="E107" s="11">
        <v>0</v>
      </c>
      <c r="F107" s="10">
        <f t="shared" si="24"/>
        <v>0</v>
      </c>
      <c r="G107" s="12">
        <f t="shared" si="25"/>
        <v>0</v>
      </c>
      <c r="H107" s="12">
        <f t="shared" si="26"/>
        <v>0</v>
      </c>
      <c r="I107" s="10">
        <v>2</v>
      </c>
      <c r="J107" s="11">
        <v>0</v>
      </c>
      <c r="K107" s="10">
        <v>1</v>
      </c>
      <c r="L107" s="11">
        <v>0</v>
      </c>
      <c r="M107" s="10">
        <v>0</v>
      </c>
      <c r="N107" s="11">
        <v>0</v>
      </c>
      <c r="O107" s="10">
        <f t="shared" si="27"/>
        <v>3</v>
      </c>
      <c r="P107" s="12">
        <f t="shared" si="28"/>
        <v>0</v>
      </c>
      <c r="Q107" s="12">
        <f t="shared" ref="Q107:Q138" si="30">SUM(O107:P107)</f>
        <v>3</v>
      </c>
      <c r="R107" s="10">
        <f t="shared" si="29"/>
        <v>3</v>
      </c>
      <c r="S107" s="11">
        <f t="shared" ref="S107:S170" si="31">SUM(P107,G107)</f>
        <v>0</v>
      </c>
      <c r="T107" s="12">
        <f t="shared" ref="T107:T170" si="32">SUM(Q107,H107)</f>
        <v>3</v>
      </c>
    </row>
    <row r="108" spans="1:20">
      <c r="A108" s="104" t="s">
        <v>438</v>
      </c>
      <c r="B108" s="10">
        <v>0</v>
      </c>
      <c r="C108" s="11">
        <v>0</v>
      </c>
      <c r="D108" s="10">
        <v>0</v>
      </c>
      <c r="E108" s="11">
        <v>0</v>
      </c>
      <c r="F108" s="10">
        <f t="shared" si="24"/>
        <v>0</v>
      </c>
      <c r="G108" s="12">
        <f t="shared" si="25"/>
        <v>0</v>
      </c>
      <c r="H108" s="12">
        <f t="shared" si="26"/>
        <v>0</v>
      </c>
      <c r="I108" s="10">
        <v>0</v>
      </c>
      <c r="J108" s="11">
        <v>0</v>
      </c>
      <c r="K108" s="10">
        <v>0</v>
      </c>
      <c r="L108" s="11">
        <v>0</v>
      </c>
      <c r="M108" s="10">
        <v>5</v>
      </c>
      <c r="N108" s="11">
        <v>1</v>
      </c>
      <c r="O108" s="10">
        <f t="shared" si="27"/>
        <v>5</v>
      </c>
      <c r="P108" s="12">
        <f t="shared" si="28"/>
        <v>1</v>
      </c>
      <c r="Q108" s="12">
        <f t="shared" si="30"/>
        <v>6</v>
      </c>
      <c r="R108" s="10">
        <f t="shared" si="29"/>
        <v>5</v>
      </c>
      <c r="S108" s="11">
        <f t="shared" si="31"/>
        <v>1</v>
      </c>
      <c r="T108" s="12">
        <f t="shared" si="32"/>
        <v>6</v>
      </c>
    </row>
    <row r="109" spans="1:20">
      <c r="A109" s="104" t="s">
        <v>289</v>
      </c>
      <c r="B109" s="10">
        <v>0</v>
      </c>
      <c r="C109" s="11">
        <v>0</v>
      </c>
      <c r="D109" s="10">
        <v>0</v>
      </c>
      <c r="E109" s="11">
        <v>0</v>
      </c>
      <c r="F109" s="10">
        <f t="shared" si="24"/>
        <v>0</v>
      </c>
      <c r="G109" s="12">
        <f t="shared" si="25"/>
        <v>0</v>
      </c>
      <c r="H109" s="12">
        <f t="shared" si="26"/>
        <v>0</v>
      </c>
      <c r="I109" s="10">
        <v>0</v>
      </c>
      <c r="J109" s="11">
        <v>0</v>
      </c>
      <c r="K109" s="10">
        <v>0</v>
      </c>
      <c r="L109" s="11">
        <v>0</v>
      </c>
      <c r="M109" s="10">
        <v>43</v>
      </c>
      <c r="N109" s="11">
        <v>14</v>
      </c>
      <c r="O109" s="10">
        <f t="shared" si="27"/>
        <v>43</v>
      </c>
      <c r="P109" s="12">
        <f t="shared" si="28"/>
        <v>14</v>
      </c>
      <c r="Q109" s="12">
        <f t="shared" si="30"/>
        <v>57</v>
      </c>
      <c r="R109" s="10">
        <f t="shared" si="29"/>
        <v>43</v>
      </c>
      <c r="S109" s="11">
        <f t="shared" si="31"/>
        <v>14</v>
      </c>
      <c r="T109" s="12">
        <f t="shared" si="32"/>
        <v>57</v>
      </c>
    </row>
    <row r="110" spans="1:20">
      <c r="A110" s="104" t="s">
        <v>483</v>
      </c>
      <c r="B110" s="10">
        <v>0</v>
      </c>
      <c r="C110" s="11">
        <v>0</v>
      </c>
      <c r="D110" s="10">
        <v>0</v>
      </c>
      <c r="E110" s="11">
        <v>0</v>
      </c>
      <c r="F110" s="10">
        <f t="shared" si="24"/>
        <v>0</v>
      </c>
      <c r="G110" s="12">
        <f t="shared" si="25"/>
        <v>0</v>
      </c>
      <c r="H110" s="12">
        <f t="shared" si="26"/>
        <v>0</v>
      </c>
      <c r="I110" s="10">
        <v>0</v>
      </c>
      <c r="J110" s="11">
        <v>0</v>
      </c>
      <c r="K110" s="10">
        <v>0</v>
      </c>
      <c r="L110" s="11">
        <v>0</v>
      </c>
      <c r="M110" s="10">
        <v>3</v>
      </c>
      <c r="N110" s="11">
        <v>1</v>
      </c>
      <c r="O110" s="10">
        <f t="shared" si="27"/>
        <v>3</v>
      </c>
      <c r="P110" s="12">
        <f t="shared" si="28"/>
        <v>1</v>
      </c>
      <c r="Q110" s="12">
        <f t="shared" si="30"/>
        <v>4</v>
      </c>
      <c r="R110" s="10">
        <f t="shared" si="29"/>
        <v>3</v>
      </c>
      <c r="S110" s="11">
        <f t="shared" si="31"/>
        <v>1</v>
      </c>
      <c r="T110" s="12">
        <f t="shared" si="32"/>
        <v>4</v>
      </c>
    </row>
    <row r="111" spans="1:20">
      <c r="A111" s="139" t="s">
        <v>425</v>
      </c>
      <c r="B111" s="10">
        <v>0</v>
      </c>
      <c r="C111" s="11">
        <v>0</v>
      </c>
      <c r="D111" s="10">
        <v>0</v>
      </c>
      <c r="E111" s="11">
        <v>0</v>
      </c>
      <c r="F111" s="10">
        <f t="shared" si="24"/>
        <v>0</v>
      </c>
      <c r="G111" s="12">
        <f t="shared" si="25"/>
        <v>0</v>
      </c>
      <c r="H111" s="12">
        <f t="shared" si="26"/>
        <v>0</v>
      </c>
      <c r="I111" s="10">
        <v>8</v>
      </c>
      <c r="J111" s="11">
        <v>0</v>
      </c>
      <c r="K111" s="10">
        <v>6</v>
      </c>
      <c r="L111" s="11">
        <v>2</v>
      </c>
      <c r="M111" s="10">
        <v>0</v>
      </c>
      <c r="N111" s="11">
        <v>0</v>
      </c>
      <c r="O111" s="10">
        <f t="shared" si="27"/>
        <v>14</v>
      </c>
      <c r="P111" s="12">
        <f t="shared" si="28"/>
        <v>2</v>
      </c>
      <c r="Q111" s="12">
        <f t="shared" si="30"/>
        <v>16</v>
      </c>
      <c r="R111" s="10">
        <f t="shared" si="29"/>
        <v>14</v>
      </c>
      <c r="S111" s="11">
        <f t="shared" si="31"/>
        <v>2</v>
      </c>
      <c r="T111" s="12">
        <f t="shared" si="32"/>
        <v>16</v>
      </c>
    </row>
    <row r="112" spans="1:20">
      <c r="A112" s="104" t="s">
        <v>290</v>
      </c>
      <c r="B112" s="10">
        <v>0</v>
      </c>
      <c r="C112" s="11">
        <v>0</v>
      </c>
      <c r="D112" s="10">
        <v>0</v>
      </c>
      <c r="E112" s="11">
        <v>0</v>
      </c>
      <c r="F112" s="10">
        <f t="shared" si="24"/>
        <v>0</v>
      </c>
      <c r="G112" s="12">
        <f t="shared" si="25"/>
        <v>0</v>
      </c>
      <c r="H112" s="12">
        <f t="shared" si="26"/>
        <v>0</v>
      </c>
      <c r="I112" s="10">
        <v>0</v>
      </c>
      <c r="J112" s="11">
        <v>0</v>
      </c>
      <c r="K112" s="10">
        <v>0</v>
      </c>
      <c r="L112" s="11">
        <v>0</v>
      </c>
      <c r="M112" s="10">
        <v>1</v>
      </c>
      <c r="N112" s="11">
        <v>5</v>
      </c>
      <c r="O112" s="10">
        <f t="shared" si="27"/>
        <v>1</v>
      </c>
      <c r="P112" s="12">
        <f t="shared" si="28"/>
        <v>5</v>
      </c>
      <c r="Q112" s="12">
        <f t="shared" si="30"/>
        <v>6</v>
      </c>
      <c r="R112" s="10">
        <f t="shared" si="29"/>
        <v>1</v>
      </c>
      <c r="S112" s="11">
        <f t="shared" si="31"/>
        <v>5</v>
      </c>
      <c r="T112" s="12">
        <f t="shared" si="32"/>
        <v>6</v>
      </c>
    </row>
    <row r="113" spans="1:20">
      <c r="A113" s="104" t="s">
        <v>118</v>
      </c>
      <c r="B113" s="10">
        <v>0</v>
      </c>
      <c r="C113" s="11">
        <v>0</v>
      </c>
      <c r="D113" s="10">
        <v>5</v>
      </c>
      <c r="E113" s="11">
        <v>1</v>
      </c>
      <c r="F113" s="10">
        <f t="shared" si="24"/>
        <v>5</v>
      </c>
      <c r="G113" s="12">
        <f t="shared" si="25"/>
        <v>1</v>
      </c>
      <c r="H113" s="12">
        <f t="shared" si="26"/>
        <v>6</v>
      </c>
      <c r="I113" s="10">
        <v>7</v>
      </c>
      <c r="J113" s="11">
        <v>1</v>
      </c>
      <c r="K113" s="10">
        <v>0</v>
      </c>
      <c r="L113" s="11">
        <v>0</v>
      </c>
      <c r="M113" s="10">
        <v>0</v>
      </c>
      <c r="N113" s="11">
        <v>0</v>
      </c>
      <c r="O113" s="10">
        <f t="shared" si="27"/>
        <v>7</v>
      </c>
      <c r="P113" s="12">
        <f t="shared" si="28"/>
        <v>1</v>
      </c>
      <c r="Q113" s="12">
        <f t="shared" si="30"/>
        <v>8</v>
      </c>
      <c r="R113" s="10">
        <f t="shared" si="29"/>
        <v>12</v>
      </c>
      <c r="S113" s="11">
        <f t="shared" si="31"/>
        <v>2</v>
      </c>
      <c r="T113" s="12">
        <f t="shared" si="32"/>
        <v>14</v>
      </c>
    </row>
    <row r="114" spans="1:20" ht="26.4">
      <c r="A114" s="104" t="s">
        <v>511</v>
      </c>
      <c r="B114" s="10">
        <v>0</v>
      </c>
      <c r="C114" s="11">
        <v>0</v>
      </c>
      <c r="D114" s="10">
        <v>0</v>
      </c>
      <c r="E114" s="11">
        <v>0</v>
      </c>
      <c r="F114" s="10">
        <f t="shared" si="24"/>
        <v>0</v>
      </c>
      <c r="G114" s="12">
        <f t="shared" si="25"/>
        <v>0</v>
      </c>
      <c r="H114" s="12">
        <f t="shared" si="26"/>
        <v>0</v>
      </c>
      <c r="I114" s="10">
        <v>0</v>
      </c>
      <c r="J114" s="11">
        <v>0</v>
      </c>
      <c r="K114" s="10">
        <v>0</v>
      </c>
      <c r="L114" s="11">
        <v>0</v>
      </c>
      <c r="M114" s="10">
        <v>7</v>
      </c>
      <c r="N114" s="11">
        <v>0</v>
      </c>
      <c r="O114" s="10">
        <f t="shared" si="27"/>
        <v>7</v>
      </c>
      <c r="P114" s="12">
        <f t="shared" si="28"/>
        <v>0</v>
      </c>
      <c r="Q114" s="12">
        <f t="shared" si="30"/>
        <v>7</v>
      </c>
      <c r="R114" s="10">
        <f t="shared" si="29"/>
        <v>7</v>
      </c>
      <c r="S114" s="11">
        <f t="shared" si="31"/>
        <v>0</v>
      </c>
      <c r="T114" s="12">
        <f t="shared" si="32"/>
        <v>7</v>
      </c>
    </row>
    <row r="115" spans="1:20">
      <c r="A115" s="104" t="s">
        <v>292</v>
      </c>
      <c r="B115" s="10">
        <v>0</v>
      </c>
      <c r="C115" s="11">
        <v>0</v>
      </c>
      <c r="D115" s="10">
        <v>0</v>
      </c>
      <c r="E115" s="11">
        <v>0</v>
      </c>
      <c r="F115" s="10">
        <f t="shared" si="24"/>
        <v>0</v>
      </c>
      <c r="G115" s="12">
        <f t="shared" si="25"/>
        <v>0</v>
      </c>
      <c r="H115" s="12">
        <f t="shared" si="26"/>
        <v>0</v>
      </c>
      <c r="I115" s="10">
        <v>38</v>
      </c>
      <c r="J115" s="11">
        <v>2</v>
      </c>
      <c r="K115" s="10">
        <v>41</v>
      </c>
      <c r="L115" s="11">
        <v>1</v>
      </c>
      <c r="M115" s="10"/>
      <c r="N115" s="11">
        <v>0</v>
      </c>
      <c r="O115" s="10">
        <f t="shared" si="27"/>
        <v>79</v>
      </c>
      <c r="P115" s="12">
        <f t="shared" si="28"/>
        <v>3</v>
      </c>
      <c r="Q115" s="12">
        <f t="shared" si="30"/>
        <v>82</v>
      </c>
      <c r="R115" s="10">
        <f t="shared" si="29"/>
        <v>79</v>
      </c>
      <c r="S115" s="11">
        <f t="shared" si="31"/>
        <v>3</v>
      </c>
      <c r="T115" s="12">
        <f t="shared" si="32"/>
        <v>82</v>
      </c>
    </row>
    <row r="116" spans="1:20">
      <c r="A116" s="104" t="s">
        <v>294</v>
      </c>
      <c r="B116" s="10">
        <v>0</v>
      </c>
      <c r="C116" s="11">
        <v>0</v>
      </c>
      <c r="D116" s="10">
        <v>0</v>
      </c>
      <c r="E116" s="11">
        <v>0</v>
      </c>
      <c r="F116" s="10">
        <f t="shared" si="24"/>
        <v>0</v>
      </c>
      <c r="G116" s="12">
        <f t="shared" si="25"/>
        <v>0</v>
      </c>
      <c r="H116" s="12">
        <f t="shared" si="26"/>
        <v>0</v>
      </c>
      <c r="I116" s="10">
        <v>0</v>
      </c>
      <c r="J116" s="11">
        <v>0</v>
      </c>
      <c r="K116" s="10">
        <v>0</v>
      </c>
      <c r="L116" s="11">
        <v>0</v>
      </c>
      <c r="M116" s="10">
        <v>3</v>
      </c>
      <c r="N116" s="11">
        <v>0</v>
      </c>
      <c r="O116" s="10">
        <f t="shared" si="27"/>
        <v>3</v>
      </c>
      <c r="P116" s="12">
        <f t="shared" si="28"/>
        <v>0</v>
      </c>
      <c r="Q116" s="12">
        <f t="shared" si="30"/>
        <v>3</v>
      </c>
      <c r="R116" s="10">
        <f t="shared" si="29"/>
        <v>3</v>
      </c>
      <c r="S116" s="11">
        <f t="shared" si="31"/>
        <v>0</v>
      </c>
      <c r="T116" s="12">
        <f t="shared" si="32"/>
        <v>3</v>
      </c>
    </row>
    <row r="117" spans="1:20">
      <c r="A117" s="104" t="s">
        <v>296</v>
      </c>
      <c r="B117" s="10">
        <v>0</v>
      </c>
      <c r="C117" s="11">
        <v>0</v>
      </c>
      <c r="D117" s="10">
        <v>1</v>
      </c>
      <c r="E117" s="11">
        <v>7</v>
      </c>
      <c r="F117" s="10">
        <f t="shared" si="24"/>
        <v>1</v>
      </c>
      <c r="G117" s="12">
        <f t="shared" si="25"/>
        <v>7</v>
      </c>
      <c r="H117" s="12">
        <f t="shared" si="26"/>
        <v>8</v>
      </c>
      <c r="I117" s="10">
        <v>0</v>
      </c>
      <c r="J117" s="11">
        <v>0</v>
      </c>
      <c r="K117" s="10">
        <v>0</v>
      </c>
      <c r="L117" s="11">
        <v>0</v>
      </c>
      <c r="M117" s="10">
        <v>0</v>
      </c>
      <c r="N117" s="11">
        <v>0</v>
      </c>
      <c r="O117" s="10">
        <f t="shared" si="27"/>
        <v>0</v>
      </c>
      <c r="P117" s="12">
        <f t="shared" si="28"/>
        <v>0</v>
      </c>
      <c r="Q117" s="12">
        <f t="shared" si="30"/>
        <v>0</v>
      </c>
      <c r="R117" s="10">
        <f t="shared" si="29"/>
        <v>1</v>
      </c>
      <c r="S117" s="11">
        <f t="shared" si="31"/>
        <v>7</v>
      </c>
      <c r="T117" s="12">
        <f t="shared" si="32"/>
        <v>8</v>
      </c>
    </row>
    <row r="118" spans="1:20">
      <c r="A118" s="104" t="s">
        <v>297</v>
      </c>
      <c r="B118" s="10">
        <v>0</v>
      </c>
      <c r="C118" s="11">
        <v>0</v>
      </c>
      <c r="D118" s="10">
        <v>0</v>
      </c>
      <c r="E118" s="11">
        <v>0</v>
      </c>
      <c r="F118" s="10">
        <f t="shared" si="24"/>
        <v>0</v>
      </c>
      <c r="G118" s="12">
        <f t="shared" si="25"/>
        <v>0</v>
      </c>
      <c r="H118" s="12">
        <f t="shared" si="26"/>
        <v>0</v>
      </c>
      <c r="I118" s="10">
        <v>1</v>
      </c>
      <c r="J118" s="11">
        <v>15</v>
      </c>
      <c r="K118" s="10">
        <v>1</v>
      </c>
      <c r="L118" s="11">
        <v>10</v>
      </c>
      <c r="M118" s="10">
        <v>0</v>
      </c>
      <c r="N118" s="11">
        <v>0</v>
      </c>
      <c r="O118" s="10">
        <f t="shared" si="27"/>
        <v>2</v>
      </c>
      <c r="P118" s="12">
        <f t="shared" si="28"/>
        <v>25</v>
      </c>
      <c r="Q118" s="12">
        <f t="shared" si="30"/>
        <v>27</v>
      </c>
      <c r="R118" s="10">
        <f t="shared" si="29"/>
        <v>2</v>
      </c>
      <c r="S118" s="11">
        <f t="shared" si="31"/>
        <v>25</v>
      </c>
      <c r="T118" s="12">
        <f t="shared" si="32"/>
        <v>27</v>
      </c>
    </row>
    <row r="119" spans="1:20">
      <c r="A119" s="104" t="s">
        <v>298</v>
      </c>
      <c r="B119" s="10">
        <v>0</v>
      </c>
      <c r="C119" s="11">
        <v>0</v>
      </c>
      <c r="D119" s="10">
        <v>0</v>
      </c>
      <c r="E119" s="11">
        <v>0</v>
      </c>
      <c r="F119" s="10">
        <f t="shared" si="24"/>
        <v>0</v>
      </c>
      <c r="G119" s="12">
        <f t="shared" si="25"/>
        <v>0</v>
      </c>
      <c r="H119" s="12">
        <f t="shared" si="26"/>
        <v>0</v>
      </c>
      <c r="I119" s="10">
        <v>0</v>
      </c>
      <c r="J119" s="11">
        <v>0</v>
      </c>
      <c r="K119" s="10">
        <v>0</v>
      </c>
      <c r="L119" s="11">
        <v>0</v>
      </c>
      <c r="M119" s="10">
        <v>0</v>
      </c>
      <c r="N119" s="11">
        <v>1</v>
      </c>
      <c r="O119" s="10">
        <f t="shared" si="27"/>
        <v>0</v>
      </c>
      <c r="P119" s="12">
        <f t="shared" si="28"/>
        <v>1</v>
      </c>
      <c r="Q119" s="12">
        <f t="shared" si="30"/>
        <v>1</v>
      </c>
      <c r="R119" s="10">
        <f t="shared" si="29"/>
        <v>0</v>
      </c>
      <c r="S119" s="11">
        <f t="shared" si="31"/>
        <v>1</v>
      </c>
      <c r="T119" s="12">
        <f t="shared" si="32"/>
        <v>1</v>
      </c>
    </row>
    <row r="120" spans="1:20">
      <c r="A120" s="139" t="s">
        <v>439</v>
      </c>
      <c r="B120" s="10">
        <v>0</v>
      </c>
      <c r="C120" s="11">
        <v>0</v>
      </c>
      <c r="D120" s="10">
        <v>0</v>
      </c>
      <c r="E120" s="11">
        <v>0</v>
      </c>
      <c r="F120" s="10">
        <f t="shared" si="24"/>
        <v>0</v>
      </c>
      <c r="G120" s="12">
        <f t="shared" si="25"/>
        <v>0</v>
      </c>
      <c r="H120" s="12">
        <f t="shared" si="26"/>
        <v>0</v>
      </c>
      <c r="I120" s="10">
        <v>0</v>
      </c>
      <c r="J120" s="11">
        <v>0</v>
      </c>
      <c r="K120" s="10">
        <v>0</v>
      </c>
      <c r="L120" s="11">
        <v>0</v>
      </c>
      <c r="M120" s="10">
        <v>0</v>
      </c>
      <c r="N120" s="11">
        <v>2</v>
      </c>
      <c r="O120" s="10">
        <f t="shared" si="27"/>
        <v>0</v>
      </c>
      <c r="P120" s="12">
        <f t="shared" si="28"/>
        <v>2</v>
      </c>
      <c r="Q120" s="12">
        <f t="shared" si="30"/>
        <v>2</v>
      </c>
      <c r="R120" s="10">
        <f t="shared" si="29"/>
        <v>0</v>
      </c>
      <c r="S120" s="11">
        <f t="shared" si="31"/>
        <v>2</v>
      </c>
      <c r="T120" s="12">
        <f t="shared" si="32"/>
        <v>2</v>
      </c>
    </row>
    <row r="121" spans="1:20">
      <c r="A121" s="104" t="s">
        <v>299</v>
      </c>
      <c r="B121" s="10">
        <v>0</v>
      </c>
      <c r="C121" s="11">
        <v>0</v>
      </c>
      <c r="D121" s="10">
        <v>0</v>
      </c>
      <c r="E121" s="11">
        <v>0</v>
      </c>
      <c r="F121" s="10">
        <f t="shared" si="24"/>
        <v>0</v>
      </c>
      <c r="G121" s="12">
        <f t="shared" si="25"/>
        <v>0</v>
      </c>
      <c r="H121" s="12">
        <f t="shared" si="26"/>
        <v>0</v>
      </c>
      <c r="I121" s="10">
        <v>0</v>
      </c>
      <c r="J121" s="11">
        <v>0</v>
      </c>
      <c r="K121" s="10">
        <v>0</v>
      </c>
      <c r="L121" s="11">
        <v>0</v>
      </c>
      <c r="M121" s="10">
        <v>50</v>
      </c>
      <c r="N121" s="11">
        <v>108</v>
      </c>
      <c r="O121" s="10">
        <f t="shared" si="27"/>
        <v>50</v>
      </c>
      <c r="P121" s="12">
        <f t="shared" si="28"/>
        <v>108</v>
      </c>
      <c r="Q121" s="12">
        <f t="shared" si="30"/>
        <v>158</v>
      </c>
      <c r="R121" s="10">
        <f t="shared" si="29"/>
        <v>50</v>
      </c>
      <c r="S121" s="11">
        <f t="shared" si="31"/>
        <v>108</v>
      </c>
      <c r="T121" s="12">
        <f t="shared" si="32"/>
        <v>158</v>
      </c>
    </row>
    <row r="122" spans="1:20" ht="26.4">
      <c r="A122" s="104" t="s">
        <v>503</v>
      </c>
      <c r="B122" s="10">
        <v>0</v>
      </c>
      <c r="C122" s="11">
        <v>0</v>
      </c>
      <c r="D122" s="10">
        <v>0</v>
      </c>
      <c r="E122" s="11">
        <v>0</v>
      </c>
      <c r="F122" s="10">
        <f t="shared" si="24"/>
        <v>0</v>
      </c>
      <c r="G122" s="12">
        <f t="shared" si="25"/>
        <v>0</v>
      </c>
      <c r="H122" s="12">
        <f t="shared" si="26"/>
        <v>0</v>
      </c>
      <c r="I122" s="10">
        <v>0</v>
      </c>
      <c r="J122" s="11">
        <v>0</v>
      </c>
      <c r="K122" s="10">
        <v>0</v>
      </c>
      <c r="L122" s="11">
        <v>0</v>
      </c>
      <c r="M122" s="10">
        <v>2</v>
      </c>
      <c r="N122" s="11">
        <v>0</v>
      </c>
      <c r="O122" s="10">
        <f t="shared" si="27"/>
        <v>2</v>
      </c>
      <c r="P122" s="12">
        <f t="shared" si="28"/>
        <v>0</v>
      </c>
      <c r="Q122" s="12">
        <f t="shared" si="30"/>
        <v>2</v>
      </c>
      <c r="R122" s="10">
        <f t="shared" si="29"/>
        <v>2</v>
      </c>
      <c r="S122" s="11">
        <f t="shared" si="31"/>
        <v>0</v>
      </c>
      <c r="T122" s="12">
        <f t="shared" si="32"/>
        <v>2</v>
      </c>
    </row>
    <row r="123" spans="1:20">
      <c r="A123" s="104" t="s">
        <v>407</v>
      </c>
      <c r="B123" s="10">
        <v>0</v>
      </c>
      <c r="C123" s="11">
        <v>0</v>
      </c>
      <c r="D123" s="10">
        <v>0</v>
      </c>
      <c r="E123" s="11">
        <v>0</v>
      </c>
      <c r="F123" s="10">
        <f t="shared" si="24"/>
        <v>0</v>
      </c>
      <c r="G123" s="12">
        <f t="shared" si="25"/>
        <v>0</v>
      </c>
      <c r="H123" s="12">
        <f t="shared" si="26"/>
        <v>0</v>
      </c>
      <c r="I123" s="10">
        <v>5</v>
      </c>
      <c r="J123" s="11">
        <v>0</v>
      </c>
      <c r="K123" s="10">
        <v>9</v>
      </c>
      <c r="L123" s="11">
        <v>0</v>
      </c>
      <c r="M123" s="10">
        <v>0</v>
      </c>
      <c r="N123" s="11">
        <v>0</v>
      </c>
      <c r="O123" s="10">
        <f t="shared" si="27"/>
        <v>14</v>
      </c>
      <c r="P123" s="12">
        <f t="shared" si="28"/>
        <v>0</v>
      </c>
      <c r="Q123" s="12">
        <f t="shared" si="30"/>
        <v>14</v>
      </c>
      <c r="R123" s="10">
        <f t="shared" si="29"/>
        <v>14</v>
      </c>
      <c r="S123" s="11">
        <f t="shared" si="31"/>
        <v>0</v>
      </c>
      <c r="T123" s="12">
        <f t="shared" si="32"/>
        <v>14</v>
      </c>
    </row>
    <row r="124" spans="1:20">
      <c r="A124" s="139" t="s">
        <v>300</v>
      </c>
      <c r="B124" s="10">
        <v>0</v>
      </c>
      <c r="C124" s="11">
        <v>0</v>
      </c>
      <c r="D124" s="10">
        <v>0</v>
      </c>
      <c r="E124" s="11">
        <v>0</v>
      </c>
      <c r="F124" s="10">
        <f t="shared" si="24"/>
        <v>0</v>
      </c>
      <c r="G124" s="12">
        <f t="shared" si="25"/>
        <v>0</v>
      </c>
      <c r="H124" s="12">
        <f t="shared" si="26"/>
        <v>0</v>
      </c>
      <c r="I124" s="10">
        <v>13</v>
      </c>
      <c r="J124" s="11">
        <v>6</v>
      </c>
      <c r="K124" s="10">
        <v>7</v>
      </c>
      <c r="L124" s="11">
        <v>4</v>
      </c>
      <c r="M124" s="10">
        <v>0</v>
      </c>
      <c r="N124" s="11">
        <v>0</v>
      </c>
      <c r="O124" s="10">
        <f t="shared" si="27"/>
        <v>20</v>
      </c>
      <c r="P124" s="12">
        <f t="shared" si="28"/>
        <v>10</v>
      </c>
      <c r="Q124" s="12">
        <f t="shared" si="30"/>
        <v>30</v>
      </c>
      <c r="R124" s="10">
        <f t="shared" si="29"/>
        <v>20</v>
      </c>
      <c r="S124" s="11">
        <f t="shared" si="31"/>
        <v>10</v>
      </c>
      <c r="T124" s="12">
        <f t="shared" si="32"/>
        <v>30</v>
      </c>
    </row>
    <row r="125" spans="1:20" ht="26.4">
      <c r="A125" s="139" t="s">
        <v>507</v>
      </c>
      <c r="B125" s="10">
        <v>0</v>
      </c>
      <c r="C125" s="11">
        <v>0</v>
      </c>
      <c r="D125" s="10">
        <v>0</v>
      </c>
      <c r="E125" s="11">
        <v>0</v>
      </c>
      <c r="F125" s="10">
        <f t="shared" si="24"/>
        <v>0</v>
      </c>
      <c r="G125" s="12">
        <f t="shared" si="25"/>
        <v>0</v>
      </c>
      <c r="H125" s="12">
        <f t="shared" si="26"/>
        <v>0</v>
      </c>
      <c r="I125" s="10">
        <v>0</v>
      </c>
      <c r="J125" s="11">
        <v>0</v>
      </c>
      <c r="K125" s="10">
        <v>0</v>
      </c>
      <c r="L125" s="11">
        <v>0</v>
      </c>
      <c r="M125" s="10">
        <v>1</v>
      </c>
      <c r="N125" s="11">
        <v>0</v>
      </c>
      <c r="O125" s="10">
        <f t="shared" si="27"/>
        <v>1</v>
      </c>
      <c r="P125" s="12">
        <f t="shared" si="28"/>
        <v>0</v>
      </c>
      <c r="Q125" s="12">
        <f t="shared" si="30"/>
        <v>1</v>
      </c>
      <c r="R125" s="10">
        <f t="shared" si="29"/>
        <v>1</v>
      </c>
      <c r="S125" s="11">
        <f t="shared" si="31"/>
        <v>0</v>
      </c>
      <c r="T125" s="12">
        <f t="shared" si="32"/>
        <v>1</v>
      </c>
    </row>
    <row r="126" spans="1:20" ht="39.6">
      <c r="A126" s="104" t="s">
        <v>506</v>
      </c>
      <c r="B126" s="10">
        <v>0</v>
      </c>
      <c r="C126" s="11">
        <v>0</v>
      </c>
      <c r="D126" s="10">
        <v>0</v>
      </c>
      <c r="E126" s="11">
        <v>0</v>
      </c>
      <c r="F126" s="10">
        <f t="shared" si="24"/>
        <v>0</v>
      </c>
      <c r="G126" s="12">
        <f t="shared" si="25"/>
        <v>0</v>
      </c>
      <c r="H126" s="12">
        <f t="shared" si="26"/>
        <v>0</v>
      </c>
      <c r="I126" s="10">
        <v>0</v>
      </c>
      <c r="J126" s="11">
        <v>0</v>
      </c>
      <c r="K126" s="10">
        <v>0</v>
      </c>
      <c r="L126" s="11">
        <v>0</v>
      </c>
      <c r="M126" s="10">
        <v>0</v>
      </c>
      <c r="N126" s="11">
        <v>1</v>
      </c>
      <c r="O126" s="10">
        <f t="shared" si="27"/>
        <v>0</v>
      </c>
      <c r="P126" s="12">
        <f t="shared" si="28"/>
        <v>1</v>
      </c>
      <c r="Q126" s="12">
        <f t="shared" si="30"/>
        <v>1</v>
      </c>
      <c r="R126" s="10">
        <f t="shared" si="29"/>
        <v>0</v>
      </c>
      <c r="S126" s="11">
        <f t="shared" si="31"/>
        <v>1</v>
      </c>
      <c r="T126" s="12">
        <f t="shared" si="32"/>
        <v>1</v>
      </c>
    </row>
    <row r="127" spans="1:20">
      <c r="A127" s="104" t="s">
        <v>301</v>
      </c>
      <c r="B127" s="10">
        <v>0</v>
      </c>
      <c r="C127" s="11">
        <v>0</v>
      </c>
      <c r="D127" s="10">
        <v>0</v>
      </c>
      <c r="E127" s="11">
        <v>0</v>
      </c>
      <c r="F127" s="10">
        <f t="shared" si="24"/>
        <v>0</v>
      </c>
      <c r="G127" s="12">
        <f t="shared" si="25"/>
        <v>0</v>
      </c>
      <c r="H127" s="12">
        <f t="shared" si="26"/>
        <v>0</v>
      </c>
      <c r="I127" s="10">
        <v>0</v>
      </c>
      <c r="J127" s="11">
        <v>0</v>
      </c>
      <c r="K127" s="10">
        <v>0</v>
      </c>
      <c r="L127" s="11">
        <v>0</v>
      </c>
      <c r="M127" s="10">
        <v>9</v>
      </c>
      <c r="N127" s="11">
        <v>18</v>
      </c>
      <c r="O127" s="10">
        <f t="shared" si="27"/>
        <v>9</v>
      </c>
      <c r="P127" s="12">
        <f t="shared" si="28"/>
        <v>18</v>
      </c>
      <c r="Q127" s="12">
        <f t="shared" si="30"/>
        <v>27</v>
      </c>
      <c r="R127" s="10">
        <f t="shared" si="29"/>
        <v>9</v>
      </c>
      <c r="S127" s="11">
        <f t="shared" si="31"/>
        <v>18</v>
      </c>
      <c r="T127" s="12">
        <f t="shared" si="32"/>
        <v>27</v>
      </c>
    </row>
    <row r="128" spans="1:20">
      <c r="A128" s="172" t="s">
        <v>302</v>
      </c>
      <c r="B128" s="10">
        <v>0</v>
      </c>
      <c r="C128" s="11">
        <v>0</v>
      </c>
      <c r="D128" s="10">
        <v>0</v>
      </c>
      <c r="E128" s="11">
        <v>0</v>
      </c>
      <c r="F128" s="10">
        <f t="shared" si="24"/>
        <v>0</v>
      </c>
      <c r="G128" s="12">
        <f t="shared" si="25"/>
        <v>0</v>
      </c>
      <c r="H128" s="12">
        <f t="shared" si="26"/>
        <v>0</v>
      </c>
      <c r="I128" s="10">
        <v>6</v>
      </c>
      <c r="J128" s="11">
        <v>21</v>
      </c>
      <c r="K128" s="10">
        <v>5</v>
      </c>
      <c r="L128" s="11">
        <v>11</v>
      </c>
      <c r="M128" s="10">
        <v>0</v>
      </c>
      <c r="N128" s="11">
        <v>0</v>
      </c>
      <c r="O128" s="10">
        <f t="shared" si="27"/>
        <v>11</v>
      </c>
      <c r="P128" s="12">
        <f t="shared" si="28"/>
        <v>32</v>
      </c>
      <c r="Q128" s="12">
        <f t="shared" si="30"/>
        <v>43</v>
      </c>
      <c r="R128" s="10">
        <f t="shared" si="29"/>
        <v>11</v>
      </c>
      <c r="S128" s="11">
        <f t="shared" si="31"/>
        <v>32</v>
      </c>
      <c r="T128" s="12">
        <f t="shared" si="32"/>
        <v>43</v>
      </c>
    </row>
    <row r="129" spans="1:20">
      <c r="A129" s="172" t="s">
        <v>621</v>
      </c>
      <c r="B129" s="10">
        <v>0</v>
      </c>
      <c r="C129" s="11">
        <v>0</v>
      </c>
      <c r="D129" s="10">
        <v>0</v>
      </c>
      <c r="E129" s="11">
        <v>0</v>
      </c>
      <c r="F129" s="10">
        <f t="shared" si="24"/>
        <v>0</v>
      </c>
      <c r="G129" s="12">
        <f t="shared" si="25"/>
        <v>0</v>
      </c>
      <c r="H129" s="12">
        <f t="shared" si="26"/>
        <v>0</v>
      </c>
      <c r="I129" s="10">
        <v>2</v>
      </c>
      <c r="J129" s="11">
        <v>6</v>
      </c>
      <c r="K129" s="10">
        <v>0</v>
      </c>
      <c r="L129" s="11">
        <v>0</v>
      </c>
      <c r="M129" s="10">
        <v>0</v>
      </c>
      <c r="N129" s="11">
        <v>0</v>
      </c>
      <c r="O129" s="10">
        <f t="shared" si="27"/>
        <v>2</v>
      </c>
      <c r="P129" s="12">
        <f t="shared" si="28"/>
        <v>6</v>
      </c>
      <c r="Q129" s="12">
        <f t="shared" si="30"/>
        <v>8</v>
      </c>
      <c r="R129" s="10">
        <f t="shared" si="29"/>
        <v>2</v>
      </c>
      <c r="S129" s="11">
        <f t="shared" si="31"/>
        <v>6</v>
      </c>
      <c r="T129" s="12">
        <f t="shared" si="32"/>
        <v>8</v>
      </c>
    </row>
    <row r="130" spans="1:20">
      <c r="A130" s="172" t="s">
        <v>303</v>
      </c>
      <c r="B130" s="10">
        <v>0</v>
      </c>
      <c r="C130" s="11">
        <v>0</v>
      </c>
      <c r="D130" s="10">
        <v>1</v>
      </c>
      <c r="E130" s="11">
        <v>10</v>
      </c>
      <c r="F130" s="10">
        <f t="shared" si="24"/>
        <v>1</v>
      </c>
      <c r="G130" s="12">
        <f t="shared" si="25"/>
        <v>10</v>
      </c>
      <c r="H130" s="12">
        <f t="shared" si="26"/>
        <v>11</v>
      </c>
      <c r="I130" s="10">
        <v>4</v>
      </c>
      <c r="J130" s="11">
        <v>15</v>
      </c>
      <c r="K130" s="10">
        <v>1</v>
      </c>
      <c r="L130" s="11">
        <v>9</v>
      </c>
      <c r="M130" s="10">
        <v>0</v>
      </c>
      <c r="N130" s="11">
        <v>0</v>
      </c>
      <c r="O130" s="10">
        <f t="shared" si="27"/>
        <v>5</v>
      </c>
      <c r="P130" s="12">
        <f t="shared" si="28"/>
        <v>24</v>
      </c>
      <c r="Q130" s="12">
        <f t="shared" si="30"/>
        <v>29</v>
      </c>
      <c r="R130" s="10">
        <f t="shared" si="29"/>
        <v>6</v>
      </c>
      <c r="S130" s="11">
        <f t="shared" si="31"/>
        <v>34</v>
      </c>
      <c r="T130" s="12">
        <f t="shared" si="32"/>
        <v>40</v>
      </c>
    </row>
    <row r="131" spans="1:20">
      <c r="A131" s="172" t="s">
        <v>304</v>
      </c>
      <c r="B131" s="10">
        <v>0</v>
      </c>
      <c r="C131" s="11">
        <v>0</v>
      </c>
      <c r="D131" s="10">
        <v>0</v>
      </c>
      <c r="E131" s="11">
        <v>0</v>
      </c>
      <c r="F131" s="10">
        <f t="shared" si="24"/>
        <v>0</v>
      </c>
      <c r="G131" s="12">
        <f t="shared" si="25"/>
        <v>0</v>
      </c>
      <c r="H131" s="12">
        <f t="shared" si="26"/>
        <v>0</v>
      </c>
      <c r="I131" s="10">
        <v>0</v>
      </c>
      <c r="J131" s="11">
        <v>0</v>
      </c>
      <c r="K131" s="10">
        <v>0</v>
      </c>
      <c r="L131" s="11">
        <v>0</v>
      </c>
      <c r="M131" s="10">
        <v>33</v>
      </c>
      <c r="N131" s="11">
        <v>1</v>
      </c>
      <c r="O131" s="10">
        <f t="shared" si="27"/>
        <v>33</v>
      </c>
      <c r="P131" s="12">
        <f t="shared" si="28"/>
        <v>1</v>
      </c>
      <c r="Q131" s="12">
        <f t="shared" si="30"/>
        <v>34</v>
      </c>
      <c r="R131" s="10">
        <f t="shared" si="29"/>
        <v>33</v>
      </c>
      <c r="S131" s="11">
        <f t="shared" si="31"/>
        <v>1</v>
      </c>
      <c r="T131" s="12">
        <f t="shared" si="32"/>
        <v>34</v>
      </c>
    </row>
    <row r="132" spans="1:20">
      <c r="A132" s="139" t="s">
        <v>426</v>
      </c>
      <c r="B132" s="10">
        <v>0</v>
      </c>
      <c r="C132" s="11">
        <v>0</v>
      </c>
      <c r="D132" s="10">
        <v>0</v>
      </c>
      <c r="E132" s="11">
        <v>0</v>
      </c>
      <c r="F132" s="10">
        <f t="shared" si="24"/>
        <v>0</v>
      </c>
      <c r="G132" s="12">
        <f t="shared" si="25"/>
        <v>0</v>
      </c>
      <c r="H132" s="12">
        <f t="shared" si="26"/>
        <v>0</v>
      </c>
      <c r="I132" s="10">
        <v>0</v>
      </c>
      <c r="J132" s="11">
        <v>0</v>
      </c>
      <c r="K132" s="10">
        <v>0</v>
      </c>
      <c r="L132" s="11">
        <v>1</v>
      </c>
      <c r="M132" s="10">
        <v>0</v>
      </c>
      <c r="N132" s="11">
        <v>0</v>
      </c>
      <c r="O132" s="10">
        <f t="shared" si="27"/>
        <v>0</v>
      </c>
      <c r="P132" s="12">
        <f t="shared" si="28"/>
        <v>1</v>
      </c>
      <c r="Q132" s="12">
        <f t="shared" si="30"/>
        <v>1</v>
      </c>
      <c r="R132" s="10">
        <f t="shared" si="29"/>
        <v>0</v>
      </c>
      <c r="S132" s="11">
        <f t="shared" si="31"/>
        <v>1</v>
      </c>
      <c r="T132" s="12">
        <f t="shared" si="32"/>
        <v>1</v>
      </c>
    </row>
    <row r="133" spans="1:20">
      <c r="A133" s="139" t="s">
        <v>305</v>
      </c>
      <c r="B133" s="10">
        <v>0</v>
      </c>
      <c r="C133" s="11">
        <v>0</v>
      </c>
      <c r="D133" s="10">
        <v>94</v>
      </c>
      <c r="E133" s="11">
        <v>73</v>
      </c>
      <c r="F133" s="10">
        <f t="shared" si="24"/>
        <v>94</v>
      </c>
      <c r="G133" s="12">
        <f t="shared" si="25"/>
        <v>73</v>
      </c>
      <c r="H133" s="12">
        <f t="shared" si="26"/>
        <v>167</v>
      </c>
      <c r="I133" s="10">
        <v>0</v>
      </c>
      <c r="J133" s="11">
        <v>0</v>
      </c>
      <c r="K133" s="10">
        <v>0</v>
      </c>
      <c r="L133" s="11">
        <v>0</v>
      </c>
      <c r="M133" s="10">
        <v>0</v>
      </c>
      <c r="N133" s="11">
        <v>0</v>
      </c>
      <c r="O133" s="10">
        <f t="shared" si="27"/>
        <v>0</v>
      </c>
      <c r="P133" s="12">
        <f t="shared" si="28"/>
        <v>0</v>
      </c>
      <c r="Q133" s="12">
        <f t="shared" si="30"/>
        <v>0</v>
      </c>
      <c r="R133" s="10">
        <f t="shared" si="29"/>
        <v>94</v>
      </c>
      <c r="S133" s="11">
        <f t="shared" si="31"/>
        <v>73</v>
      </c>
      <c r="T133" s="12">
        <f t="shared" si="32"/>
        <v>167</v>
      </c>
    </row>
    <row r="134" spans="1:20" ht="26.4">
      <c r="A134" s="104" t="s">
        <v>495</v>
      </c>
      <c r="B134" s="10">
        <v>0</v>
      </c>
      <c r="C134" s="11">
        <v>0</v>
      </c>
      <c r="D134" s="10">
        <v>0</v>
      </c>
      <c r="E134" s="11">
        <v>0</v>
      </c>
      <c r="F134" s="10">
        <f t="shared" si="24"/>
        <v>0</v>
      </c>
      <c r="G134" s="12">
        <f t="shared" si="25"/>
        <v>0</v>
      </c>
      <c r="H134" s="12">
        <f t="shared" si="26"/>
        <v>0</v>
      </c>
      <c r="I134" s="10">
        <v>0</v>
      </c>
      <c r="J134" s="11">
        <v>0</v>
      </c>
      <c r="K134" s="10">
        <v>0</v>
      </c>
      <c r="L134" s="11">
        <v>0</v>
      </c>
      <c r="M134" s="10">
        <v>16</v>
      </c>
      <c r="N134" s="11">
        <v>0</v>
      </c>
      <c r="O134" s="10">
        <f t="shared" si="27"/>
        <v>16</v>
      </c>
      <c r="P134" s="12">
        <f t="shared" si="28"/>
        <v>0</v>
      </c>
      <c r="Q134" s="12">
        <f t="shared" si="30"/>
        <v>16</v>
      </c>
      <c r="R134" s="10">
        <f t="shared" si="29"/>
        <v>16</v>
      </c>
      <c r="S134" s="11">
        <f t="shared" si="31"/>
        <v>0</v>
      </c>
      <c r="T134" s="12">
        <f t="shared" si="32"/>
        <v>16</v>
      </c>
    </row>
    <row r="135" spans="1:20" ht="26.4">
      <c r="A135" s="104" t="s">
        <v>508</v>
      </c>
      <c r="B135" s="10">
        <v>0</v>
      </c>
      <c r="C135" s="11">
        <v>0</v>
      </c>
      <c r="D135" s="10">
        <v>0</v>
      </c>
      <c r="E135" s="11">
        <v>0</v>
      </c>
      <c r="F135" s="10">
        <f t="shared" si="24"/>
        <v>0</v>
      </c>
      <c r="G135" s="12">
        <f t="shared" si="25"/>
        <v>0</v>
      </c>
      <c r="H135" s="12">
        <f t="shared" si="26"/>
        <v>0</v>
      </c>
      <c r="I135" s="10">
        <v>0</v>
      </c>
      <c r="J135" s="11">
        <v>0</v>
      </c>
      <c r="K135" s="10">
        <v>1</v>
      </c>
      <c r="L135" s="11">
        <v>0</v>
      </c>
      <c r="M135" s="10">
        <v>0</v>
      </c>
      <c r="N135" s="11">
        <v>0</v>
      </c>
      <c r="O135" s="10">
        <f t="shared" si="27"/>
        <v>1</v>
      </c>
      <c r="P135" s="12">
        <f t="shared" si="28"/>
        <v>0</v>
      </c>
      <c r="Q135" s="12">
        <f t="shared" si="30"/>
        <v>1</v>
      </c>
      <c r="R135" s="10">
        <f t="shared" si="29"/>
        <v>1</v>
      </c>
      <c r="S135" s="11">
        <f t="shared" si="31"/>
        <v>0</v>
      </c>
      <c r="T135" s="12">
        <f t="shared" si="32"/>
        <v>1</v>
      </c>
    </row>
    <row r="136" spans="1:20">
      <c r="A136" s="104" t="s">
        <v>306</v>
      </c>
      <c r="B136" s="10">
        <v>0</v>
      </c>
      <c r="C136" s="11">
        <v>0</v>
      </c>
      <c r="D136" s="10">
        <v>78</v>
      </c>
      <c r="E136" s="11">
        <v>81</v>
      </c>
      <c r="F136" s="10">
        <f t="shared" si="24"/>
        <v>78</v>
      </c>
      <c r="G136" s="12">
        <f t="shared" si="25"/>
        <v>81</v>
      </c>
      <c r="H136" s="12">
        <f t="shared" si="26"/>
        <v>159</v>
      </c>
      <c r="I136" s="10">
        <v>0</v>
      </c>
      <c r="J136" s="11">
        <v>0</v>
      </c>
      <c r="K136" s="10">
        <v>0</v>
      </c>
      <c r="L136" s="11">
        <v>0</v>
      </c>
      <c r="M136" s="10">
        <v>0</v>
      </c>
      <c r="N136" s="11">
        <v>0</v>
      </c>
      <c r="O136" s="10">
        <f t="shared" si="27"/>
        <v>0</v>
      </c>
      <c r="P136" s="12">
        <f t="shared" si="28"/>
        <v>0</v>
      </c>
      <c r="Q136" s="12">
        <f t="shared" si="30"/>
        <v>0</v>
      </c>
      <c r="R136" s="10">
        <f t="shared" si="29"/>
        <v>78</v>
      </c>
      <c r="S136" s="11">
        <f t="shared" si="31"/>
        <v>81</v>
      </c>
      <c r="T136" s="12">
        <f t="shared" si="32"/>
        <v>159</v>
      </c>
    </row>
    <row r="137" spans="1:20">
      <c r="A137" s="104" t="s">
        <v>307</v>
      </c>
      <c r="B137" s="10">
        <v>0</v>
      </c>
      <c r="C137" s="11">
        <v>0</v>
      </c>
      <c r="D137" s="10">
        <v>0</v>
      </c>
      <c r="E137" s="11">
        <v>0</v>
      </c>
      <c r="F137" s="10">
        <f t="shared" si="24"/>
        <v>0</v>
      </c>
      <c r="G137" s="12">
        <f t="shared" si="25"/>
        <v>0</v>
      </c>
      <c r="H137" s="12">
        <f t="shared" si="26"/>
        <v>0</v>
      </c>
      <c r="I137" s="10">
        <v>0</v>
      </c>
      <c r="J137" s="11">
        <v>0</v>
      </c>
      <c r="K137" s="10">
        <v>0</v>
      </c>
      <c r="L137" s="11">
        <v>0</v>
      </c>
      <c r="M137" s="10">
        <v>67</v>
      </c>
      <c r="N137" s="11">
        <v>56</v>
      </c>
      <c r="O137" s="10">
        <f t="shared" si="27"/>
        <v>67</v>
      </c>
      <c r="P137" s="12">
        <f t="shared" si="28"/>
        <v>56</v>
      </c>
      <c r="Q137" s="12">
        <f t="shared" si="30"/>
        <v>123</v>
      </c>
      <c r="R137" s="10">
        <f t="shared" si="29"/>
        <v>67</v>
      </c>
      <c r="S137" s="11">
        <f t="shared" si="31"/>
        <v>56</v>
      </c>
      <c r="T137" s="12">
        <f t="shared" si="32"/>
        <v>123</v>
      </c>
    </row>
    <row r="138" spans="1:20">
      <c r="A138" s="104" t="s">
        <v>308</v>
      </c>
      <c r="B138" s="10">
        <v>0</v>
      </c>
      <c r="C138" s="11">
        <v>0</v>
      </c>
      <c r="D138" s="10">
        <v>0</v>
      </c>
      <c r="E138" s="11">
        <v>0</v>
      </c>
      <c r="F138" s="10">
        <f t="shared" si="24"/>
        <v>0</v>
      </c>
      <c r="G138" s="12">
        <f t="shared" si="25"/>
        <v>0</v>
      </c>
      <c r="H138" s="12">
        <f t="shared" si="26"/>
        <v>0</v>
      </c>
      <c r="I138" s="10">
        <v>77</v>
      </c>
      <c r="J138" s="11">
        <v>99</v>
      </c>
      <c r="K138" s="10">
        <v>68</v>
      </c>
      <c r="L138" s="11">
        <v>59</v>
      </c>
      <c r="M138" s="10">
        <v>0</v>
      </c>
      <c r="N138" s="11">
        <v>0</v>
      </c>
      <c r="O138" s="10">
        <f t="shared" si="27"/>
        <v>145</v>
      </c>
      <c r="P138" s="12">
        <f t="shared" si="28"/>
        <v>158</v>
      </c>
      <c r="Q138" s="12">
        <f t="shared" si="30"/>
        <v>303</v>
      </c>
      <c r="R138" s="10">
        <f t="shared" si="29"/>
        <v>145</v>
      </c>
      <c r="S138" s="11">
        <f t="shared" si="31"/>
        <v>158</v>
      </c>
      <c r="T138" s="12">
        <f t="shared" si="32"/>
        <v>303</v>
      </c>
    </row>
    <row r="139" spans="1:20">
      <c r="A139" s="104" t="s">
        <v>309</v>
      </c>
      <c r="B139" s="10">
        <v>0</v>
      </c>
      <c r="C139" s="11">
        <v>0</v>
      </c>
      <c r="D139" s="10">
        <v>0</v>
      </c>
      <c r="E139" s="11">
        <v>0</v>
      </c>
      <c r="F139" s="10">
        <f t="shared" si="24"/>
        <v>0</v>
      </c>
      <c r="G139" s="12">
        <f t="shared" si="25"/>
        <v>0</v>
      </c>
      <c r="H139" s="12">
        <f t="shared" si="26"/>
        <v>0</v>
      </c>
      <c r="I139" s="10">
        <v>0</v>
      </c>
      <c r="J139" s="11">
        <v>0</v>
      </c>
      <c r="K139" s="10">
        <v>0</v>
      </c>
      <c r="L139" s="11">
        <v>0</v>
      </c>
      <c r="M139" s="10">
        <v>25</v>
      </c>
      <c r="N139" s="11">
        <v>0</v>
      </c>
      <c r="O139" s="10">
        <f t="shared" si="27"/>
        <v>25</v>
      </c>
      <c r="P139" s="12">
        <f t="shared" si="28"/>
        <v>0</v>
      </c>
      <c r="Q139" s="12">
        <f>SUM(O139:P139)</f>
        <v>25</v>
      </c>
      <c r="R139" s="10">
        <f t="shared" si="29"/>
        <v>25</v>
      </c>
      <c r="S139" s="11">
        <f t="shared" si="31"/>
        <v>0</v>
      </c>
      <c r="T139" s="12">
        <f t="shared" si="32"/>
        <v>25</v>
      </c>
    </row>
    <row r="140" spans="1:20">
      <c r="A140" s="139" t="s">
        <v>310</v>
      </c>
      <c r="B140" s="10">
        <v>0</v>
      </c>
      <c r="C140" s="11">
        <v>0</v>
      </c>
      <c r="D140" s="10">
        <v>92</v>
      </c>
      <c r="E140" s="11">
        <v>41</v>
      </c>
      <c r="F140" s="10">
        <f t="shared" si="24"/>
        <v>92</v>
      </c>
      <c r="G140" s="12">
        <f t="shared" si="25"/>
        <v>41</v>
      </c>
      <c r="H140" s="12">
        <f t="shared" si="26"/>
        <v>133</v>
      </c>
      <c r="I140" s="10">
        <v>81</v>
      </c>
      <c r="J140" s="11">
        <v>35</v>
      </c>
      <c r="K140" s="10">
        <v>62</v>
      </c>
      <c r="L140" s="11">
        <v>22</v>
      </c>
      <c r="M140" s="10">
        <v>0</v>
      </c>
      <c r="N140" s="11">
        <v>0</v>
      </c>
      <c r="O140" s="10">
        <f t="shared" si="27"/>
        <v>143</v>
      </c>
      <c r="P140" s="12">
        <f t="shared" si="28"/>
        <v>57</v>
      </c>
      <c r="Q140" s="12">
        <f>SUM(O140:P140)</f>
        <v>200</v>
      </c>
      <c r="R140" s="10">
        <f t="shared" si="29"/>
        <v>235</v>
      </c>
      <c r="S140" s="11">
        <f t="shared" si="31"/>
        <v>98</v>
      </c>
      <c r="T140" s="12">
        <f t="shared" si="32"/>
        <v>333</v>
      </c>
    </row>
    <row r="141" spans="1:20">
      <c r="A141" s="104" t="s">
        <v>485</v>
      </c>
      <c r="B141" s="10">
        <v>0</v>
      </c>
      <c r="C141" s="11">
        <v>0</v>
      </c>
      <c r="D141" s="10">
        <v>0</v>
      </c>
      <c r="E141" s="11">
        <v>0</v>
      </c>
      <c r="F141" s="10">
        <f t="shared" si="24"/>
        <v>0</v>
      </c>
      <c r="G141" s="12">
        <f t="shared" si="25"/>
        <v>0</v>
      </c>
      <c r="H141" s="12">
        <f t="shared" si="26"/>
        <v>0</v>
      </c>
      <c r="I141" s="10">
        <v>0</v>
      </c>
      <c r="J141" s="11">
        <v>0</v>
      </c>
      <c r="K141" s="10">
        <v>1</v>
      </c>
      <c r="L141" s="11">
        <v>0</v>
      </c>
      <c r="M141" s="10">
        <v>0</v>
      </c>
      <c r="N141" s="11">
        <v>0</v>
      </c>
      <c r="O141" s="10">
        <f t="shared" si="27"/>
        <v>1</v>
      </c>
      <c r="P141" s="12">
        <f t="shared" si="28"/>
        <v>0</v>
      </c>
      <c r="Q141" s="12">
        <f t="shared" ref="Q141:Q167" si="33">SUM(O141:P141)</f>
        <v>1</v>
      </c>
      <c r="R141" s="10">
        <f t="shared" si="29"/>
        <v>1</v>
      </c>
      <c r="S141" s="11">
        <f t="shared" si="31"/>
        <v>0</v>
      </c>
      <c r="T141" s="12">
        <f t="shared" si="32"/>
        <v>1</v>
      </c>
    </row>
    <row r="142" spans="1:20">
      <c r="A142" s="104" t="s">
        <v>315</v>
      </c>
      <c r="B142" s="10">
        <v>0</v>
      </c>
      <c r="C142" s="11">
        <v>0</v>
      </c>
      <c r="D142" s="10">
        <v>11</v>
      </c>
      <c r="E142" s="11">
        <v>1</v>
      </c>
      <c r="F142" s="10">
        <f t="shared" si="24"/>
        <v>11</v>
      </c>
      <c r="G142" s="12">
        <f t="shared" si="25"/>
        <v>1</v>
      </c>
      <c r="H142" s="12">
        <f t="shared" si="26"/>
        <v>12</v>
      </c>
      <c r="I142" s="10">
        <v>0</v>
      </c>
      <c r="J142" s="11">
        <v>0</v>
      </c>
      <c r="K142" s="10">
        <v>0</v>
      </c>
      <c r="L142" s="11">
        <v>0</v>
      </c>
      <c r="M142" s="10">
        <v>0</v>
      </c>
      <c r="N142" s="11">
        <v>0</v>
      </c>
      <c r="O142" s="10">
        <f t="shared" si="27"/>
        <v>0</v>
      </c>
      <c r="P142" s="12">
        <f t="shared" si="28"/>
        <v>0</v>
      </c>
      <c r="Q142" s="12">
        <f t="shared" si="33"/>
        <v>0</v>
      </c>
      <c r="R142" s="10">
        <f t="shared" si="29"/>
        <v>11</v>
      </c>
      <c r="S142" s="11">
        <f t="shared" si="31"/>
        <v>1</v>
      </c>
      <c r="T142" s="12">
        <f t="shared" si="32"/>
        <v>12</v>
      </c>
    </row>
    <row r="143" spans="1:20" ht="13.2" customHeight="1">
      <c r="A143" s="104" t="s">
        <v>630</v>
      </c>
      <c r="B143" s="10">
        <v>0</v>
      </c>
      <c r="C143" s="11">
        <v>0</v>
      </c>
      <c r="D143" s="10">
        <v>0</v>
      </c>
      <c r="E143" s="11">
        <v>0</v>
      </c>
      <c r="F143" s="10">
        <f t="shared" si="24"/>
        <v>0</v>
      </c>
      <c r="G143" s="12">
        <f t="shared" si="25"/>
        <v>0</v>
      </c>
      <c r="H143" s="12">
        <f t="shared" si="26"/>
        <v>0</v>
      </c>
      <c r="I143" s="10">
        <v>0</v>
      </c>
      <c r="J143" s="11">
        <v>0</v>
      </c>
      <c r="K143" s="10">
        <v>0</v>
      </c>
      <c r="L143" s="11">
        <v>0</v>
      </c>
      <c r="M143" s="10">
        <v>5</v>
      </c>
      <c r="N143" s="11">
        <v>0</v>
      </c>
      <c r="O143" s="10">
        <f t="shared" si="27"/>
        <v>5</v>
      </c>
      <c r="P143" s="12">
        <f t="shared" si="28"/>
        <v>0</v>
      </c>
      <c r="Q143" s="12">
        <f t="shared" si="33"/>
        <v>5</v>
      </c>
      <c r="R143" s="10">
        <f t="shared" si="29"/>
        <v>5</v>
      </c>
      <c r="S143" s="11">
        <f t="shared" si="31"/>
        <v>0</v>
      </c>
      <c r="T143" s="12">
        <f t="shared" si="32"/>
        <v>5</v>
      </c>
    </row>
    <row r="144" spans="1:20">
      <c r="A144" s="139" t="s">
        <v>316</v>
      </c>
      <c r="B144" s="10">
        <v>0</v>
      </c>
      <c r="C144" s="11">
        <v>0</v>
      </c>
      <c r="D144" s="10">
        <v>0</v>
      </c>
      <c r="E144" s="11">
        <v>0</v>
      </c>
      <c r="F144" s="10">
        <f t="shared" si="24"/>
        <v>0</v>
      </c>
      <c r="G144" s="12">
        <f t="shared" si="25"/>
        <v>0</v>
      </c>
      <c r="H144" s="12">
        <f t="shared" si="26"/>
        <v>0</v>
      </c>
      <c r="I144" s="10">
        <v>31</v>
      </c>
      <c r="J144" s="11">
        <v>0</v>
      </c>
      <c r="K144" s="10">
        <v>27</v>
      </c>
      <c r="L144" s="11">
        <v>0</v>
      </c>
      <c r="M144" s="10">
        <v>0</v>
      </c>
      <c r="N144" s="11">
        <v>0</v>
      </c>
      <c r="O144" s="10">
        <f t="shared" si="27"/>
        <v>58</v>
      </c>
      <c r="P144" s="12">
        <f t="shared" si="28"/>
        <v>0</v>
      </c>
      <c r="Q144" s="12">
        <f t="shared" si="33"/>
        <v>58</v>
      </c>
      <c r="R144" s="10">
        <f t="shared" si="29"/>
        <v>58</v>
      </c>
      <c r="S144" s="11">
        <f t="shared" si="31"/>
        <v>0</v>
      </c>
      <c r="T144" s="12">
        <f t="shared" si="32"/>
        <v>58</v>
      </c>
    </row>
    <row r="145" spans="1:20">
      <c r="A145" s="104" t="s">
        <v>370</v>
      </c>
      <c r="B145" s="10">
        <v>0</v>
      </c>
      <c r="C145" s="11">
        <v>0</v>
      </c>
      <c r="D145" s="10">
        <v>0</v>
      </c>
      <c r="E145" s="11">
        <v>0</v>
      </c>
      <c r="F145" s="10">
        <f t="shared" si="24"/>
        <v>0</v>
      </c>
      <c r="G145" s="12">
        <f t="shared" si="25"/>
        <v>0</v>
      </c>
      <c r="H145" s="12">
        <f t="shared" si="26"/>
        <v>0</v>
      </c>
      <c r="I145" s="10">
        <v>2</v>
      </c>
      <c r="J145" s="11">
        <v>0</v>
      </c>
      <c r="K145" s="10">
        <v>5</v>
      </c>
      <c r="L145" s="11">
        <v>0</v>
      </c>
      <c r="M145" s="10">
        <v>0</v>
      </c>
      <c r="N145" s="11">
        <v>0</v>
      </c>
      <c r="O145" s="10">
        <f t="shared" si="27"/>
        <v>7</v>
      </c>
      <c r="P145" s="12">
        <f t="shared" si="28"/>
        <v>0</v>
      </c>
      <c r="Q145" s="12">
        <f t="shared" si="33"/>
        <v>7</v>
      </c>
      <c r="R145" s="10">
        <f t="shared" si="29"/>
        <v>7</v>
      </c>
      <c r="S145" s="11">
        <f t="shared" si="31"/>
        <v>0</v>
      </c>
      <c r="T145" s="12">
        <f t="shared" si="32"/>
        <v>7</v>
      </c>
    </row>
    <row r="146" spans="1:20">
      <c r="A146" s="104" t="s">
        <v>509</v>
      </c>
      <c r="B146" s="10">
        <v>0</v>
      </c>
      <c r="C146" s="11">
        <v>0</v>
      </c>
      <c r="D146" s="10">
        <v>0</v>
      </c>
      <c r="E146" s="11">
        <v>0</v>
      </c>
      <c r="F146" s="10">
        <f t="shared" si="24"/>
        <v>0</v>
      </c>
      <c r="G146" s="12">
        <f t="shared" si="25"/>
        <v>0</v>
      </c>
      <c r="H146" s="12">
        <f t="shared" si="26"/>
        <v>0</v>
      </c>
      <c r="I146" s="10">
        <v>7</v>
      </c>
      <c r="J146" s="11">
        <v>0</v>
      </c>
      <c r="K146" s="10">
        <v>6</v>
      </c>
      <c r="L146" s="11">
        <v>0</v>
      </c>
      <c r="M146" s="10">
        <v>0</v>
      </c>
      <c r="N146" s="11">
        <v>0</v>
      </c>
      <c r="O146" s="10">
        <f t="shared" si="27"/>
        <v>13</v>
      </c>
      <c r="P146" s="12">
        <f t="shared" si="28"/>
        <v>0</v>
      </c>
      <c r="Q146" s="12">
        <f t="shared" si="33"/>
        <v>13</v>
      </c>
      <c r="R146" s="10">
        <f t="shared" si="29"/>
        <v>13</v>
      </c>
      <c r="S146" s="11">
        <f t="shared" si="31"/>
        <v>0</v>
      </c>
      <c r="T146" s="12">
        <f t="shared" si="32"/>
        <v>13</v>
      </c>
    </row>
    <row r="147" spans="1:20">
      <c r="A147" s="104" t="s">
        <v>319</v>
      </c>
      <c r="B147" s="10">
        <v>0</v>
      </c>
      <c r="C147" s="11">
        <v>0</v>
      </c>
      <c r="D147" s="10">
        <v>29</v>
      </c>
      <c r="E147" s="11">
        <v>19</v>
      </c>
      <c r="F147" s="10">
        <f t="shared" si="24"/>
        <v>29</v>
      </c>
      <c r="G147" s="12">
        <f t="shared" si="25"/>
        <v>19</v>
      </c>
      <c r="H147" s="12">
        <f t="shared" si="26"/>
        <v>48</v>
      </c>
      <c r="I147" s="10">
        <v>35</v>
      </c>
      <c r="J147" s="11">
        <v>22</v>
      </c>
      <c r="K147" s="10">
        <v>25</v>
      </c>
      <c r="L147" s="11">
        <v>14</v>
      </c>
      <c r="M147" s="10">
        <v>0</v>
      </c>
      <c r="N147" s="11">
        <v>0</v>
      </c>
      <c r="O147" s="10">
        <f t="shared" si="27"/>
        <v>60</v>
      </c>
      <c r="P147" s="12">
        <f t="shared" si="28"/>
        <v>36</v>
      </c>
      <c r="Q147" s="12">
        <f t="shared" si="33"/>
        <v>96</v>
      </c>
      <c r="R147" s="10">
        <f t="shared" si="29"/>
        <v>89</v>
      </c>
      <c r="S147" s="11">
        <f t="shared" si="31"/>
        <v>55</v>
      </c>
      <c r="T147" s="12">
        <f t="shared" si="32"/>
        <v>144</v>
      </c>
    </row>
    <row r="148" spans="1:20">
      <c r="A148" s="104" t="s">
        <v>440</v>
      </c>
      <c r="B148" s="10">
        <v>0</v>
      </c>
      <c r="C148" s="11">
        <v>0</v>
      </c>
      <c r="D148" s="10">
        <v>0</v>
      </c>
      <c r="E148" s="11">
        <v>0</v>
      </c>
      <c r="F148" s="10">
        <f t="shared" si="24"/>
        <v>0</v>
      </c>
      <c r="G148" s="12">
        <f t="shared" si="25"/>
        <v>0</v>
      </c>
      <c r="H148" s="12">
        <f t="shared" si="26"/>
        <v>0</v>
      </c>
      <c r="I148" s="10">
        <v>0</v>
      </c>
      <c r="J148" s="11">
        <v>0</v>
      </c>
      <c r="K148" s="10">
        <v>0</v>
      </c>
      <c r="L148" s="11">
        <v>0</v>
      </c>
      <c r="M148" s="10">
        <v>5</v>
      </c>
      <c r="N148" s="11">
        <v>0</v>
      </c>
      <c r="O148" s="10">
        <f t="shared" si="27"/>
        <v>5</v>
      </c>
      <c r="P148" s="12">
        <f t="shared" si="28"/>
        <v>0</v>
      </c>
      <c r="Q148" s="12">
        <f t="shared" si="33"/>
        <v>5</v>
      </c>
      <c r="R148" s="10">
        <f t="shared" si="29"/>
        <v>5</v>
      </c>
      <c r="S148" s="11">
        <f t="shared" si="31"/>
        <v>0</v>
      </c>
      <c r="T148" s="12">
        <f t="shared" si="32"/>
        <v>5</v>
      </c>
    </row>
    <row r="149" spans="1:20">
      <c r="A149" s="104" t="s">
        <v>320</v>
      </c>
      <c r="B149" s="10">
        <v>0</v>
      </c>
      <c r="C149" s="11">
        <v>0</v>
      </c>
      <c r="D149" s="10">
        <v>0</v>
      </c>
      <c r="E149" s="11">
        <v>0</v>
      </c>
      <c r="F149" s="10">
        <f t="shared" si="24"/>
        <v>0</v>
      </c>
      <c r="G149" s="12">
        <f t="shared" si="25"/>
        <v>0</v>
      </c>
      <c r="H149" s="12">
        <f t="shared" si="26"/>
        <v>0</v>
      </c>
      <c r="I149" s="10">
        <v>11</v>
      </c>
      <c r="J149" s="11">
        <v>4</v>
      </c>
      <c r="K149" s="10">
        <v>11</v>
      </c>
      <c r="L149" s="11">
        <v>1</v>
      </c>
      <c r="M149" s="10">
        <v>0</v>
      </c>
      <c r="N149" s="11">
        <v>0</v>
      </c>
      <c r="O149" s="10">
        <f t="shared" si="27"/>
        <v>22</v>
      </c>
      <c r="P149" s="12">
        <f t="shared" si="28"/>
        <v>5</v>
      </c>
      <c r="Q149" s="12">
        <f t="shared" si="33"/>
        <v>27</v>
      </c>
      <c r="R149" s="10">
        <f t="shared" si="29"/>
        <v>22</v>
      </c>
      <c r="S149" s="11">
        <f t="shared" si="31"/>
        <v>5</v>
      </c>
      <c r="T149" s="12">
        <f t="shared" si="32"/>
        <v>27</v>
      </c>
    </row>
    <row r="150" spans="1:20">
      <c r="A150" s="104" t="s">
        <v>321</v>
      </c>
      <c r="B150" s="10">
        <v>0</v>
      </c>
      <c r="C150" s="11">
        <v>0</v>
      </c>
      <c r="D150" s="10">
        <v>14</v>
      </c>
      <c r="E150" s="11">
        <v>2</v>
      </c>
      <c r="F150" s="10">
        <f t="shared" si="24"/>
        <v>14</v>
      </c>
      <c r="G150" s="12">
        <f t="shared" si="25"/>
        <v>2</v>
      </c>
      <c r="H150" s="12">
        <f t="shared" si="26"/>
        <v>16</v>
      </c>
      <c r="I150" s="10">
        <v>0</v>
      </c>
      <c r="J150" s="11">
        <v>0</v>
      </c>
      <c r="K150" s="10">
        <v>0</v>
      </c>
      <c r="L150" s="11">
        <v>0</v>
      </c>
      <c r="M150" s="10">
        <v>0</v>
      </c>
      <c r="N150" s="11">
        <v>0</v>
      </c>
      <c r="O150" s="10">
        <f t="shared" si="27"/>
        <v>0</v>
      </c>
      <c r="P150" s="12">
        <f t="shared" si="28"/>
        <v>0</v>
      </c>
      <c r="Q150" s="12">
        <f t="shared" si="33"/>
        <v>0</v>
      </c>
      <c r="R150" s="10">
        <f t="shared" si="29"/>
        <v>14</v>
      </c>
      <c r="S150" s="11">
        <f t="shared" si="31"/>
        <v>2</v>
      </c>
      <c r="T150" s="12">
        <f t="shared" si="32"/>
        <v>16</v>
      </c>
    </row>
    <row r="151" spans="1:20">
      <c r="A151" s="104" t="s">
        <v>322</v>
      </c>
      <c r="B151" s="10">
        <v>0</v>
      </c>
      <c r="C151" s="11">
        <v>0</v>
      </c>
      <c r="D151" s="10">
        <v>0</v>
      </c>
      <c r="E151" s="11">
        <v>0</v>
      </c>
      <c r="F151" s="10">
        <f t="shared" si="24"/>
        <v>0</v>
      </c>
      <c r="G151" s="12">
        <f t="shared" si="25"/>
        <v>0</v>
      </c>
      <c r="H151" s="12">
        <f t="shared" si="26"/>
        <v>0</v>
      </c>
      <c r="I151" s="10">
        <v>0</v>
      </c>
      <c r="J151" s="11">
        <v>0</v>
      </c>
      <c r="K151" s="10">
        <v>0</v>
      </c>
      <c r="L151" s="11">
        <v>0</v>
      </c>
      <c r="M151" s="10">
        <v>19</v>
      </c>
      <c r="N151" s="11">
        <v>1</v>
      </c>
      <c r="O151" s="10">
        <f t="shared" si="27"/>
        <v>19</v>
      </c>
      <c r="P151" s="12">
        <f t="shared" si="28"/>
        <v>1</v>
      </c>
      <c r="Q151" s="12">
        <f t="shared" si="33"/>
        <v>20</v>
      </c>
      <c r="R151" s="10">
        <f t="shared" si="29"/>
        <v>19</v>
      </c>
      <c r="S151" s="11">
        <f t="shared" si="31"/>
        <v>1</v>
      </c>
      <c r="T151" s="12">
        <f t="shared" si="32"/>
        <v>20</v>
      </c>
    </row>
    <row r="152" spans="1:20">
      <c r="A152" s="104" t="s">
        <v>323</v>
      </c>
      <c r="B152" s="10">
        <v>0</v>
      </c>
      <c r="C152" s="11">
        <v>0</v>
      </c>
      <c r="D152" s="10">
        <v>0</v>
      </c>
      <c r="E152" s="11">
        <v>0</v>
      </c>
      <c r="F152" s="10">
        <f t="shared" si="24"/>
        <v>0</v>
      </c>
      <c r="G152" s="12">
        <f t="shared" si="25"/>
        <v>0</v>
      </c>
      <c r="H152" s="12">
        <f t="shared" si="26"/>
        <v>0</v>
      </c>
      <c r="I152" s="10">
        <v>0</v>
      </c>
      <c r="J152" s="11">
        <v>0</v>
      </c>
      <c r="K152" s="10">
        <v>0</v>
      </c>
      <c r="L152" s="11">
        <v>0</v>
      </c>
      <c r="M152" s="10">
        <v>28</v>
      </c>
      <c r="N152" s="11">
        <v>12</v>
      </c>
      <c r="O152" s="10">
        <f t="shared" si="27"/>
        <v>28</v>
      </c>
      <c r="P152" s="12">
        <f t="shared" si="28"/>
        <v>12</v>
      </c>
      <c r="Q152" s="12">
        <f t="shared" si="33"/>
        <v>40</v>
      </c>
      <c r="R152" s="10">
        <f t="shared" si="29"/>
        <v>28</v>
      </c>
      <c r="S152" s="11">
        <f t="shared" si="31"/>
        <v>12</v>
      </c>
      <c r="T152" s="12">
        <f t="shared" si="32"/>
        <v>40</v>
      </c>
    </row>
    <row r="153" spans="1:20">
      <c r="A153" s="104" t="s">
        <v>427</v>
      </c>
      <c r="B153" s="10">
        <v>0</v>
      </c>
      <c r="C153" s="11">
        <v>0</v>
      </c>
      <c r="D153" s="10">
        <v>0</v>
      </c>
      <c r="E153" s="11">
        <v>0</v>
      </c>
      <c r="F153" s="10">
        <f t="shared" si="24"/>
        <v>0</v>
      </c>
      <c r="G153" s="12">
        <f t="shared" si="25"/>
        <v>0</v>
      </c>
      <c r="H153" s="12">
        <f t="shared" si="26"/>
        <v>0</v>
      </c>
      <c r="I153" s="10">
        <v>0</v>
      </c>
      <c r="J153" s="11">
        <v>0</v>
      </c>
      <c r="K153" s="10">
        <v>0</v>
      </c>
      <c r="L153" s="11">
        <v>0</v>
      </c>
      <c r="M153" s="10">
        <v>12</v>
      </c>
      <c r="N153" s="11">
        <v>0</v>
      </c>
      <c r="O153" s="10">
        <f t="shared" si="27"/>
        <v>12</v>
      </c>
      <c r="P153" s="12">
        <f t="shared" si="28"/>
        <v>0</v>
      </c>
      <c r="Q153" s="12">
        <f t="shared" si="33"/>
        <v>12</v>
      </c>
      <c r="R153" s="10">
        <f t="shared" si="29"/>
        <v>12</v>
      </c>
      <c r="S153" s="11">
        <f t="shared" si="31"/>
        <v>0</v>
      </c>
      <c r="T153" s="12">
        <f t="shared" si="32"/>
        <v>12</v>
      </c>
    </row>
    <row r="154" spans="1:20">
      <c r="A154" s="104" t="s">
        <v>324</v>
      </c>
      <c r="B154" s="10">
        <v>0</v>
      </c>
      <c r="C154" s="11">
        <v>0</v>
      </c>
      <c r="D154" s="10">
        <v>0</v>
      </c>
      <c r="E154" s="11">
        <v>0</v>
      </c>
      <c r="F154" s="10">
        <f t="shared" si="24"/>
        <v>0</v>
      </c>
      <c r="G154" s="12">
        <f t="shared" si="25"/>
        <v>0</v>
      </c>
      <c r="H154" s="12">
        <f t="shared" si="26"/>
        <v>0</v>
      </c>
      <c r="I154" s="10">
        <v>0</v>
      </c>
      <c r="J154" s="11">
        <v>0</v>
      </c>
      <c r="K154" s="10">
        <v>0</v>
      </c>
      <c r="L154" s="11">
        <v>0</v>
      </c>
      <c r="M154" s="10">
        <v>7</v>
      </c>
      <c r="N154" s="11">
        <v>0</v>
      </c>
      <c r="O154" s="10">
        <f t="shared" si="27"/>
        <v>7</v>
      </c>
      <c r="P154" s="12">
        <f t="shared" si="28"/>
        <v>0</v>
      </c>
      <c r="Q154" s="12">
        <f t="shared" si="33"/>
        <v>7</v>
      </c>
      <c r="R154" s="10">
        <f t="shared" si="29"/>
        <v>7</v>
      </c>
      <c r="S154" s="11">
        <f t="shared" si="31"/>
        <v>0</v>
      </c>
      <c r="T154" s="12">
        <f t="shared" si="32"/>
        <v>7</v>
      </c>
    </row>
    <row r="155" spans="1:20">
      <c r="A155" s="104" t="s">
        <v>625</v>
      </c>
      <c r="B155" s="10">
        <v>0</v>
      </c>
      <c r="C155" s="11">
        <v>0</v>
      </c>
      <c r="D155" s="10">
        <v>0</v>
      </c>
      <c r="E155" s="11">
        <v>0</v>
      </c>
      <c r="F155" s="10">
        <f t="shared" si="24"/>
        <v>0</v>
      </c>
      <c r="G155" s="12">
        <f t="shared" si="25"/>
        <v>0</v>
      </c>
      <c r="H155" s="12">
        <f t="shared" si="26"/>
        <v>0</v>
      </c>
      <c r="I155" s="10">
        <v>0</v>
      </c>
      <c r="J155" s="11">
        <v>0</v>
      </c>
      <c r="K155" s="10">
        <v>0</v>
      </c>
      <c r="L155" s="11">
        <v>0</v>
      </c>
      <c r="M155" s="10">
        <v>4</v>
      </c>
      <c r="N155" s="11">
        <v>0</v>
      </c>
      <c r="O155" s="10">
        <f t="shared" si="27"/>
        <v>4</v>
      </c>
      <c r="P155" s="12">
        <f t="shared" si="28"/>
        <v>0</v>
      </c>
      <c r="Q155" s="12">
        <f t="shared" si="33"/>
        <v>4</v>
      </c>
      <c r="R155" s="10">
        <f t="shared" si="29"/>
        <v>4</v>
      </c>
      <c r="S155" s="11">
        <f t="shared" si="31"/>
        <v>0</v>
      </c>
      <c r="T155" s="12">
        <f t="shared" si="32"/>
        <v>4</v>
      </c>
    </row>
    <row r="156" spans="1:20">
      <c r="A156" s="104" t="s">
        <v>486</v>
      </c>
      <c r="B156" s="10">
        <v>0</v>
      </c>
      <c r="C156" s="11">
        <v>0</v>
      </c>
      <c r="D156" s="10">
        <v>0</v>
      </c>
      <c r="E156" s="11">
        <v>0</v>
      </c>
      <c r="F156" s="10">
        <f t="shared" si="24"/>
        <v>0</v>
      </c>
      <c r="G156" s="12">
        <f t="shared" si="25"/>
        <v>0</v>
      </c>
      <c r="H156" s="12">
        <f t="shared" si="26"/>
        <v>0</v>
      </c>
      <c r="I156" s="10">
        <v>0</v>
      </c>
      <c r="J156" s="11">
        <v>0</v>
      </c>
      <c r="K156" s="10">
        <v>0</v>
      </c>
      <c r="L156" s="11">
        <v>0</v>
      </c>
      <c r="M156" s="10">
        <v>16</v>
      </c>
      <c r="N156" s="11">
        <v>0</v>
      </c>
      <c r="O156" s="10">
        <f t="shared" si="27"/>
        <v>16</v>
      </c>
      <c r="P156" s="12">
        <f t="shared" si="28"/>
        <v>0</v>
      </c>
      <c r="Q156" s="12">
        <f t="shared" si="33"/>
        <v>16</v>
      </c>
      <c r="R156" s="10">
        <f t="shared" si="29"/>
        <v>16</v>
      </c>
      <c r="S156" s="11">
        <f t="shared" si="31"/>
        <v>0</v>
      </c>
      <c r="T156" s="12">
        <f t="shared" si="32"/>
        <v>16</v>
      </c>
    </row>
    <row r="157" spans="1:20">
      <c r="A157" s="104" t="s">
        <v>325</v>
      </c>
      <c r="B157" s="10">
        <v>0</v>
      </c>
      <c r="C157" s="11">
        <v>0</v>
      </c>
      <c r="D157" s="10">
        <v>0</v>
      </c>
      <c r="E157" s="11">
        <v>0</v>
      </c>
      <c r="F157" s="10">
        <f t="shared" si="24"/>
        <v>0</v>
      </c>
      <c r="G157" s="12">
        <f t="shared" si="25"/>
        <v>0</v>
      </c>
      <c r="H157" s="12">
        <f t="shared" si="26"/>
        <v>0</v>
      </c>
      <c r="I157" s="10">
        <v>0</v>
      </c>
      <c r="J157" s="11">
        <v>0</v>
      </c>
      <c r="K157" s="10">
        <v>0</v>
      </c>
      <c r="L157" s="11">
        <v>0</v>
      </c>
      <c r="M157" s="10">
        <v>40</v>
      </c>
      <c r="N157" s="11">
        <v>354</v>
      </c>
      <c r="O157" s="10">
        <f t="shared" si="27"/>
        <v>40</v>
      </c>
      <c r="P157" s="12">
        <f t="shared" si="28"/>
        <v>354</v>
      </c>
      <c r="Q157" s="12">
        <f t="shared" si="33"/>
        <v>394</v>
      </c>
      <c r="R157" s="10">
        <f t="shared" si="29"/>
        <v>40</v>
      </c>
      <c r="S157" s="11">
        <f t="shared" si="31"/>
        <v>354</v>
      </c>
      <c r="T157" s="12">
        <f t="shared" si="32"/>
        <v>394</v>
      </c>
    </row>
    <row r="158" spans="1:20">
      <c r="A158" s="104" t="s">
        <v>327</v>
      </c>
      <c r="B158" s="10">
        <v>0</v>
      </c>
      <c r="C158" s="11">
        <v>0</v>
      </c>
      <c r="D158" s="10">
        <v>0</v>
      </c>
      <c r="E158" s="11">
        <v>0</v>
      </c>
      <c r="F158" s="10">
        <f t="shared" si="24"/>
        <v>0</v>
      </c>
      <c r="G158" s="12">
        <f t="shared" si="25"/>
        <v>0</v>
      </c>
      <c r="H158" s="12">
        <f t="shared" si="26"/>
        <v>0</v>
      </c>
      <c r="I158" s="10">
        <v>0</v>
      </c>
      <c r="J158" s="11">
        <v>0</v>
      </c>
      <c r="K158" s="10">
        <v>0</v>
      </c>
      <c r="L158" s="11">
        <v>0</v>
      </c>
      <c r="M158" s="10">
        <v>14</v>
      </c>
      <c r="N158" s="11">
        <v>1</v>
      </c>
      <c r="O158" s="10">
        <f t="shared" si="27"/>
        <v>14</v>
      </c>
      <c r="P158" s="12">
        <f t="shared" si="28"/>
        <v>1</v>
      </c>
      <c r="Q158" s="12">
        <f t="shared" si="33"/>
        <v>15</v>
      </c>
      <c r="R158" s="10">
        <f t="shared" si="29"/>
        <v>14</v>
      </c>
      <c r="S158" s="11">
        <f t="shared" si="31"/>
        <v>1</v>
      </c>
      <c r="T158" s="12">
        <f t="shared" si="32"/>
        <v>15</v>
      </c>
    </row>
    <row r="159" spans="1:20">
      <c r="A159" s="139" t="s">
        <v>408</v>
      </c>
      <c r="B159" s="10">
        <v>0</v>
      </c>
      <c r="C159" s="11">
        <v>0</v>
      </c>
      <c r="D159" s="10">
        <v>0</v>
      </c>
      <c r="E159" s="11">
        <v>0</v>
      </c>
      <c r="F159" s="10">
        <f t="shared" si="24"/>
        <v>0</v>
      </c>
      <c r="G159" s="12">
        <f t="shared" si="25"/>
        <v>0</v>
      </c>
      <c r="H159" s="12">
        <f t="shared" si="26"/>
        <v>0</v>
      </c>
      <c r="I159" s="10">
        <v>0</v>
      </c>
      <c r="J159" s="11">
        <v>0</v>
      </c>
      <c r="K159" s="10">
        <v>0</v>
      </c>
      <c r="L159" s="11">
        <v>0</v>
      </c>
      <c r="M159" s="10">
        <v>13</v>
      </c>
      <c r="N159" s="11">
        <v>0</v>
      </c>
      <c r="O159" s="10">
        <f t="shared" si="27"/>
        <v>13</v>
      </c>
      <c r="P159" s="12">
        <f t="shared" si="28"/>
        <v>0</v>
      </c>
      <c r="Q159" s="12">
        <f t="shared" si="33"/>
        <v>13</v>
      </c>
      <c r="R159" s="10">
        <f t="shared" si="29"/>
        <v>13</v>
      </c>
      <c r="S159" s="11">
        <f t="shared" si="31"/>
        <v>0</v>
      </c>
      <c r="T159" s="12">
        <f t="shared" si="32"/>
        <v>13</v>
      </c>
    </row>
    <row r="160" spans="1:20">
      <c r="A160" s="104" t="s">
        <v>328</v>
      </c>
      <c r="B160" s="10">
        <v>0</v>
      </c>
      <c r="C160" s="11">
        <v>0</v>
      </c>
      <c r="D160" s="10">
        <v>0</v>
      </c>
      <c r="E160" s="11">
        <v>0</v>
      </c>
      <c r="F160" s="10">
        <f t="shared" si="24"/>
        <v>0</v>
      </c>
      <c r="G160" s="12">
        <f t="shared" si="25"/>
        <v>0</v>
      </c>
      <c r="H160" s="12">
        <f t="shared" si="26"/>
        <v>0</v>
      </c>
      <c r="I160" s="10">
        <v>56</v>
      </c>
      <c r="J160" s="11">
        <v>11</v>
      </c>
      <c r="K160" s="10">
        <v>43</v>
      </c>
      <c r="L160" s="11">
        <v>5</v>
      </c>
      <c r="M160" s="10">
        <v>0</v>
      </c>
      <c r="N160" s="11">
        <v>0</v>
      </c>
      <c r="O160" s="10">
        <f t="shared" si="27"/>
        <v>99</v>
      </c>
      <c r="P160" s="12">
        <f t="shared" si="28"/>
        <v>16</v>
      </c>
      <c r="Q160" s="12">
        <f t="shared" si="33"/>
        <v>115</v>
      </c>
      <c r="R160" s="10">
        <f t="shared" si="29"/>
        <v>99</v>
      </c>
      <c r="S160" s="11">
        <f t="shared" si="31"/>
        <v>16</v>
      </c>
      <c r="T160" s="12">
        <f t="shared" si="32"/>
        <v>115</v>
      </c>
    </row>
    <row r="161" spans="1:20" ht="13.2" customHeight="1">
      <c r="A161" s="104" t="s">
        <v>512</v>
      </c>
      <c r="B161" s="10">
        <v>0</v>
      </c>
      <c r="C161" s="11">
        <v>0</v>
      </c>
      <c r="D161" s="10">
        <v>0</v>
      </c>
      <c r="E161" s="11">
        <v>0</v>
      </c>
      <c r="F161" s="10">
        <f t="shared" ref="F161:F174" si="34">SUM(B161,D161)</f>
        <v>0</v>
      </c>
      <c r="G161" s="12">
        <f t="shared" ref="G161:G174" si="35">SUM(C161,E161)</f>
        <v>0</v>
      </c>
      <c r="H161" s="12">
        <f t="shared" ref="H161:H167" si="36">SUM(F161:G161)</f>
        <v>0</v>
      </c>
      <c r="I161" s="10">
        <v>3</v>
      </c>
      <c r="J161" s="11">
        <v>0</v>
      </c>
      <c r="K161" s="10">
        <v>2</v>
      </c>
      <c r="L161" s="11">
        <v>0</v>
      </c>
      <c r="M161" s="10">
        <v>0</v>
      </c>
      <c r="N161" s="11">
        <v>0</v>
      </c>
      <c r="O161" s="10">
        <f t="shared" ref="O161:O174" si="37">SUM(M161,K161,I161)</f>
        <v>5</v>
      </c>
      <c r="P161" s="12">
        <f t="shared" ref="P161:P174" si="38">SUM(N161,L161,J161)</f>
        <v>0</v>
      </c>
      <c r="Q161" s="12">
        <f t="shared" si="33"/>
        <v>5</v>
      </c>
      <c r="R161" s="10">
        <f t="shared" ref="R161:R174" si="39">SUM(O161,F161)</f>
        <v>5</v>
      </c>
      <c r="S161" s="11">
        <f t="shared" si="31"/>
        <v>0</v>
      </c>
      <c r="T161" s="12">
        <f t="shared" si="32"/>
        <v>5</v>
      </c>
    </row>
    <row r="162" spans="1:20">
      <c r="A162" s="104" t="s">
        <v>333</v>
      </c>
      <c r="B162" s="10">
        <v>0</v>
      </c>
      <c r="C162" s="11">
        <v>0</v>
      </c>
      <c r="D162" s="10">
        <v>0</v>
      </c>
      <c r="E162" s="11">
        <v>0</v>
      </c>
      <c r="F162" s="10">
        <f t="shared" si="34"/>
        <v>0</v>
      </c>
      <c r="G162" s="12">
        <f t="shared" si="35"/>
        <v>0</v>
      </c>
      <c r="H162" s="12">
        <f t="shared" si="36"/>
        <v>0</v>
      </c>
      <c r="I162" s="10">
        <v>0</v>
      </c>
      <c r="J162" s="11">
        <v>0</v>
      </c>
      <c r="K162" s="10">
        <v>0</v>
      </c>
      <c r="L162" s="11">
        <v>0</v>
      </c>
      <c r="M162" s="10">
        <v>100</v>
      </c>
      <c r="N162" s="11">
        <v>20</v>
      </c>
      <c r="O162" s="10">
        <f t="shared" si="37"/>
        <v>100</v>
      </c>
      <c r="P162" s="12">
        <f t="shared" si="38"/>
        <v>20</v>
      </c>
      <c r="Q162" s="12">
        <f t="shared" si="33"/>
        <v>120</v>
      </c>
      <c r="R162" s="10">
        <f t="shared" si="39"/>
        <v>100</v>
      </c>
      <c r="S162" s="11">
        <f t="shared" si="31"/>
        <v>20</v>
      </c>
      <c r="T162" s="12">
        <f t="shared" si="32"/>
        <v>120</v>
      </c>
    </row>
    <row r="163" spans="1:20">
      <c r="A163" s="104" t="s">
        <v>334</v>
      </c>
      <c r="B163" s="10">
        <v>0</v>
      </c>
      <c r="C163" s="11">
        <v>0</v>
      </c>
      <c r="D163" s="10">
        <v>74</v>
      </c>
      <c r="E163" s="11">
        <v>49</v>
      </c>
      <c r="F163" s="10">
        <f t="shared" si="34"/>
        <v>74</v>
      </c>
      <c r="G163" s="12">
        <f t="shared" si="35"/>
        <v>49</v>
      </c>
      <c r="H163" s="12">
        <f t="shared" si="36"/>
        <v>123</v>
      </c>
      <c r="I163" s="10">
        <v>134</v>
      </c>
      <c r="J163" s="11">
        <v>82</v>
      </c>
      <c r="K163" s="10">
        <v>80</v>
      </c>
      <c r="L163" s="11">
        <v>32</v>
      </c>
      <c r="M163" s="10">
        <v>0</v>
      </c>
      <c r="N163" s="11">
        <v>0</v>
      </c>
      <c r="O163" s="10">
        <f t="shared" si="37"/>
        <v>214</v>
      </c>
      <c r="P163" s="12">
        <f t="shared" si="38"/>
        <v>114</v>
      </c>
      <c r="Q163" s="12">
        <f t="shared" si="33"/>
        <v>328</v>
      </c>
      <c r="R163" s="10">
        <f t="shared" si="39"/>
        <v>288</v>
      </c>
      <c r="S163" s="11">
        <f t="shared" si="31"/>
        <v>163</v>
      </c>
      <c r="T163" s="12">
        <f t="shared" si="32"/>
        <v>451</v>
      </c>
    </row>
    <row r="164" spans="1:20">
      <c r="A164" s="104" t="s">
        <v>335</v>
      </c>
      <c r="B164" s="10">
        <v>0</v>
      </c>
      <c r="C164" s="11">
        <v>0</v>
      </c>
      <c r="D164" s="10">
        <v>0</v>
      </c>
      <c r="E164" s="11">
        <v>0</v>
      </c>
      <c r="F164" s="10">
        <f t="shared" si="34"/>
        <v>0</v>
      </c>
      <c r="G164" s="12">
        <f t="shared" si="35"/>
        <v>0</v>
      </c>
      <c r="H164" s="12">
        <f t="shared" si="36"/>
        <v>0</v>
      </c>
      <c r="I164" s="10">
        <v>0</v>
      </c>
      <c r="J164" s="11">
        <v>0</v>
      </c>
      <c r="K164" s="10">
        <v>0</v>
      </c>
      <c r="L164" s="11">
        <v>0</v>
      </c>
      <c r="M164" s="10">
        <v>38</v>
      </c>
      <c r="N164" s="11">
        <v>30</v>
      </c>
      <c r="O164" s="10">
        <f t="shared" si="37"/>
        <v>38</v>
      </c>
      <c r="P164" s="12">
        <f t="shared" si="38"/>
        <v>30</v>
      </c>
      <c r="Q164" s="12">
        <f t="shared" si="33"/>
        <v>68</v>
      </c>
      <c r="R164" s="10">
        <f t="shared" si="39"/>
        <v>38</v>
      </c>
      <c r="S164" s="11">
        <f t="shared" si="31"/>
        <v>30</v>
      </c>
      <c r="T164" s="12">
        <f t="shared" si="32"/>
        <v>68</v>
      </c>
    </row>
    <row r="165" spans="1:20">
      <c r="A165" s="104" t="s">
        <v>336</v>
      </c>
      <c r="B165" s="10">
        <v>0</v>
      </c>
      <c r="C165" s="11">
        <v>0</v>
      </c>
      <c r="D165" s="10">
        <v>0</v>
      </c>
      <c r="E165" s="11">
        <v>0</v>
      </c>
      <c r="F165" s="10">
        <f t="shared" si="34"/>
        <v>0</v>
      </c>
      <c r="G165" s="12">
        <f t="shared" si="35"/>
        <v>0</v>
      </c>
      <c r="H165" s="12">
        <f t="shared" si="36"/>
        <v>0</v>
      </c>
      <c r="I165" s="10">
        <v>0</v>
      </c>
      <c r="J165" s="11">
        <v>0</v>
      </c>
      <c r="K165" s="10">
        <v>0</v>
      </c>
      <c r="L165" s="11">
        <v>0</v>
      </c>
      <c r="M165" s="10">
        <v>26</v>
      </c>
      <c r="N165" s="11">
        <v>0</v>
      </c>
      <c r="O165" s="10">
        <f t="shared" si="37"/>
        <v>26</v>
      </c>
      <c r="P165" s="12">
        <f t="shared" si="38"/>
        <v>0</v>
      </c>
      <c r="Q165" s="12">
        <f t="shared" si="33"/>
        <v>26</v>
      </c>
      <c r="R165" s="10">
        <f t="shared" si="39"/>
        <v>26</v>
      </c>
      <c r="S165" s="11">
        <f t="shared" si="31"/>
        <v>0</v>
      </c>
      <c r="T165" s="12">
        <f t="shared" si="32"/>
        <v>26</v>
      </c>
    </row>
    <row r="166" spans="1:20">
      <c r="A166" s="104" t="s">
        <v>487</v>
      </c>
      <c r="B166" s="10">
        <v>0</v>
      </c>
      <c r="C166" s="11">
        <v>0</v>
      </c>
      <c r="D166" s="10">
        <v>0</v>
      </c>
      <c r="E166" s="11">
        <v>0</v>
      </c>
      <c r="F166" s="10">
        <f t="shared" si="34"/>
        <v>0</v>
      </c>
      <c r="G166" s="12">
        <f t="shared" si="35"/>
        <v>0</v>
      </c>
      <c r="H166" s="12">
        <f t="shared" si="36"/>
        <v>0</v>
      </c>
      <c r="I166" s="10">
        <v>0</v>
      </c>
      <c r="J166" s="11">
        <v>0</v>
      </c>
      <c r="K166" s="10">
        <v>0</v>
      </c>
      <c r="L166" s="11">
        <v>0</v>
      </c>
      <c r="M166" s="10">
        <v>8</v>
      </c>
      <c r="N166" s="11">
        <v>30</v>
      </c>
      <c r="O166" s="10">
        <f t="shared" si="37"/>
        <v>8</v>
      </c>
      <c r="P166" s="12">
        <f t="shared" si="38"/>
        <v>30</v>
      </c>
      <c r="Q166" s="12">
        <f t="shared" si="33"/>
        <v>38</v>
      </c>
      <c r="R166" s="10">
        <f t="shared" si="39"/>
        <v>8</v>
      </c>
      <c r="S166" s="11">
        <f t="shared" si="31"/>
        <v>30</v>
      </c>
      <c r="T166" s="12">
        <f t="shared" si="32"/>
        <v>38</v>
      </c>
    </row>
    <row r="167" spans="1:20">
      <c r="A167" s="104" t="s">
        <v>337</v>
      </c>
      <c r="B167" s="10">
        <v>0</v>
      </c>
      <c r="C167" s="11">
        <v>0</v>
      </c>
      <c r="D167" s="10">
        <v>0</v>
      </c>
      <c r="E167" s="11">
        <v>0</v>
      </c>
      <c r="F167" s="10">
        <f t="shared" si="34"/>
        <v>0</v>
      </c>
      <c r="G167" s="12">
        <f t="shared" si="35"/>
        <v>0</v>
      </c>
      <c r="H167" s="12">
        <f t="shared" si="36"/>
        <v>0</v>
      </c>
      <c r="I167" s="10">
        <v>153</v>
      </c>
      <c r="J167" s="11">
        <v>836</v>
      </c>
      <c r="K167" s="10">
        <v>102</v>
      </c>
      <c r="L167" s="11">
        <v>648</v>
      </c>
      <c r="M167" s="10">
        <v>0</v>
      </c>
      <c r="N167" s="11">
        <v>0</v>
      </c>
      <c r="O167" s="10">
        <f t="shared" si="37"/>
        <v>255</v>
      </c>
      <c r="P167" s="12">
        <f t="shared" si="38"/>
        <v>1484</v>
      </c>
      <c r="Q167" s="12">
        <f t="shared" si="33"/>
        <v>1739</v>
      </c>
      <c r="R167" s="10">
        <f t="shared" si="39"/>
        <v>255</v>
      </c>
      <c r="S167" s="11">
        <f t="shared" si="31"/>
        <v>1484</v>
      </c>
      <c r="T167" s="12">
        <f t="shared" si="32"/>
        <v>1739</v>
      </c>
    </row>
    <row r="168" spans="1:20">
      <c r="A168" s="104" t="s">
        <v>338</v>
      </c>
      <c r="B168" s="10">
        <v>0</v>
      </c>
      <c r="C168" s="11">
        <v>0</v>
      </c>
      <c r="D168" s="10">
        <v>161</v>
      </c>
      <c r="E168" s="11">
        <v>912</v>
      </c>
      <c r="F168" s="10">
        <f t="shared" si="34"/>
        <v>161</v>
      </c>
      <c r="G168" s="12">
        <f t="shared" si="35"/>
        <v>912</v>
      </c>
      <c r="H168" s="12">
        <f>SUM(F168:G168)</f>
        <v>1073</v>
      </c>
      <c r="I168" s="10">
        <v>0</v>
      </c>
      <c r="J168" s="11">
        <v>0</v>
      </c>
      <c r="K168" s="10">
        <v>0</v>
      </c>
      <c r="L168" s="11">
        <v>0</v>
      </c>
      <c r="M168" s="10">
        <v>0</v>
      </c>
      <c r="N168" s="11">
        <v>0</v>
      </c>
      <c r="O168" s="10">
        <f t="shared" si="37"/>
        <v>0</v>
      </c>
      <c r="P168" s="12">
        <f t="shared" si="38"/>
        <v>0</v>
      </c>
      <c r="Q168" s="12">
        <f>SUM(O168:P168)</f>
        <v>0</v>
      </c>
      <c r="R168" s="10">
        <f t="shared" si="39"/>
        <v>161</v>
      </c>
      <c r="S168" s="11">
        <f t="shared" si="31"/>
        <v>912</v>
      </c>
      <c r="T168" s="12">
        <f t="shared" si="32"/>
        <v>1073</v>
      </c>
    </row>
    <row r="169" spans="1:20">
      <c r="A169" s="104" t="s">
        <v>428</v>
      </c>
      <c r="B169" s="10">
        <v>0</v>
      </c>
      <c r="C169" s="11">
        <v>0</v>
      </c>
      <c r="D169" s="10">
        <v>0</v>
      </c>
      <c r="E169" s="11">
        <v>0</v>
      </c>
      <c r="F169" s="10">
        <f t="shared" si="34"/>
        <v>0</v>
      </c>
      <c r="G169" s="12">
        <f t="shared" si="35"/>
        <v>0</v>
      </c>
      <c r="H169" s="12">
        <f>SUM(F169:G169)</f>
        <v>0</v>
      </c>
      <c r="I169" s="10">
        <v>0</v>
      </c>
      <c r="J169" s="11">
        <v>0</v>
      </c>
      <c r="K169" s="10">
        <v>0</v>
      </c>
      <c r="L169" s="11">
        <v>0</v>
      </c>
      <c r="M169" s="10">
        <v>4</v>
      </c>
      <c r="N169" s="11">
        <v>0</v>
      </c>
      <c r="O169" s="10">
        <f t="shared" si="37"/>
        <v>4</v>
      </c>
      <c r="P169" s="12">
        <f t="shared" si="38"/>
        <v>0</v>
      </c>
      <c r="Q169" s="12">
        <f>SUM(O169:P169)</f>
        <v>4</v>
      </c>
      <c r="R169" s="10">
        <f t="shared" si="39"/>
        <v>4</v>
      </c>
      <c r="S169" s="11">
        <f t="shared" si="31"/>
        <v>0</v>
      </c>
      <c r="T169" s="12">
        <f t="shared" si="32"/>
        <v>4</v>
      </c>
    </row>
    <row r="170" spans="1:20">
      <c r="A170" s="104" t="s">
        <v>339</v>
      </c>
      <c r="B170" s="10">
        <v>0</v>
      </c>
      <c r="C170" s="11">
        <v>0</v>
      </c>
      <c r="D170" s="10">
        <v>0</v>
      </c>
      <c r="E170" s="11">
        <v>0</v>
      </c>
      <c r="F170" s="10">
        <f t="shared" si="34"/>
        <v>0</v>
      </c>
      <c r="G170" s="12">
        <f t="shared" si="35"/>
        <v>0</v>
      </c>
      <c r="H170" s="12">
        <f>SUM(F170:G170)</f>
        <v>0</v>
      </c>
      <c r="I170" s="10">
        <v>36</v>
      </c>
      <c r="J170" s="11">
        <v>5</v>
      </c>
      <c r="K170" s="10">
        <v>27</v>
      </c>
      <c r="L170" s="11">
        <v>1</v>
      </c>
      <c r="M170" s="10">
        <v>0</v>
      </c>
      <c r="N170" s="11">
        <v>0</v>
      </c>
      <c r="O170" s="10">
        <f t="shared" si="37"/>
        <v>63</v>
      </c>
      <c r="P170" s="12">
        <f t="shared" si="38"/>
        <v>6</v>
      </c>
      <c r="Q170" s="12">
        <f>SUM(O170:P170)</f>
        <v>69</v>
      </c>
      <c r="R170" s="10">
        <f t="shared" si="39"/>
        <v>63</v>
      </c>
      <c r="S170" s="11">
        <f t="shared" si="31"/>
        <v>6</v>
      </c>
      <c r="T170" s="12">
        <f t="shared" si="32"/>
        <v>69</v>
      </c>
    </row>
    <row r="171" spans="1:20">
      <c r="A171" s="104" t="s">
        <v>340</v>
      </c>
      <c r="B171" s="10">
        <v>0</v>
      </c>
      <c r="C171" s="11">
        <v>0</v>
      </c>
      <c r="D171" s="10">
        <v>0</v>
      </c>
      <c r="E171" s="11">
        <v>0</v>
      </c>
      <c r="F171" s="10">
        <f t="shared" si="34"/>
        <v>0</v>
      </c>
      <c r="G171" s="12">
        <f t="shared" si="35"/>
        <v>0</v>
      </c>
      <c r="H171" s="12">
        <f>SUM(F171:G171)</f>
        <v>0</v>
      </c>
      <c r="I171" s="10">
        <v>0</v>
      </c>
      <c r="J171" s="11">
        <v>0</v>
      </c>
      <c r="K171" s="10">
        <v>0</v>
      </c>
      <c r="L171" s="11">
        <v>0</v>
      </c>
      <c r="M171" s="10">
        <v>4</v>
      </c>
      <c r="N171" s="11">
        <v>0</v>
      </c>
      <c r="O171" s="10">
        <f t="shared" si="37"/>
        <v>4</v>
      </c>
      <c r="P171" s="12">
        <f t="shared" si="38"/>
        <v>0</v>
      </c>
      <c r="Q171" s="12">
        <f>SUM(O171:P171)</f>
        <v>4</v>
      </c>
      <c r="R171" s="10">
        <f t="shared" si="39"/>
        <v>4</v>
      </c>
      <c r="S171" s="11">
        <f t="shared" ref="S171:S174" si="40">SUM(P171,G171)</f>
        <v>0</v>
      </c>
      <c r="T171" s="12">
        <f t="shared" ref="T171:T174" si="41">SUM(Q171,H171)</f>
        <v>4</v>
      </c>
    </row>
    <row r="172" spans="1:20">
      <c r="A172" s="104" t="s">
        <v>341</v>
      </c>
      <c r="B172" s="10">
        <v>0</v>
      </c>
      <c r="C172" s="11">
        <v>0</v>
      </c>
      <c r="D172" s="10">
        <v>0</v>
      </c>
      <c r="E172" s="11">
        <v>0</v>
      </c>
      <c r="F172" s="10">
        <f t="shared" ref="F172:F173" si="42">SUM(B172,D172)</f>
        <v>0</v>
      </c>
      <c r="G172" s="12">
        <f t="shared" ref="G172:G173" si="43">SUM(C172,E172)</f>
        <v>0</v>
      </c>
      <c r="H172" s="12">
        <f t="shared" ref="H172:H173" si="44">SUM(F172:G172)</f>
        <v>0</v>
      </c>
      <c r="I172" s="10">
        <v>0</v>
      </c>
      <c r="J172" s="11">
        <v>0</v>
      </c>
      <c r="K172" s="10">
        <v>0</v>
      </c>
      <c r="L172" s="11">
        <v>0</v>
      </c>
      <c r="M172" s="10">
        <v>1</v>
      </c>
      <c r="N172" s="11">
        <v>0</v>
      </c>
      <c r="O172" s="10">
        <f t="shared" ref="O172:O173" si="45">SUM(M172,K172,I172)</f>
        <v>1</v>
      </c>
      <c r="P172" s="12">
        <f t="shared" ref="P172:P173" si="46">SUM(N172,L172,J172)</f>
        <v>0</v>
      </c>
      <c r="Q172" s="12">
        <f t="shared" ref="Q172:Q173" si="47">SUM(O172:P172)</f>
        <v>1</v>
      </c>
      <c r="R172" s="10">
        <f t="shared" ref="R172:R173" si="48">SUM(O172,F172)</f>
        <v>1</v>
      </c>
      <c r="S172" s="11">
        <f t="shared" ref="S172:S173" si="49">SUM(P172,G172)</f>
        <v>0</v>
      </c>
      <c r="T172" s="12">
        <f t="shared" ref="T172:T173" si="50">SUM(Q172,H172)</f>
        <v>1</v>
      </c>
    </row>
    <row r="173" spans="1:20">
      <c r="A173" s="104" t="s">
        <v>342</v>
      </c>
      <c r="B173" s="10">
        <v>0</v>
      </c>
      <c r="C173" s="11">
        <v>0</v>
      </c>
      <c r="D173" s="10">
        <v>0</v>
      </c>
      <c r="E173" s="11">
        <v>0</v>
      </c>
      <c r="F173" s="10">
        <f t="shared" si="42"/>
        <v>0</v>
      </c>
      <c r="G173" s="12">
        <f t="shared" si="43"/>
        <v>0</v>
      </c>
      <c r="H173" s="12">
        <f t="shared" si="44"/>
        <v>0</v>
      </c>
      <c r="I173" s="10">
        <v>74</v>
      </c>
      <c r="J173" s="11">
        <v>0</v>
      </c>
      <c r="K173" s="10">
        <v>49</v>
      </c>
      <c r="L173" s="11">
        <v>1</v>
      </c>
      <c r="M173" s="10">
        <v>0</v>
      </c>
      <c r="N173" s="11">
        <v>0</v>
      </c>
      <c r="O173" s="10">
        <f t="shared" si="45"/>
        <v>123</v>
      </c>
      <c r="P173" s="12">
        <f t="shared" si="46"/>
        <v>1</v>
      </c>
      <c r="Q173" s="12">
        <f t="shared" si="47"/>
        <v>124</v>
      </c>
      <c r="R173" s="10">
        <f t="shared" si="48"/>
        <v>123</v>
      </c>
      <c r="S173" s="11">
        <f t="shared" si="49"/>
        <v>1</v>
      </c>
      <c r="T173" s="12">
        <f t="shared" si="50"/>
        <v>124</v>
      </c>
    </row>
    <row r="174" spans="1:20">
      <c r="A174" s="104" t="s">
        <v>343</v>
      </c>
      <c r="B174" s="10">
        <v>0</v>
      </c>
      <c r="C174" s="11">
        <v>0</v>
      </c>
      <c r="D174" s="10">
        <v>0</v>
      </c>
      <c r="E174" s="11">
        <v>0</v>
      </c>
      <c r="F174" s="10">
        <f t="shared" si="34"/>
        <v>0</v>
      </c>
      <c r="G174" s="12">
        <f t="shared" si="35"/>
        <v>0</v>
      </c>
      <c r="H174" s="12">
        <f t="shared" ref="H174" si="51">SUM(F174:G174)</f>
        <v>0</v>
      </c>
      <c r="I174" s="10">
        <v>0</v>
      </c>
      <c r="J174" s="11">
        <v>0</v>
      </c>
      <c r="K174" s="10">
        <v>0</v>
      </c>
      <c r="L174" s="11">
        <v>0</v>
      </c>
      <c r="M174" s="10">
        <v>26</v>
      </c>
      <c r="N174" s="11">
        <v>28</v>
      </c>
      <c r="O174" s="10">
        <f t="shared" si="37"/>
        <v>26</v>
      </c>
      <c r="P174" s="12">
        <f t="shared" si="38"/>
        <v>28</v>
      </c>
      <c r="Q174" s="12">
        <f t="shared" ref="Q174" si="52">SUM(O174:P174)</f>
        <v>54</v>
      </c>
      <c r="R174" s="10">
        <f t="shared" si="39"/>
        <v>26</v>
      </c>
      <c r="S174" s="11">
        <f t="shared" si="40"/>
        <v>28</v>
      </c>
      <c r="T174" s="12">
        <f t="shared" si="41"/>
        <v>54</v>
      </c>
    </row>
    <row r="175" spans="1:20">
      <c r="A175" s="6" t="s">
        <v>27</v>
      </c>
      <c r="B175" s="13">
        <f t="shared" ref="B175:T175" si="53">SUM(B33:B174)</f>
        <v>0</v>
      </c>
      <c r="C175" s="14">
        <f t="shared" si="53"/>
        <v>0</v>
      </c>
      <c r="D175" s="13">
        <f>SUM(D33:D174)</f>
        <v>2247</v>
      </c>
      <c r="E175" s="14">
        <f>SUM(E33:E174)</f>
        <v>1877</v>
      </c>
      <c r="F175" s="13">
        <f t="shared" si="53"/>
        <v>2247</v>
      </c>
      <c r="G175" s="14">
        <f t="shared" si="53"/>
        <v>1877</v>
      </c>
      <c r="H175" s="14">
        <f t="shared" si="53"/>
        <v>4124</v>
      </c>
      <c r="I175" s="13">
        <f t="shared" si="53"/>
        <v>2282</v>
      </c>
      <c r="J175" s="14">
        <f t="shared" si="53"/>
        <v>1941</v>
      </c>
      <c r="K175" s="13">
        <f t="shared" si="53"/>
        <v>1749</v>
      </c>
      <c r="L175" s="14">
        <f t="shared" si="53"/>
        <v>1430</v>
      </c>
      <c r="M175" s="13">
        <f t="shared" si="53"/>
        <v>1458</v>
      </c>
      <c r="N175" s="14">
        <f t="shared" si="53"/>
        <v>1399</v>
      </c>
      <c r="O175" s="13">
        <f t="shared" si="53"/>
        <v>5489</v>
      </c>
      <c r="P175" s="14">
        <f t="shared" si="53"/>
        <v>4770</v>
      </c>
      <c r="Q175" s="14">
        <f t="shared" si="53"/>
        <v>10259</v>
      </c>
      <c r="R175" s="13">
        <f t="shared" si="53"/>
        <v>7736</v>
      </c>
      <c r="S175" s="14">
        <f t="shared" si="53"/>
        <v>6647</v>
      </c>
      <c r="T175" s="14">
        <f t="shared" si="53"/>
        <v>14383</v>
      </c>
    </row>
    <row r="176" spans="1:20">
      <c r="A176" s="15" t="s">
        <v>30</v>
      </c>
      <c r="B176" s="13">
        <f>SUM(B30,B175)</f>
        <v>2351</v>
      </c>
      <c r="C176" s="14">
        <f t="shared" ref="C176:T176" si="54">SUM(C30,C175)</f>
        <v>1800</v>
      </c>
      <c r="D176" s="13">
        <f t="shared" si="54"/>
        <v>2247</v>
      </c>
      <c r="E176" s="14">
        <f t="shared" si="54"/>
        <v>1877</v>
      </c>
      <c r="F176" s="13">
        <f t="shared" si="54"/>
        <v>4598</v>
      </c>
      <c r="G176" s="14">
        <f t="shared" si="54"/>
        <v>3677</v>
      </c>
      <c r="H176" s="14">
        <f t="shared" si="54"/>
        <v>8275</v>
      </c>
      <c r="I176" s="13">
        <f t="shared" si="54"/>
        <v>2282</v>
      </c>
      <c r="J176" s="14">
        <f t="shared" si="54"/>
        <v>1941</v>
      </c>
      <c r="K176" s="13">
        <f t="shared" si="54"/>
        <v>1749</v>
      </c>
      <c r="L176" s="14">
        <f t="shared" si="54"/>
        <v>1430</v>
      </c>
      <c r="M176" s="13">
        <f t="shared" si="54"/>
        <v>1458</v>
      </c>
      <c r="N176" s="14">
        <f t="shared" si="54"/>
        <v>1399</v>
      </c>
      <c r="O176" s="13">
        <f t="shared" si="54"/>
        <v>5489</v>
      </c>
      <c r="P176" s="14">
        <f t="shared" si="54"/>
        <v>4770</v>
      </c>
      <c r="Q176" s="14">
        <f t="shared" si="54"/>
        <v>10259</v>
      </c>
      <c r="R176" s="13">
        <f t="shared" si="54"/>
        <v>10087</v>
      </c>
      <c r="S176" s="14">
        <f t="shared" si="54"/>
        <v>8447</v>
      </c>
      <c r="T176" s="14">
        <f t="shared" si="54"/>
        <v>18534</v>
      </c>
    </row>
    <row r="177" spans="1:20" ht="4.8" customHeight="1">
      <c r="B177" s="285"/>
      <c r="R177" s="285"/>
    </row>
    <row r="178" spans="1:20">
      <c r="A178" s="23" t="s">
        <v>71</v>
      </c>
      <c r="B178" s="66"/>
      <c r="C178" s="29"/>
      <c r="D178" s="29"/>
      <c r="E178" s="29"/>
      <c r="F178" s="29"/>
      <c r="G178" s="29"/>
      <c r="H178" s="29"/>
      <c r="I178" s="29"/>
      <c r="J178" s="29"/>
      <c r="K178" s="29"/>
      <c r="L178" s="29"/>
      <c r="M178" s="29"/>
      <c r="N178" s="29"/>
      <c r="O178" s="29"/>
      <c r="P178" s="29"/>
      <c r="Q178" s="29"/>
      <c r="R178" s="30"/>
      <c r="S178" s="29"/>
      <c r="T178" s="29"/>
    </row>
    <row r="179" spans="1:20">
      <c r="A179" s="23" t="s">
        <v>72</v>
      </c>
      <c r="B179" s="96"/>
      <c r="C179" s="97"/>
      <c r="D179" s="97"/>
      <c r="E179" s="97"/>
      <c r="F179" s="97"/>
      <c r="G179" s="97"/>
      <c r="H179" s="97"/>
      <c r="I179" s="97"/>
      <c r="J179" s="97"/>
      <c r="K179" s="97"/>
      <c r="L179" s="97"/>
      <c r="M179" s="97"/>
      <c r="N179" s="97"/>
      <c r="O179" s="97"/>
      <c r="P179" s="97"/>
      <c r="Q179" s="98"/>
      <c r="R179" s="112">
        <f>'21sec23'!B14</f>
        <v>5</v>
      </c>
      <c r="S179" s="113">
        <f>'21sec23'!C14</f>
        <v>41</v>
      </c>
      <c r="T179" s="113">
        <f>'21sec23'!D14</f>
        <v>46</v>
      </c>
    </row>
    <row r="180" spans="1:20">
      <c r="A180" s="37" t="s">
        <v>96</v>
      </c>
      <c r="B180" s="99"/>
      <c r="C180" s="100"/>
      <c r="D180" s="100"/>
      <c r="E180" s="100"/>
      <c r="F180" s="100"/>
      <c r="G180" s="100"/>
      <c r="H180" s="100"/>
      <c r="I180" s="100"/>
      <c r="J180" s="100"/>
      <c r="K180" s="100"/>
      <c r="L180" s="100"/>
      <c r="M180" s="100"/>
      <c r="N180" s="100"/>
      <c r="O180" s="100"/>
      <c r="P180" s="100"/>
      <c r="Q180" s="101"/>
      <c r="R180" s="29"/>
      <c r="S180" s="29"/>
      <c r="T180" s="29"/>
    </row>
    <row r="181" spans="1:20">
      <c r="A181" s="2"/>
      <c r="B181" s="68"/>
      <c r="C181" s="2"/>
      <c r="D181" s="2"/>
      <c r="E181" s="2"/>
      <c r="F181" s="2"/>
      <c r="G181" s="2"/>
      <c r="H181" s="2"/>
      <c r="I181" s="2"/>
      <c r="J181" s="2"/>
      <c r="K181" s="2"/>
      <c r="L181" s="2"/>
      <c r="M181" s="2"/>
      <c r="N181" s="2"/>
      <c r="O181" s="2"/>
      <c r="P181" s="2"/>
      <c r="Q181" s="2"/>
      <c r="R181" s="39"/>
      <c r="S181" s="40"/>
      <c r="T181" s="40"/>
    </row>
    <row r="182" spans="1:20">
      <c r="A182" s="15" t="s">
        <v>70</v>
      </c>
      <c r="B182" s="68"/>
      <c r="C182" s="1"/>
      <c r="D182" s="1"/>
      <c r="E182" s="1"/>
      <c r="F182" s="1"/>
      <c r="G182" s="2"/>
      <c r="H182" s="2"/>
      <c r="I182" s="2"/>
      <c r="J182" s="2"/>
      <c r="K182" s="2"/>
      <c r="L182" s="1"/>
      <c r="M182" s="1"/>
      <c r="N182" s="1"/>
      <c r="O182" s="1"/>
      <c r="P182" s="2"/>
      <c r="Q182" s="2"/>
      <c r="R182" s="39"/>
      <c r="S182" s="67"/>
      <c r="T182" s="40"/>
    </row>
    <row r="183" spans="1:20">
      <c r="A183" s="20" t="s">
        <v>25</v>
      </c>
      <c r="B183" s="69"/>
      <c r="C183" s="70"/>
      <c r="D183" s="70"/>
      <c r="E183" s="70"/>
      <c r="F183" s="70"/>
      <c r="G183" s="70"/>
      <c r="H183" s="70"/>
      <c r="I183" s="70"/>
      <c r="J183" s="70"/>
      <c r="K183" s="70"/>
      <c r="L183" s="70"/>
      <c r="M183" s="70"/>
      <c r="N183" s="70"/>
      <c r="O183" s="70"/>
      <c r="P183" s="70"/>
      <c r="Q183" s="70"/>
      <c r="R183" s="71">
        <f>SUM(R179,R176)</f>
        <v>10092</v>
      </c>
      <c r="S183" s="36">
        <f t="shared" ref="S183:T183" si="55">SUM(S179,S176)</f>
        <v>8488</v>
      </c>
      <c r="T183" s="36">
        <f t="shared" si="55"/>
        <v>18580</v>
      </c>
    </row>
    <row r="185" spans="1:20">
      <c r="A185" s="387" t="s">
        <v>645</v>
      </c>
    </row>
  </sheetData>
  <mergeCells count="13">
    <mergeCell ref="K8:L8"/>
    <mergeCell ref="M8:N8"/>
    <mergeCell ref="O8:Q8"/>
    <mergeCell ref="B8:C8"/>
    <mergeCell ref="D8:E8"/>
    <mergeCell ref="F8:H8"/>
    <mergeCell ref="I8:J8"/>
    <mergeCell ref="A2:T2"/>
    <mergeCell ref="A3:T3"/>
    <mergeCell ref="A5:T5"/>
    <mergeCell ref="B7:H7"/>
    <mergeCell ref="I7:Q7"/>
    <mergeCell ref="R7:T7"/>
  </mergeCells>
  <phoneticPr fontId="8" type="noConversion"/>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6"/>
  <sheetViews>
    <sheetView workbookViewId="0"/>
  </sheetViews>
  <sheetFormatPr defaultColWidth="9.109375" defaultRowHeight="13.2"/>
  <cols>
    <col min="1" max="1" width="42.33203125" style="80" customWidth="1"/>
    <col min="2" max="4" width="10.88671875" style="80" customWidth="1"/>
    <col min="5" max="16384" width="9.109375" style="80"/>
  </cols>
  <sheetData>
    <row r="1" spans="1:4">
      <c r="A1" s="2" t="str">
        <f>INHOUD!A2</f>
        <v>Schooljaar 2021-2022</v>
      </c>
      <c r="B1" s="94"/>
      <c r="C1" s="94"/>
      <c r="D1" s="94"/>
    </row>
    <row r="2" spans="1:4">
      <c r="A2" s="353" t="s">
        <v>8</v>
      </c>
      <c r="B2" s="353"/>
      <c r="C2" s="353"/>
      <c r="D2" s="353"/>
    </row>
    <row r="3" spans="1:4">
      <c r="A3" s="353" t="s">
        <v>649</v>
      </c>
      <c r="B3" s="353"/>
      <c r="C3" s="353"/>
      <c r="D3" s="353"/>
    </row>
    <row r="4" spans="1:4">
      <c r="A4" s="353" t="s">
        <v>97</v>
      </c>
      <c r="B4" s="353"/>
      <c r="C4" s="353"/>
      <c r="D4" s="353"/>
    </row>
    <row r="5" spans="1:4" ht="10.5" customHeight="1">
      <c r="A5" s="107"/>
      <c r="B5" s="107"/>
      <c r="C5" s="107"/>
      <c r="D5" s="107"/>
    </row>
    <row r="6" spans="1:4">
      <c r="A6" s="353" t="s">
        <v>25</v>
      </c>
      <c r="B6" s="353"/>
      <c r="C6" s="353"/>
      <c r="D6" s="353"/>
    </row>
    <row r="7" spans="1:4" ht="13.8" thickBot="1"/>
    <row r="8" spans="1:4">
      <c r="A8" s="108" t="s">
        <v>98</v>
      </c>
      <c r="B8" s="244" t="s">
        <v>62</v>
      </c>
      <c r="C8" s="109" t="s">
        <v>63</v>
      </c>
      <c r="D8" s="109" t="s">
        <v>27</v>
      </c>
    </row>
    <row r="9" spans="1:4">
      <c r="A9" s="254" t="s">
        <v>345</v>
      </c>
      <c r="B9" s="248">
        <v>0</v>
      </c>
      <c r="C9" s="249">
        <v>4</v>
      </c>
      <c r="D9" s="72">
        <v>4</v>
      </c>
    </row>
    <row r="10" spans="1:4">
      <c r="A10" s="254" t="s">
        <v>438</v>
      </c>
      <c r="B10" s="144">
        <v>3</v>
      </c>
      <c r="C10" s="72">
        <v>0</v>
      </c>
      <c r="D10" s="72">
        <v>3</v>
      </c>
    </row>
    <row r="11" spans="1:4">
      <c r="A11" s="254" t="s">
        <v>325</v>
      </c>
      <c r="B11" s="144">
        <v>0</v>
      </c>
      <c r="C11" s="72">
        <v>5</v>
      </c>
      <c r="D11" s="72">
        <v>5</v>
      </c>
    </row>
    <row r="12" spans="1:4">
      <c r="A12" s="254" t="s">
        <v>353</v>
      </c>
      <c r="B12" s="144">
        <v>2</v>
      </c>
      <c r="C12" s="72">
        <v>31</v>
      </c>
      <c r="D12" s="72">
        <v>33</v>
      </c>
    </row>
    <row r="13" spans="1:4">
      <c r="A13" s="254" t="s">
        <v>487</v>
      </c>
      <c r="B13" s="144">
        <v>0</v>
      </c>
      <c r="C13" s="72">
        <v>1</v>
      </c>
      <c r="D13" s="72">
        <v>1</v>
      </c>
    </row>
    <row r="14" spans="1:4" s="111" customFormat="1">
      <c r="A14" s="89" t="s">
        <v>27</v>
      </c>
      <c r="B14" s="110">
        <f>SUM(B9:B13)</f>
        <v>5</v>
      </c>
      <c r="C14" s="239">
        <f>SUM(C9:C13)</f>
        <v>41</v>
      </c>
      <c r="D14" s="239">
        <f>SUM(D9:D13)</f>
        <v>46</v>
      </c>
    </row>
    <row r="16" spans="1:4">
      <c r="A16" s="387" t="s">
        <v>645</v>
      </c>
    </row>
  </sheetData>
  <mergeCells count="4">
    <mergeCell ref="A3:D3"/>
    <mergeCell ref="A4:D4"/>
    <mergeCell ref="A6:D6"/>
    <mergeCell ref="A2:D2"/>
  </mergeCells>
  <phoneticPr fontId="8" type="noConversion"/>
  <pageMargins left="0.75" right="0.75" top="1" bottom="1" header="0.5" footer="0.5"/>
  <pageSetup paperSize="9" orientation="portrait" horizontalDpi="204" verticalDpi="196"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B0EF-B9EF-4B19-B95A-38FDEBBD415F}">
  <sheetPr>
    <pageSetUpPr fitToPage="1"/>
  </sheetPr>
  <dimension ref="A1:T71"/>
  <sheetViews>
    <sheetView zoomScale="90" zoomScaleNormal="90" workbookViewId="0"/>
  </sheetViews>
  <sheetFormatPr defaultRowHeight="13.2"/>
  <cols>
    <col min="1" max="1" width="32.33203125" style="3" customWidth="1"/>
    <col min="2" max="7" width="8.109375" customWidth="1"/>
    <col min="8" max="8" width="8.109375" style="3" customWidth="1"/>
    <col min="9" max="16" width="8.109375" customWidth="1"/>
    <col min="17" max="17" width="8.109375" style="3" customWidth="1"/>
    <col min="18" max="19" width="8.109375" customWidth="1"/>
    <col min="20" max="20" width="8.109375" style="3" customWidth="1"/>
    <col min="21" max="21" width="8.109375" customWidth="1"/>
    <col min="22" max="22" width="7.5546875" customWidth="1"/>
    <col min="23" max="23" width="12.44140625" customWidth="1"/>
    <col min="24" max="25" width="7.5546875" customWidth="1"/>
    <col min="26" max="26" width="9.33203125" customWidth="1"/>
    <col min="27" max="27" width="9.5546875" customWidth="1"/>
    <col min="28" max="28" width="16" customWidth="1"/>
    <col min="29" max="30" width="10.5546875" customWidth="1"/>
    <col min="31" max="31" width="17" customWidth="1"/>
    <col min="32" max="33" width="11.44140625" customWidth="1"/>
    <col min="34" max="34" width="9.5546875" customWidth="1"/>
    <col min="35" max="35" width="16" customWidth="1"/>
    <col min="36" max="36" width="10.5546875" customWidth="1"/>
  </cols>
  <sheetData>
    <row r="1" spans="1:20">
      <c r="A1" s="2" t="str">
        <f>INHOUD!A2</f>
        <v>Schooljaar 2021-2022</v>
      </c>
    </row>
    <row r="2" spans="1:20" s="1" customFormat="1">
      <c r="A2" s="341" t="s">
        <v>8</v>
      </c>
      <c r="B2" s="341"/>
      <c r="C2" s="341"/>
      <c r="D2" s="341"/>
      <c r="E2" s="341"/>
      <c r="F2" s="341"/>
      <c r="G2" s="341"/>
      <c r="H2" s="341"/>
      <c r="I2" s="341"/>
      <c r="J2" s="341"/>
      <c r="K2" s="341"/>
      <c r="L2" s="341"/>
      <c r="M2" s="341"/>
      <c r="N2" s="341"/>
      <c r="O2" s="341"/>
      <c r="P2" s="341"/>
      <c r="Q2" s="341"/>
      <c r="R2" s="341"/>
      <c r="S2" s="341"/>
      <c r="T2" s="341"/>
    </row>
    <row r="3" spans="1:20" s="1" customFormat="1">
      <c r="A3" s="341" t="s">
        <v>9</v>
      </c>
      <c r="B3" s="341"/>
      <c r="C3" s="341"/>
      <c r="D3" s="341"/>
      <c r="E3" s="341"/>
      <c r="F3" s="341"/>
      <c r="G3" s="341"/>
      <c r="H3" s="341"/>
      <c r="I3" s="341"/>
      <c r="J3" s="341"/>
      <c r="K3" s="341"/>
      <c r="L3" s="341"/>
      <c r="M3" s="341"/>
      <c r="N3" s="341"/>
      <c r="O3" s="341"/>
      <c r="P3" s="341"/>
      <c r="Q3" s="341"/>
      <c r="R3" s="341"/>
      <c r="S3" s="341"/>
      <c r="T3" s="341"/>
    </row>
    <row r="4" spans="1:20" s="1" customFormat="1">
      <c r="A4" s="2"/>
      <c r="H4" s="2"/>
      <c r="Q4" s="2"/>
      <c r="T4" s="2"/>
    </row>
    <row r="5" spans="1:20" s="1" customFormat="1">
      <c r="A5" s="341" t="s">
        <v>67</v>
      </c>
      <c r="B5" s="341"/>
      <c r="C5" s="341"/>
      <c r="D5" s="341"/>
      <c r="E5" s="341"/>
      <c r="F5" s="341"/>
      <c r="G5" s="341"/>
      <c r="H5" s="341"/>
      <c r="I5" s="341"/>
      <c r="J5" s="341"/>
      <c r="K5" s="341"/>
      <c r="L5" s="341"/>
      <c r="M5" s="341"/>
      <c r="N5" s="341"/>
      <c r="O5" s="341"/>
      <c r="P5" s="341"/>
      <c r="Q5" s="341"/>
      <c r="R5" s="341"/>
      <c r="S5" s="341"/>
      <c r="T5" s="341"/>
    </row>
    <row r="6" spans="1:20" ht="13.8" thickBot="1">
      <c r="B6" s="3"/>
      <c r="C6" s="3"/>
    </row>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5"/>
      <c r="O8" s="343" t="s">
        <v>27</v>
      </c>
      <c r="P8" s="344"/>
      <c r="Q8" s="345"/>
      <c r="R8" s="45"/>
      <c r="S8" s="48"/>
      <c r="T8" s="49"/>
    </row>
    <row r="9" spans="1:20" s="52" customFormat="1">
      <c r="A9" s="32" t="s">
        <v>33</v>
      </c>
      <c r="B9" s="50" t="s">
        <v>0</v>
      </c>
      <c r="C9" s="51" t="s">
        <v>1</v>
      </c>
      <c r="D9" s="50" t="s">
        <v>0</v>
      </c>
      <c r="E9" s="51" t="s">
        <v>1</v>
      </c>
      <c r="F9" s="7" t="s">
        <v>0</v>
      </c>
      <c r="G9" s="5" t="s">
        <v>1</v>
      </c>
      <c r="H9" s="44" t="s">
        <v>28</v>
      </c>
      <c r="I9" s="50" t="s">
        <v>0</v>
      </c>
      <c r="J9" s="51" t="s">
        <v>1</v>
      </c>
      <c r="K9" s="50" t="s">
        <v>0</v>
      </c>
      <c r="L9" s="51" t="s">
        <v>1</v>
      </c>
      <c r="M9" s="50" t="s">
        <v>0</v>
      </c>
      <c r="N9" s="51" t="s">
        <v>1</v>
      </c>
      <c r="O9" s="7" t="s">
        <v>0</v>
      </c>
      <c r="P9" s="5" t="s">
        <v>1</v>
      </c>
      <c r="Q9" s="44" t="s">
        <v>28</v>
      </c>
      <c r="R9" s="7" t="s">
        <v>0</v>
      </c>
      <c r="S9" s="5" t="s">
        <v>1</v>
      </c>
      <c r="T9" s="5" t="s">
        <v>28</v>
      </c>
    </row>
    <row r="10" spans="1:20">
      <c r="A10" s="278" t="s">
        <v>560</v>
      </c>
      <c r="B10" s="50"/>
      <c r="C10" s="51"/>
      <c r="D10" s="50"/>
      <c r="E10" s="51"/>
      <c r="F10" s="50"/>
      <c r="G10" s="51"/>
      <c r="H10" s="51"/>
      <c r="I10" s="286"/>
      <c r="J10" s="51"/>
      <c r="K10" s="50"/>
      <c r="L10" s="51"/>
      <c r="M10" s="50"/>
      <c r="N10" s="51"/>
      <c r="O10" s="50"/>
      <c r="P10" s="51"/>
      <c r="Q10" s="61"/>
      <c r="R10" s="50"/>
      <c r="S10" s="51"/>
      <c r="T10" s="51"/>
    </row>
    <row r="11" spans="1:20">
      <c r="A11" s="280" t="s">
        <v>569</v>
      </c>
      <c r="B11" s="285">
        <v>2235</v>
      </c>
      <c r="C11">
        <v>1895</v>
      </c>
      <c r="D11" s="10">
        <v>0</v>
      </c>
      <c r="E11" s="12">
        <v>0</v>
      </c>
      <c r="F11" s="10">
        <f>SUM(B11,D11)</f>
        <v>2235</v>
      </c>
      <c r="G11" s="12">
        <f>SUM(C11,E11)</f>
        <v>1895</v>
      </c>
      <c r="H11" s="12">
        <f>SUM(F11:G11)</f>
        <v>4130</v>
      </c>
      <c r="I11" s="10">
        <v>0</v>
      </c>
      <c r="J11" s="12">
        <v>0</v>
      </c>
      <c r="K11" s="10">
        <v>0</v>
      </c>
      <c r="L11" s="12">
        <v>0</v>
      </c>
      <c r="M11" s="10">
        <v>0</v>
      </c>
      <c r="N11" s="12">
        <v>0</v>
      </c>
      <c r="O11" s="34">
        <f>SUM(M11,K11,I11)</f>
        <v>0</v>
      </c>
      <c r="P11" s="35">
        <f>SUM(N11,L11,J11)</f>
        <v>0</v>
      </c>
      <c r="Q11" s="277">
        <f>SUM(O11:P11)</f>
        <v>0</v>
      </c>
      <c r="R11" s="34">
        <f>SUM(O11,F11)</f>
        <v>2235</v>
      </c>
      <c r="S11" s="35">
        <f>SUM(P11,G11)</f>
        <v>1895</v>
      </c>
      <c r="T11" s="35">
        <f>SUM(Q11,H11)</f>
        <v>4130</v>
      </c>
    </row>
    <row r="12" spans="1:20">
      <c r="A12" s="3" t="s">
        <v>471</v>
      </c>
      <c r="B12" s="10">
        <v>57</v>
      </c>
      <c r="C12" s="12">
        <v>40</v>
      </c>
      <c r="D12" s="10">
        <v>0</v>
      </c>
      <c r="E12" s="12">
        <v>0</v>
      </c>
      <c r="F12" s="34">
        <f t="shared" ref="F12:G21" si="0">SUM(B12,D12)</f>
        <v>57</v>
      </c>
      <c r="G12" s="35">
        <f t="shared" si="0"/>
        <v>40</v>
      </c>
      <c r="H12" s="35">
        <f t="shared" ref="H12:H21" si="1">SUM(F12:G12)</f>
        <v>97</v>
      </c>
      <c r="I12" s="10">
        <v>0</v>
      </c>
      <c r="J12" s="12">
        <v>0</v>
      </c>
      <c r="K12" s="10">
        <v>0</v>
      </c>
      <c r="L12" s="12">
        <v>0</v>
      </c>
      <c r="M12" s="10">
        <v>0</v>
      </c>
      <c r="N12" s="12">
        <v>0</v>
      </c>
      <c r="O12" s="34">
        <f t="shared" ref="O12:P21" si="2">SUM(M12,K12,I12)</f>
        <v>0</v>
      </c>
      <c r="P12" s="35">
        <f t="shared" si="2"/>
        <v>0</v>
      </c>
      <c r="Q12" s="35">
        <f t="shared" ref="Q12:Q21" si="3">SUM(O12:P12)</f>
        <v>0</v>
      </c>
      <c r="R12" s="34">
        <f t="shared" ref="R12:T21" si="4">SUM(O12,F12)</f>
        <v>57</v>
      </c>
      <c r="S12" s="35">
        <f t="shared" si="4"/>
        <v>40</v>
      </c>
      <c r="T12" s="35">
        <f t="shared" si="4"/>
        <v>97</v>
      </c>
    </row>
    <row r="13" spans="1:20">
      <c r="A13" s="3" t="s">
        <v>111</v>
      </c>
      <c r="B13" s="10">
        <v>474</v>
      </c>
      <c r="C13" s="12">
        <v>566</v>
      </c>
      <c r="D13" s="10">
        <v>0</v>
      </c>
      <c r="E13" s="12">
        <v>0</v>
      </c>
      <c r="F13" s="10">
        <f t="shared" si="0"/>
        <v>474</v>
      </c>
      <c r="G13" s="12">
        <f t="shared" si="0"/>
        <v>566</v>
      </c>
      <c r="H13" s="62">
        <f t="shared" si="1"/>
        <v>1040</v>
      </c>
      <c r="I13" s="10">
        <v>0</v>
      </c>
      <c r="J13" s="12">
        <v>0</v>
      </c>
      <c r="K13" s="10">
        <v>0</v>
      </c>
      <c r="L13" s="12">
        <v>0</v>
      </c>
      <c r="M13" s="10">
        <v>0</v>
      </c>
      <c r="N13" s="12">
        <v>0</v>
      </c>
      <c r="O13" s="10">
        <f t="shared" si="2"/>
        <v>0</v>
      </c>
      <c r="P13" s="12">
        <f>SUM(N13,L13,J13)</f>
        <v>0</v>
      </c>
      <c r="Q13" s="62">
        <f t="shared" si="3"/>
        <v>0</v>
      </c>
      <c r="R13" s="10">
        <f t="shared" si="4"/>
        <v>474</v>
      </c>
      <c r="S13" s="12">
        <f t="shared" si="4"/>
        <v>566</v>
      </c>
      <c r="T13" s="12">
        <f t="shared" si="4"/>
        <v>1040</v>
      </c>
    </row>
    <row r="14" spans="1:20">
      <c r="A14" s="3" t="s">
        <v>128</v>
      </c>
      <c r="B14" s="10">
        <v>752</v>
      </c>
      <c r="C14" s="11">
        <v>3488</v>
      </c>
      <c r="D14" s="10">
        <v>0</v>
      </c>
      <c r="E14" s="12">
        <v>0</v>
      </c>
      <c r="F14" s="10">
        <f t="shared" si="0"/>
        <v>752</v>
      </c>
      <c r="G14" s="12">
        <f t="shared" si="0"/>
        <v>3488</v>
      </c>
      <c r="H14" s="62">
        <f t="shared" si="1"/>
        <v>4240</v>
      </c>
      <c r="I14" s="10">
        <v>0</v>
      </c>
      <c r="J14" s="12">
        <v>0</v>
      </c>
      <c r="K14" s="10">
        <v>0</v>
      </c>
      <c r="L14" s="12">
        <v>0</v>
      </c>
      <c r="M14" s="10">
        <v>0</v>
      </c>
      <c r="N14" s="12">
        <v>0</v>
      </c>
      <c r="O14" s="10">
        <f t="shared" si="2"/>
        <v>0</v>
      </c>
      <c r="P14" s="12">
        <f t="shared" si="2"/>
        <v>0</v>
      </c>
      <c r="Q14" s="62">
        <f t="shared" si="3"/>
        <v>0</v>
      </c>
      <c r="R14" s="10">
        <f t="shared" si="4"/>
        <v>752</v>
      </c>
      <c r="S14" s="11">
        <f t="shared" si="4"/>
        <v>3488</v>
      </c>
      <c r="T14" s="12">
        <f t="shared" si="4"/>
        <v>4240</v>
      </c>
    </row>
    <row r="15" spans="1:20">
      <c r="A15" s="3" t="s">
        <v>113</v>
      </c>
      <c r="B15" s="10">
        <v>1939</v>
      </c>
      <c r="C15" s="11">
        <v>2888</v>
      </c>
      <c r="D15" s="10">
        <v>0</v>
      </c>
      <c r="E15" s="12">
        <v>0</v>
      </c>
      <c r="F15" s="10">
        <f t="shared" si="0"/>
        <v>1939</v>
      </c>
      <c r="G15" s="12">
        <f t="shared" si="0"/>
        <v>2888</v>
      </c>
      <c r="H15" s="62">
        <f t="shared" si="1"/>
        <v>4827</v>
      </c>
      <c r="I15" s="10">
        <v>0</v>
      </c>
      <c r="J15" s="12">
        <v>0</v>
      </c>
      <c r="K15" s="10">
        <v>0</v>
      </c>
      <c r="L15" s="12">
        <v>0</v>
      </c>
      <c r="M15" s="10">
        <v>0</v>
      </c>
      <c r="N15" s="12">
        <v>0</v>
      </c>
      <c r="O15" s="10">
        <f>SUM(M15,K15,I15)</f>
        <v>0</v>
      </c>
      <c r="P15" s="12">
        <f t="shared" si="2"/>
        <v>0</v>
      </c>
      <c r="Q15" s="62">
        <f t="shared" si="3"/>
        <v>0</v>
      </c>
      <c r="R15" s="10">
        <f t="shared" si="4"/>
        <v>1939</v>
      </c>
      <c r="S15" s="11">
        <f t="shared" si="4"/>
        <v>2888</v>
      </c>
      <c r="T15" s="12">
        <f t="shared" si="4"/>
        <v>4827</v>
      </c>
    </row>
    <row r="16" spans="1:20">
      <c r="A16" s="3" t="s">
        <v>570</v>
      </c>
      <c r="B16" s="10">
        <v>597</v>
      </c>
      <c r="C16" s="11">
        <v>1393</v>
      </c>
      <c r="D16" s="10">
        <v>0</v>
      </c>
      <c r="E16" s="12">
        <v>0</v>
      </c>
      <c r="F16" s="10">
        <f t="shared" si="0"/>
        <v>597</v>
      </c>
      <c r="G16" s="12">
        <f t="shared" si="0"/>
        <v>1393</v>
      </c>
      <c r="H16" s="62">
        <f t="shared" si="1"/>
        <v>1990</v>
      </c>
      <c r="I16" s="10">
        <v>0</v>
      </c>
      <c r="J16" s="12">
        <v>0</v>
      </c>
      <c r="K16" s="10">
        <v>0</v>
      </c>
      <c r="L16" s="12">
        <v>0</v>
      </c>
      <c r="M16" s="10">
        <v>0</v>
      </c>
      <c r="N16" s="12">
        <v>0</v>
      </c>
      <c r="O16" s="10">
        <f t="shared" si="2"/>
        <v>0</v>
      </c>
      <c r="P16" s="12">
        <f t="shared" si="2"/>
        <v>0</v>
      </c>
      <c r="Q16" s="62">
        <f t="shared" si="3"/>
        <v>0</v>
      </c>
      <c r="R16" s="10">
        <f t="shared" si="4"/>
        <v>597</v>
      </c>
      <c r="S16" s="11">
        <f t="shared" si="4"/>
        <v>1393</v>
      </c>
      <c r="T16" s="12">
        <f t="shared" si="4"/>
        <v>1990</v>
      </c>
    </row>
    <row r="17" spans="1:20">
      <c r="A17" s="3" t="s">
        <v>571</v>
      </c>
      <c r="B17" s="10">
        <v>5366</v>
      </c>
      <c r="C17" s="11">
        <v>4407</v>
      </c>
      <c r="D17" s="10">
        <v>0</v>
      </c>
      <c r="E17" s="12">
        <v>0</v>
      </c>
      <c r="F17" s="10">
        <f t="shared" si="0"/>
        <v>5366</v>
      </c>
      <c r="G17" s="12">
        <f t="shared" si="0"/>
        <v>4407</v>
      </c>
      <c r="H17" s="62">
        <f t="shared" si="1"/>
        <v>9773</v>
      </c>
      <c r="I17" s="10">
        <v>0</v>
      </c>
      <c r="J17" s="12">
        <v>0</v>
      </c>
      <c r="K17" s="10">
        <v>0</v>
      </c>
      <c r="L17" s="12">
        <v>0</v>
      </c>
      <c r="M17" s="10">
        <v>0</v>
      </c>
      <c r="N17" s="12">
        <v>0</v>
      </c>
      <c r="O17" s="10">
        <f t="shared" si="2"/>
        <v>0</v>
      </c>
      <c r="P17" s="12">
        <f t="shared" si="2"/>
        <v>0</v>
      </c>
      <c r="Q17" s="62">
        <f t="shared" si="3"/>
        <v>0</v>
      </c>
      <c r="R17" s="10">
        <f t="shared" si="4"/>
        <v>5366</v>
      </c>
      <c r="S17" s="11">
        <f t="shared" si="4"/>
        <v>4407</v>
      </c>
      <c r="T17" s="12">
        <f t="shared" si="4"/>
        <v>9773</v>
      </c>
    </row>
    <row r="18" spans="1:20">
      <c r="A18" s="3" t="s">
        <v>114</v>
      </c>
      <c r="B18" s="10">
        <v>122</v>
      </c>
      <c r="C18" s="11">
        <v>173</v>
      </c>
      <c r="D18" s="10">
        <v>0</v>
      </c>
      <c r="E18" s="12">
        <v>0</v>
      </c>
      <c r="F18" s="10">
        <f t="shared" si="0"/>
        <v>122</v>
      </c>
      <c r="G18" s="12">
        <f t="shared" si="0"/>
        <v>173</v>
      </c>
      <c r="H18" s="62">
        <f t="shared" si="1"/>
        <v>295</v>
      </c>
      <c r="I18" s="10">
        <v>0</v>
      </c>
      <c r="J18" s="12">
        <v>0</v>
      </c>
      <c r="K18" s="10">
        <v>0</v>
      </c>
      <c r="L18" s="12">
        <v>0</v>
      </c>
      <c r="M18" s="10">
        <v>0</v>
      </c>
      <c r="N18" s="12">
        <v>0</v>
      </c>
      <c r="O18" s="10">
        <f t="shared" si="2"/>
        <v>0</v>
      </c>
      <c r="P18" s="12">
        <f t="shared" si="2"/>
        <v>0</v>
      </c>
      <c r="Q18" s="62">
        <f t="shared" si="3"/>
        <v>0</v>
      </c>
      <c r="R18" s="10">
        <f t="shared" si="4"/>
        <v>122</v>
      </c>
      <c r="S18" s="11">
        <f t="shared" si="4"/>
        <v>173</v>
      </c>
      <c r="T18" s="12">
        <f t="shared" si="4"/>
        <v>295</v>
      </c>
    </row>
    <row r="19" spans="1:20">
      <c r="A19" s="3" t="s">
        <v>135</v>
      </c>
      <c r="B19" s="10">
        <v>453</v>
      </c>
      <c r="C19" s="11">
        <v>229</v>
      </c>
      <c r="D19" s="10">
        <v>0</v>
      </c>
      <c r="E19" s="12">
        <v>0</v>
      </c>
      <c r="F19" s="10">
        <f t="shared" si="0"/>
        <v>453</v>
      </c>
      <c r="G19" s="12">
        <f t="shared" si="0"/>
        <v>229</v>
      </c>
      <c r="H19" s="62">
        <f t="shared" si="1"/>
        <v>682</v>
      </c>
      <c r="I19" s="10">
        <v>0</v>
      </c>
      <c r="J19" s="12">
        <v>0</v>
      </c>
      <c r="K19" s="10">
        <v>0</v>
      </c>
      <c r="L19" s="12">
        <v>0</v>
      </c>
      <c r="M19" s="10">
        <v>0</v>
      </c>
      <c r="N19" s="12">
        <v>0</v>
      </c>
      <c r="O19" s="10">
        <f t="shared" si="2"/>
        <v>0</v>
      </c>
      <c r="P19" s="12">
        <f t="shared" si="2"/>
        <v>0</v>
      </c>
      <c r="Q19" s="62">
        <f t="shared" si="3"/>
        <v>0</v>
      </c>
      <c r="R19" s="10">
        <f t="shared" si="4"/>
        <v>453</v>
      </c>
      <c r="S19" s="11">
        <f t="shared" si="4"/>
        <v>229</v>
      </c>
      <c r="T19" s="12">
        <f t="shared" si="4"/>
        <v>682</v>
      </c>
    </row>
    <row r="20" spans="1:20">
      <c r="A20" s="3" t="s">
        <v>573</v>
      </c>
      <c r="B20" s="10">
        <v>14</v>
      </c>
      <c r="C20" s="11">
        <v>4</v>
      </c>
      <c r="D20" s="10">
        <v>0</v>
      </c>
      <c r="E20" s="12">
        <v>0</v>
      </c>
      <c r="F20" s="10">
        <f t="shared" ref="F20" si="5">SUM(B20,D20)</f>
        <v>14</v>
      </c>
      <c r="G20" s="12">
        <f t="shared" ref="G20" si="6">SUM(C20,E20)</f>
        <v>4</v>
      </c>
      <c r="H20" s="62">
        <f t="shared" ref="H20" si="7">SUM(F20:G20)</f>
        <v>18</v>
      </c>
      <c r="I20" s="10">
        <v>0</v>
      </c>
      <c r="J20" s="12">
        <v>0</v>
      </c>
      <c r="K20" s="10">
        <v>0</v>
      </c>
      <c r="L20" s="12">
        <v>0</v>
      </c>
      <c r="M20" s="10">
        <v>0</v>
      </c>
      <c r="N20" s="12">
        <v>0</v>
      </c>
      <c r="O20" s="10">
        <f t="shared" ref="O20" si="8">SUM(M20,K20,I20)</f>
        <v>0</v>
      </c>
      <c r="P20" s="12">
        <f t="shared" ref="P20" si="9">SUM(N20,L20,J20)</f>
        <v>0</v>
      </c>
      <c r="Q20" s="62">
        <f t="shared" ref="Q20" si="10">SUM(O20:P20)</f>
        <v>0</v>
      </c>
      <c r="R20" s="10">
        <f t="shared" ref="R20" si="11">SUM(O20,F20)</f>
        <v>14</v>
      </c>
      <c r="S20" s="11">
        <f t="shared" ref="S20" si="12">SUM(P20,G20)</f>
        <v>4</v>
      </c>
      <c r="T20" s="12">
        <f t="shared" ref="T20" si="13">SUM(Q20,H20)</f>
        <v>18</v>
      </c>
    </row>
    <row r="21" spans="1:20">
      <c r="A21" s="3" t="s">
        <v>117</v>
      </c>
      <c r="B21" s="10">
        <v>18</v>
      </c>
      <c r="C21" s="11">
        <v>59</v>
      </c>
      <c r="D21" s="10">
        <v>0</v>
      </c>
      <c r="E21" s="12">
        <v>0</v>
      </c>
      <c r="F21" s="10">
        <f t="shared" si="0"/>
        <v>18</v>
      </c>
      <c r="G21" s="12">
        <f t="shared" si="0"/>
        <v>59</v>
      </c>
      <c r="H21" s="62">
        <f t="shared" si="1"/>
        <v>77</v>
      </c>
      <c r="I21" s="10">
        <v>0</v>
      </c>
      <c r="J21" s="12">
        <v>0</v>
      </c>
      <c r="K21" s="10">
        <v>0</v>
      </c>
      <c r="L21" s="12">
        <v>0</v>
      </c>
      <c r="M21" s="10">
        <v>0</v>
      </c>
      <c r="N21" s="12">
        <v>0</v>
      </c>
      <c r="O21" s="10">
        <f t="shared" si="2"/>
        <v>0</v>
      </c>
      <c r="P21" s="12">
        <f t="shared" si="2"/>
        <v>0</v>
      </c>
      <c r="Q21" s="62">
        <f t="shared" si="3"/>
        <v>0</v>
      </c>
      <c r="R21" s="10">
        <f t="shared" si="4"/>
        <v>18</v>
      </c>
      <c r="S21" s="11">
        <f t="shared" si="4"/>
        <v>59</v>
      </c>
      <c r="T21" s="12">
        <f t="shared" si="4"/>
        <v>77</v>
      </c>
    </row>
    <row r="22" spans="1:20" s="20" customFormat="1">
      <c r="A22" s="15" t="s">
        <v>27</v>
      </c>
      <c r="B22" s="16">
        <f t="shared" ref="B22:T22" si="14">SUM(B11:B21)</f>
        <v>12027</v>
      </c>
      <c r="C22" s="17">
        <f t="shared" si="14"/>
        <v>15142</v>
      </c>
      <c r="D22" s="16">
        <f t="shared" si="14"/>
        <v>0</v>
      </c>
      <c r="E22" s="17">
        <f t="shared" si="14"/>
        <v>0</v>
      </c>
      <c r="F22" s="16">
        <f t="shared" si="14"/>
        <v>12027</v>
      </c>
      <c r="G22" s="17">
        <f t="shared" si="14"/>
        <v>15142</v>
      </c>
      <c r="H22" s="63">
        <f t="shared" si="14"/>
        <v>27169</v>
      </c>
      <c r="I22" s="16">
        <f t="shared" si="14"/>
        <v>0</v>
      </c>
      <c r="J22" s="17">
        <f t="shared" si="14"/>
        <v>0</v>
      </c>
      <c r="K22" s="16">
        <f t="shared" si="14"/>
        <v>0</v>
      </c>
      <c r="L22" s="17">
        <f t="shared" si="14"/>
        <v>0</v>
      </c>
      <c r="M22" s="16">
        <f t="shared" si="14"/>
        <v>0</v>
      </c>
      <c r="N22" s="17">
        <f t="shared" si="14"/>
        <v>0</v>
      </c>
      <c r="O22" s="16">
        <f t="shared" si="14"/>
        <v>0</v>
      </c>
      <c r="P22" s="17">
        <f t="shared" si="14"/>
        <v>0</v>
      </c>
      <c r="Q22" s="63">
        <f t="shared" si="14"/>
        <v>0</v>
      </c>
      <c r="R22" s="16">
        <f t="shared" si="14"/>
        <v>12027</v>
      </c>
      <c r="S22" s="17">
        <f t="shared" si="14"/>
        <v>15142</v>
      </c>
      <c r="T22" s="17">
        <f t="shared" si="14"/>
        <v>27169</v>
      </c>
    </row>
    <row r="23" spans="1:20">
      <c r="B23" s="7"/>
      <c r="C23" s="5"/>
      <c r="D23" s="7"/>
      <c r="E23" s="5"/>
      <c r="F23" s="7"/>
      <c r="G23" s="5"/>
      <c r="H23" s="5"/>
      <c r="I23" s="288"/>
      <c r="J23" s="5"/>
      <c r="K23" s="7"/>
      <c r="L23" s="5"/>
      <c r="M23" s="7"/>
      <c r="N23" s="5"/>
      <c r="O23" s="7"/>
      <c r="P23" s="5"/>
      <c r="Q23" s="44"/>
      <c r="R23" s="7"/>
      <c r="S23" s="5"/>
      <c r="T23" s="5"/>
    </row>
    <row r="24" spans="1:20">
      <c r="A24" s="279" t="s">
        <v>561</v>
      </c>
      <c r="B24" s="7"/>
      <c r="C24" s="5"/>
      <c r="D24" s="7"/>
      <c r="E24" s="5"/>
      <c r="F24" s="7"/>
      <c r="G24" s="5"/>
      <c r="H24" s="5"/>
      <c r="I24" s="288"/>
      <c r="J24" s="5"/>
      <c r="K24" s="7"/>
      <c r="L24" s="5"/>
      <c r="M24" s="7"/>
      <c r="N24" s="5"/>
      <c r="O24" s="7"/>
      <c r="P24" s="5"/>
      <c r="Q24" s="44"/>
      <c r="R24" s="7"/>
      <c r="S24" s="5"/>
      <c r="T24" s="5"/>
    </row>
    <row r="25" spans="1:20">
      <c r="A25" s="280" t="s">
        <v>119</v>
      </c>
      <c r="B25" s="10">
        <v>0</v>
      </c>
      <c r="C25" s="12">
        <v>0</v>
      </c>
      <c r="D25" s="10">
        <v>0</v>
      </c>
      <c r="E25" s="12">
        <v>0</v>
      </c>
      <c r="F25" s="10">
        <f>SUM(B25,D25)</f>
        <v>0</v>
      </c>
      <c r="G25" s="12">
        <f>SUM(C25,E25)</f>
        <v>0</v>
      </c>
      <c r="H25" s="12">
        <f>SUM(F25:G25)</f>
        <v>0</v>
      </c>
      <c r="I25" s="10">
        <v>0</v>
      </c>
      <c r="J25" s="12">
        <v>0</v>
      </c>
      <c r="K25" s="10">
        <v>0</v>
      </c>
      <c r="L25" s="12">
        <v>0</v>
      </c>
      <c r="M25" s="10">
        <v>12</v>
      </c>
      <c r="N25" s="12">
        <v>17</v>
      </c>
      <c r="O25" s="34">
        <f>SUM(M25,K25,I25)</f>
        <v>12</v>
      </c>
      <c r="P25" s="35">
        <f>SUM(N25,L25,J25)</f>
        <v>17</v>
      </c>
      <c r="Q25" s="277">
        <f>SUM(O25:P25)</f>
        <v>29</v>
      </c>
      <c r="R25" s="34">
        <f>SUM(O25,F25)</f>
        <v>12</v>
      </c>
      <c r="S25" s="35">
        <f>SUM(P25,G25)</f>
        <v>17</v>
      </c>
      <c r="T25" s="35">
        <f>SUM(Q25,H25)</f>
        <v>29</v>
      </c>
    </row>
    <row r="26" spans="1:20">
      <c r="A26" s="3" t="s">
        <v>120</v>
      </c>
      <c r="B26" s="10">
        <v>0</v>
      </c>
      <c r="C26" s="12">
        <v>0</v>
      </c>
      <c r="D26" s="10">
        <v>3069</v>
      </c>
      <c r="E26" s="12">
        <v>3195</v>
      </c>
      <c r="F26" s="34">
        <f t="shared" ref="F26:G41" si="15">SUM(B26,D26)</f>
        <v>3069</v>
      </c>
      <c r="G26" s="35">
        <f t="shared" si="15"/>
        <v>3195</v>
      </c>
      <c r="H26" s="35">
        <f t="shared" ref="H26:H49" si="16">SUM(F26:G26)</f>
        <v>6264</v>
      </c>
      <c r="I26" s="10">
        <v>0</v>
      </c>
      <c r="J26" s="12">
        <v>0</v>
      </c>
      <c r="K26" s="10">
        <v>0</v>
      </c>
      <c r="L26" s="12">
        <v>0</v>
      </c>
      <c r="M26" s="10">
        <v>0</v>
      </c>
      <c r="N26" s="12">
        <v>0</v>
      </c>
      <c r="O26" s="34">
        <f t="shared" ref="O26:P41" si="17">SUM(M26,K26,I26)</f>
        <v>0</v>
      </c>
      <c r="P26" s="35">
        <f t="shared" si="17"/>
        <v>0</v>
      </c>
      <c r="Q26" s="35">
        <f t="shared" ref="Q26:Q49" si="18">SUM(O26:P26)</f>
        <v>0</v>
      </c>
      <c r="R26" s="34">
        <f t="shared" ref="R26:T41" si="19">SUM(O26,F26)</f>
        <v>3069</v>
      </c>
      <c r="S26" s="35">
        <f t="shared" si="19"/>
        <v>3195</v>
      </c>
      <c r="T26" s="35">
        <f t="shared" si="19"/>
        <v>6264</v>
      </c>
    </row>
    <row r="27" spans="1:20">
      <c r="A27" s="3" t="s">
        <v>121</v>
      </c>
      <c r="B27" s="10">
        <v>0</v>
      </c>
      <c r="C27" s="12">
        <v>0</v>
      </c>
      <c r="D27" s="10">
        <v>0</v>
      </c>
      <c r="E27" s="12">
        <v>0</v>
      </c>
      <c r="F27" s="10">
        <f t="shared" si="15"/>
        <v>0</v>
      </c>
      <c r="G27" s="12">
        <f t="shared" si="15"/>
        <v>0</v>
      </c>
      <c r="H27" s="62">
        <f t="shared" si="16"/>
        <v>0</v>
      </c>
      <c r="I27" s="10">
        <v>1863</v>
      </c>
      <c r="J27" s="12">
        <v>2037</v>
      </c>
      <c r="K27" s="10">
        <v>1554</v>
      </c>
      <c r="L27" s="12">
        <v>2031</v>
      </c>
      <c r="M27" s="10">
        <v>0</v>
      </c>
      <c r="N27" s="12">
        <v>0</v>
      </c>
      <c r="O27" s="10">
        <f t="shared" si="17"/>
        <v>3417</v>
      </c>
      <c r="P27" s="12">
        <f>SUM(N27,L27,J27)</f>
        <v>4068</v>
      </c>
      <c r="Q27" s="62">
        <f t="shared" si="18"/>
        <v>7485</v>
      </c>
      <c r="R27" s="10">
        <f t="shared" si="19"/>
        <v>3417</v>
      </c>
      <c r="S27" s="12">
        <f t="shared" si="19"/>
        <v>4068</v>
      </c>
      <c r="T27" s="12">
        <f t="shared" si="19"/>
        <v>7485</v>
      </c>
    </row>
    <row r="28" spans="1:20">
      <c r="A28" s="3" t="s">
        <v>122</v>
      </c>
      <c r="B28" s="10">
        <v>0</v>
      </c>
      <c r="C28" s="12">
        <v>0</v>
      </c>
      <c r="D28" s="10">
        <v>0</v>
      </c>
      <c r="E28" s="11">
        <v>0</v>
      </c>
      <c r="F28" s="10">
        <f t="shared" si="15"/>
        <v>0</v>
      </c>
      <c r="G28" s="12">
        <f t="shared" si="15"/>
        <v>0</v>
      </c>
      <c r="H28" s="62">
        <f t="shared" si="16"/>
        <v>0</v>
      </c>
      <c r="I28" s="10">
        <v>253</v>
      </c>
      <c r="J28" s="11">
        <v>208</v>
      </c>
      <c r="K28" s="10">
        <v>221</v>
      </c>
      <c r="L28" s="11">
        <v>217</v>
      </c>
      <c r="M28" s="10">
        <v>0</v>
      </c>
      <c r="N28" s="12">
        <v>0</v>
      </c>
      <c r="O28" s="10">
        <f t="shared" si="17"/>
        <v>474</v>
      </c>
      <c r="P28" s="12">
        <f t="shared" si="17"/>
        <v>425</v>
      </c>
      <c r="Q28" s="62">
        <f t="shared" si="18"/>
        <v>899</v>
      </c>
      <c r="R28" s="10">
        <f t="shared" si="19"/>
        <v>474</v>
      </c>
      <c r="S28" s="11">
        <f t="shared" si="19"/>
        <v>425</v>
      </c>
      <c r="T28" s="12">
        <f t="shared" si="19"/>
        <v>899</v>
      </c>
    </row>
    <row r="29" spans="1:20">
      <c r="A29" s="3" t="s">
        <v>123</v>
      </c>
      <c r="B29" s="10">
        <v>0</v>
      </c>
      <c r="C29" s="12">
        <v>0</v>
      </c>
      <c r="D29" s="10">
        <v>0</v>
      </c>
      <c r="E29" s="11">
        <v>0</v>
      </c>
      <c r="F29" s="10">
        <f t="shared" si="15"/>
        <v>0</v>
      </c>
      <c r="G29" s="12">
        <f t="shared" si="15"/>
        <v>0</v>
      </c>
      <c r="H29" s="62">
        <f t="shared" si="16"/>
        <v>0</v>
      </c>
      <c r="I29" s="10">
        <v>611</v>
      </c>
      <c r="J29" s="11">
        <v>515</v>
      </c>
      <c r="K29" s="10">
        <v>471</v>
      </c>
      <c r="L29" s="11">
        <v>421</v>
      </c>
      <c r="M29" s="10">
        <v>0</v>
      </c>
      <c r="N29" s="12">
        <v>0</v>
      </c>
      <c r="O29" s="10">
        <f>SUM(M29,K29,I29)</f>
        <v>1082</v>
      </c>
      <c r="P29" s="12">
        <f t="shared" si="17"/>
        <v>936</v>
      </c>
      <c r="Q29" s="62">
        <f t="shared" si="18"/>
        <v>2018</v>
      </c>
      <c r="R29" s="10">
        <f t="shared" si="19"/>
        <v>1082</v>
      </c>
      <c r="S29" s="11">
        <f t="shared" si="19"/>
        <v>936</v>
      </c>
      <c r="T29" s="12">
        <f t="shared" si="19"/>
        <v>2018</v>
      </c>
    </row>
    <row r="30" spans="1:20">
      <c r="A30" s="3" t="s">
        <v>124</v>
      </c>
      <c r="B30" s="10">
        <v>0</v>
      </c>
      <c r="C30" s="12">
        <v>0</v>
      </c>
      <c r="D30" s="10">
        <v>41</v>
      </c>
      <c r="E30" s="11">
        <v>31</v>
      </c>
      <c r="F30" s="10">
        <f t="shared" si="15"/>
        <v>41</v>
      </c>
      <c r="G30" s="12">
        <f t="shared" si="15"/>
        <v>31</v>
      </c>
      <c r="H30" s="62">
        <f t="shared" si="16"/>
        <v>72</v>
      </c>
      <c r="I30" s="10">
        <v>0</v>
      </c>
      <c r="J30" s="11">
        <v>0</v>
      </c>
      <c r="K30" s="10">
        <v>0</v>
      </c>
      <c r="L30" s="11">
        <v>0</v>
      </c>
      <c r="M30" s="10">
        <v>0</v>
      </c>
      <c r="N30" s="12">
        <v>0</v>
      </c>
      <c r="O30" s="10">
        <f t="shared" ref="O30:P45" si="20">SUM(M30,K30,I30)</f>
        <v>0</v>
      </c>
      <c r="P30" s="12">
        <f t="shared" si="17"/>
        <v>0</v>
      </c>
      <c r="Q30" s="62">
        <f t="shared" si="18"/>
        <v>0</v>
      </c>
      <c r="R30" s="10">
        <f t="shared" si="19"/>
        <v>41</v>
      </c>
      <c r="S30" s="11">
        <f t="shared" si="19"/>
        <v>31</v>
      </c>
      <c r="T30" s="12">
        <f t="shared" si="19"/>
        <v>72</v>
      </c>
    </row>
    <row r="31" spans="1:20">
      <c r="A31" s="3" t="s">
        <v>111</v>
      </c>
      <c r="B31" s="10">
        <v>0</v>
      </c>
      <c r="C31" s="12">
        <v>0</v>
      </c>
      <c r="D31" s="10">
        <v>358</v>
      </c>
      <c r="E31" s="11">
        <v>413</v>
      </c>
      <c r="F31" s="10">
        <f t="shared" si="15"/>
        <v>358</v>
      </c>
      <c r="G31" s="12">
        <f t="shared" si="15"/>
        <v>413</v>
      </c>
      <c r="H31" s="62">
        <f t="shared" si="16"/>
        <v>771</v>
      </c>
      <c r="I31" s="10">
        <v>75</v>
      </c>
      <c r="J31" s="11">
        <v>103</v>
      </c>
      <c r="K31" s="10">
        <v>48</v>
      </c>
      <c r="L31" s="11">
        <v>82</v>
      </c>
      <c r="M31" s="10">
        <v>0</v>
      </c>
      <c r="N31" s="12">
        <v>0</v>
      </c>
      <c r="O31" s="10">
        <f t="shared" si="20"/>
        <v>123</v>
      </c>
      <c r="P31" s="12">
        <f t="shared" si="17"/>
        <v>185</v>
      </c>
      <c r="Q31" s="62">
        <f t="shared" si="18"/>
        <v>308</v>
      </c>
      <c r="R31" s="10">
        <f t="shared" si="19"/>
        <v>481</v>
      </c>
      <c r="S31" s="11">
        <f t="shared" si="19"/>
        <v>598</v>
      </c>
      <c r="T31" s="12">
        <f t="shared" si="19"/>
        <v>1079</v>
      </c>
    </row>
    <row r="32" spans="1:20">
      <c r="A32" s="3" t="s">
        <v>125</v>
      </c>
      <c r="B32" s="10">
        <v>0</v>
      </c>
      <c r="C32" s="12">
        <v>0</v>
      </c>
      <c r="D32" s="10">
        <v>0</v>
      </c>
      <c r="E32" s="11">
        <v>0</v>
      </c>
      <c r="F32" s="10">
        <f t="shared" si="15"/>
        <v>0</v>
      </c>
      <c r="G32" s="12">
        <f t="shared" si="15"/>
        <v>0</v>
      </c>
      <c r="H32" s="62">
        <f t="shared" si="16"/>
        <v>0</v>
      </c>
      <c r="I32" s="10">
        <v>1</v>
      </c>
      <c r="J32" s="11">
        <v>6</v>
      </c>
      <c r="K32" s="10">
        <v>1</v>
      </c>
      <c r="L32" s="11">
        <v>2</v>
      </c>
      <c r="M32" s="10">
        <v>0</v>
      </c>
      <c r="N32" s="12">
        <v>0</v>
      </c>
      <c r="O32" s="10">
        <f t="shared" si="20"/>
        <v>2</v>
      </c>
      <c r="P32" s="12">
        <f t="shared" si="17"/>
        <v>8</v>
      </c>
      <c r="Q32" s="62">
        <f t="shared" si="18"/>
        <v>10</v>
      </c>
      <c r="R32" s="10">
        <f t="shared" si="19"/>
        <v>2</v>
      </c>
      <c r="S32" s="11">
        <f t="shared" si="19"/>
        <v>8</v>
      </c>
      <c r="T32" s="12">
        <f t="shared" si="19"/>
        <v>10</v>
      </c>
    </row>
    <row r="33" spans="1:20">
      <c r="A33" s="3" t="s">
        <v>126</v>
      </c>
      <c r="B33" s="10">
        <v>0</v>
      </c>
      <c r="C33" s="12">
        <v>0</v>
      </c>
      <c r="D33" s="10">
        <v>0</v>
      </c>
      <c r="E33" s="11">
        <v>0</v>
      </c>
      <c r="F33" s="10">
        <f t="shared" si="15"/>
        <v>0</v>
      </c>
      <c r="G33" s="12">
        <f t="shared" si="15"/>
        <v>0</v>
      </c>
      <c r="H33" s="62">
        <f t="shared" si="16"/>
        <v>0</v>
      </c>
      <c r="I33" s="10">
        <v>3</v>
      </c>
      <c r="J33" s="11">
        <v>11</v>
      </c>
      <c r="K33" s="10">
        <v>9</v>
      </c>
      <c r="L33" s="11">
        <v>9</v>
      </c>
      <c r="M33" s="10">
        <v>0</v>
      </c>
      <c r="N33" s="12">
        <v>0</v>
      </c>
      <c r="O33" s="10">
        <f t="shared" si="20"/>
        <v>12</v>
      </c>
      <c r="P33" s="12">
        <f t="shared" si="17"/>
        <v>20</v>
      </c>
      <c r="Q33" s="62">
        <f t="shared" si="18"/>
        <v>32</v>
      </c>
      <c r="R33" s="10">
        <f t="shared" si="19"/>
        <v>12</v>
      </c>
      <c r="S33" s="11">
        <f t="shared" si="19"/>
        <v>20</v>
      </c>
      <c r="T33" s="12">
        <f t="shared" si="19"/>
        <v>32</v>
      </c>
    </row>
    <row r="34" spans="1:20">
      <c r="A34" s="3" t="s">
        <v>127</v>
      </c>
      <c r="B34" s="10">
        <v>0</v>
      </c>
      <c r="C34" s="12">
        <v>0</v>
      </c>
      <c r="D34" s="10">
        <v>0</v>
      </c>
      <c r="E34" s="11">
        <v>0</v>
      </c>
      <c r="F34" s="10">
        <f t="shared" si="15"/>
        <v>0</v>
      </c>
      <c r="G34" s="12">
        <f t="shared" si="15"/>
        <v>0</v>
      </c>
      <c r="H34" s="62">
        <f t="shared" si="16"/>
        <v>0</v>
      </c>
      <c r="I34" s="10">
        <v>136</v>
      </c>
      <c r="J34" s="11">
        <v>153</v>
      </c>
      <c r="K34" s="10">
        <v>116</v>
      </c>
      <c r="L34" s="11">
        <v>142</v>
      </c>
      <c r="M34" s="10">
        <v>0</v>
      </c>
      <c r="N34" s="12">
        <v>0</v>
      </c>
      <c r="O34" s="10">
        <f t="shared" si="20"/>
        <v>252</v>
      </c>
      <c r="P34" s="12">
        <f t="shared" si="17"/>
        <v>295</v>
      </c>
      <c r="Q34" s="62">
        <f t="shared" si="18"/>
        <v>547</v>
      </c>
      <c r="R34" s="10">
        <f t="shared" si="19"/>
        <v>252</v>
      </c>
      <c r="S34" s="11">
        <f t="shared" si="19"/>
        <v>295</v>
      </c>
      <c r="T34" s="12">
        <f t="shared" si="19"/>
        <v>547</v>
      </c>
    </row>
    <row r="35" spans="1:20">
      <c r="A35" s="3" t="s">
        <v>128</v>
      </c>
      <c r="B35" s="10">
        <v>0</v>
      </c>
      <c r="C35" s="12">
        <v>0</v>
      </c>
      <c r="D35" s="10">
        <v>657</v>
      </c>
      <c r="E35" s="11">
        <v>2911</v>
      </c>
      <c r="F35" s="10">
        <f t="shared" si="15"/>
        <v>657</v>
      </c>
      <c r="G35" s="12">
        <f t="shared" si="15"/>
        <v>2911</v>
      </c>
      <c r="H35" s="62">
        <f t="shared" si="16"/>
        <v>3568</v>
      </c>
      <c r="I35" s="10">
        <v>792</v>
      </c>
      <c r="J35" s="11">
        <v>3004</v>
      </c>
      <c r="K35" s="10">
        <v>689</v>
      </c>
      <c r="L35" s="11">
        <v>2622</v>
      </c>
      <c r="M35" s="10">
        <v>0</v>
      </c>
      <c r="N35" s="12">
        <v>0</v>
      </c>
      <c r="O35" s="10">
        <f t="shared" si="20"/>
        <v>1481</v>
      </c>
      <c r="P35" s="12">
        <f t="shared" si="17"/>
        <v>5626</v>
      </c>
      <c r="Q35" s="62">
        <f t="shared" si="18"/>
        <v>7107</v>
      </c>
      <c r="R35" s="10">
        <f t="shared" si="19"/>
        <v>2138</v>
      </c>
      <c r="S35" s="11">
        <f t="shared" si="19"/>
        <v>8537</v>
      </c>
      <c r="T35" s="12">
        <f t="shared" si="19"/>
        <v>10675</v>
      </c>
    </row>
    <row r="36" spans="1:20">
      <c r="A36" s="3" t="s">
        <v>113</v>
      </c>
      <c r="B36" s="10">
        <v>0</v>
      </c>
      <c r="C36" s="12">
        <v>0</v>
      </c>
      <c r="D36" s="10">
        <v>1823</v>
      </c>
      <c r="E36" s="11">
        <v>2788</v>
      </c>
      <c r="F36" s="10">
        <f t="shared" si="15"/>
        <v>1823</v>
      </c>
      <c r="G36" s="12">
        <f t="shared" si="15"/>
        <v>2788</v>
      </c>
      <c r="H36" s="62">
        <f t="shared" si="16"/>
        <v>4611</v>
      </c>
      <c r="I36" s="10">
        <v>0</v>
      </c>
      <c r="J36" s="11">
        <v>0</v>
      </c>
      <c r="K36" s="10">
        <v>0</v>
      </c>
      <c r="L36" s="11">
        <v>0</v>
      </c>
      <c r="M36" s="10">
        <v>0</v>
      </c>
      <c r="N36" s="12">
        <v>0</v>
      </c>
      <c r="O36" s="10">
        <f t="shared" si="20"/>
        <v>0</v>
      </c>
      <c r="P36" s="12">
        <f t="shared" si="17"/>
        <v>0</v>
      </c>
      <c r="Q36" s="62">
        <f t="shared" si="18"/>
        <v>0</v>
      </c>
      <c r="R36" s="10">
        <f t="shared" si="19"/>
        <v>1823</v>
      </c>
      <c r="S36" s="11">
        <f t="shared" si="19"/>
        <v>2788</v>
      </c>
      <c r="T36" s="12">
        <f t="shared" si="19"/>
        <v>4611</v>
      </c>
    </row>
    <row r="37" spans="1:20">
      <c r="A37" s="3" t="s">
        <v>129</v>
      </c>
      <c r="B37" s="10">
        <v>0</v>
      </c>
      <c r="C37" s="12">
        <v>0</v>
      </c>
      <c r="D37" s="10">
        <v>0</v>
      </c>
      <c r="E37" s="11">
        <v>0</v>
      </c>
      <c r="F37" s="10">
        <f t="shared" si="15"/>
        <v>0</v>
      </c>
      <c r="G37" s="12">
        <f t="shared" si="15"/>
        <v>0</v>
      </c>
      <c r="H37" s="62">
        <f t="shared" si="16"/>
        <v>0</v>
      </c>
      <c r="I37" s="10">
        <v>209</v>
      </c>
      <c r="J37" s="11">
        <v>584</v>
      </c>
      <c r="K37" s="10">
        <v>245</v>
      </c>
      <c r="L37" s="11">
        <v>612</v>
      </c>
      <c r="M37" s="10">
        <v>0</v>
      </c>
      <c r="N37" s="12">
        <v>0</v>
      </c>
      <c r="O37" s="10">
        <f t="shared" si="20"/>
        <v>454</v>
      </c>
      <c r="P37" s="12">
        <f t="shared" si="17"/>
        <v>1196</v>
      </c>
      <c r="Q37" s="62">
        <f t="shared" si="18"/>
        <v>1650</v>
      </c>
      <c r="R37" s="10">
        <f t="shared" si="19"/>
        <v>454</v>
      </c>
      <c r="S37" s="11">
        <f t="shared" si="19"/>
        <v>1196</v>
      </c>
      <c r="T37" s="12">
        <f t="shared" si="19"/>
        <v>1650</v>
      </c>
    </row>
    <row r="38" spans="1:20">
      <c r="A38" s="3" t="s">
        <v>130</v>
      </c>
      <c r="B38" s="10">
        <v>0</v>
      </c>
      <c r="C38" s="12">
        <v>0</v>
      </c>
      <c r="D38" s="10">
        <v>0</v>
      </c>
      <c r="E38" s="11">
        <v>0</v>
      </c>
      <c r="F38" s="10">
        <f t="shared" si="15"/>
        <v>0</v>
      </c>
      <c r="G38" s="12">
        <f t="shared" si="15"/>
        <v>0</v>
      </c>
      <c r="H38" s="62">
        <f t="shared" si="16"/>
        <v>0</v>
      </c>
      <c r="I38" s="10">
        <v>254</v>
      </c>
      <c r="J38" s="11">
        <v>555</v>
      </c>
      <c r="K38" s="10">
        <v>265</v>
      </c>
      <c r="L38" s="11">
        <v>493</v>
      </c>
      <c r="M38" s="10">
        <v>0</v>
      </c>
      <c r="N38" s="12">
        <v>0</v>
      </c>
      <c r="O38" s="10">
        <f t="shared" si="20"/>
        <v>519</v>
      </c>
      <c r="P38" s="12">
        <f t="shared" si="17"/>
        <v>1048</v>
      </c>
      <c r="Q38" s="62">
        <f t="shared" si="18"/>
        <v>1567</v>
      </c>
      <c r="R38" s="10">
        <f t="shared" si="19"/>
        <v>519</v>
      </c>
      <c r="S38" s="11">
        <f t="shared" si="19"/>
        <v>1048</v>
      </c>
      <c r="T38" s="12">
        <f t="shared" si="19"/>
        <v>1567</v>
      </c>
    </row>
    <row r="39" spans="1:20">
      <c r="A39" s="3" t="s">
        <v>131</v>
      </c>
      <c r="B39" s="10">
        <v>0</v>
      </c>
      <c r="C39" s="12">
        <v>0</v>
      </c>
      <c r="D39" s="10">
        <v>0</v>
      </c>
      <c r="E39" s="11">
        <v>0</v>
      </c>
      <c r="F39" s="10">
        <f t="shared" si="15"/>
        <v>0</v>
      </c>
      <c r="G39" s="12">
        <f t="shared" si="15"/>
        <v>0</v>
      </c>
      <c r="H39" s="62">
        <f t="shared" si="16"/>
        <v>0</v>
      </c>
      <c r="I39" s="10">
        <v>644</v>
      </c>
      <c r="J39" s="11">
        <v>905</v>
      </c>
      <c r="K39" s="10">
        <v>628</v>
      </c>
      <c r="L39" s="11">
        <v>903</v>
      </c>
      <c r="M39" s="10">
        <v>0</v>
      </c>
      <c r="N39" s="12">
        <v>0</v>
      </c>
      <c r="O39" s="10">
        <f t="shared" si="20"/>
        <v>1272</v>
      </c>
      <c r="P39" s="12">
        <f t="shared" si="17"/>
        <v>1808</v>
      </c>
      <c r="Q39" s="62">
        <f t="shared" si="18"/>
        <v>3080</v>
      </c>
      <c r="R39" s="10">
        <f t="shared" si="19"/>
        <v>1272</v>
      </c>
      <c r="S39" s="11">
        <f t="shared" si="19"/>
        <v>1808</v>
      </c>
      <c r="T39" s="12">
        <f t="shared" si="19"/>
        <v>3080</v>
      </c>
    </row>
    <row r="40" spans="1:20">
      <c r="A40" s="3" t="s">
        <v>132</v>
      </c>
      <c r="B40" s="10">
        <v>0</v>
      </c>
      <c r="C40" s="12">
        <v>0</v>
      </c>
      <c r="D40" s="10">
        <v>0</v>
      </c>
      <c r="E40" s="11">
        <v>0</v>
      </c>
      <c r="F40" s="10">
        <f t="shared" si="15"/>
        <v>0</v>
      </c>
      <c r="G40" s="12">
        <f t="shared" si="15"/>
        <v>0</v>
      </c>
      <c r="H40" s="62">
        <f t="shared" si="16"/>
        <v>0</v>
      </c>
      <c r="I40" s="10">
        <v>2</v>
      </c>
      <c r="J40" s="11">
        <v>2</v>
      </c>
      <c r="K40" s="10">
        <v>3</v>
      </c>
      <c r="L40" s="11">
        <v>0</v>
      </c>
      <c r="M40" s="10">
        <v>0</v>
      </c>
      <c r="N40" s="12">
        <v>0</v>
      </c>
      <c r="O40" s="10">
        <f t="shared" si="20"/>
        <v>5</v>
      </c>
      <c r="P40" s="12">
        <f t="shared" si="17"/>
        <v>2</v>
      </c>
      <c r="Q40" s="62">
        <f t="shared" si="18"/>
        <v>7</v>
      </c>
      <c r="R40" s="10">
        <f t="shared" si="19"/>
        <v>5</v>
      </c>
      <c r="S40" s="11">
        <f t="shared" si="19"/>
        <v>2</v>
      </c>
      <c r="T40" s="12">
        <f t="shared" si="19"/>
        <v>7</v>
      </c>
    </row>
    <row r="41" spans="1:20">
      <c r="A41" s="3" t="s">
        <v>133</v>
      </c>
      <c r="B41" s="10">
        <v>0</v>
      </c>
      <c r="C41" s="12">
        <v>0</v>
      </c>
      <c r="D41" s="10">
        <v>0</v>
      </c>
      <c r="E41" s="11">
        <v>0</v>
      </c>
      <c r="F41" s="10">
        <f t="shared" si="15"/>
        <v>0</v>
      </c>
      <c r="G41" s="12">
        <f t="shared" si="15"/>
        <v>0</v>
      </c>
      <c r="H41" s="62">
        <f t="shared" si="16"/>
        <v>0</v>
      </c>
      <c r="I41" s="10">
        <v>561</v>
      </c>
      <c r="J41" s="11">
        <v>827</v>
      </c>
      <c r="K41" s="10">
        <v>495</v>
      </c>
      <c r="L41" s="11">
        <v>818</v>
      </c>
      <c r="M41" s="10">
        <v>0</v>
      </c>
      <c r="N41" s="12">
        <v>0</v>
      </c>
      <c r="O41" s="10">
        <f t="shared" si="20"/>
        <v>1056</v>
      </c>
      <c r="P41" s="12">
        <f t="shared" si="17"/>
        <v>1645</v>
      </c>
      <c r="Q41" s="62">
        <f t="shared" si="18"/>
        <v>2701</v>
      </c>
      <c r="R41" s="10">
        <f t="shared" si="19"/>
        <v>1056</v>
      </c>
      <c r="S41" s="11">
        <f t="shared" si="19"/>
        <v>1645</v>
      </c>
      <c r="T41" s="12">
        <f t="shared" si="19"/>
        <v>2701</v>
      </c>
    </row>
    <row r="42" spans="1:20">
      <c r="A42" s="3" t="s">
        <v>134</v>
      </c>
      <c r="B42" s="10">
        <v>0</v>
      </c>
      <c r="C42" s="12">
        <v>0</v>
      </c>
      <c r="D42" s="10">
        <v>0</v>
      </c>
      <c r="E42" s="11">
        <v>0</v>
      </c>
      <c r="F42" s="10">
        <f t="shared" ref="F42:G49" si="21">SUM(B42,D42)</f>
        <v>0</v>
      </c>
      <c r="G42" s="12">
        <f t="shared" si="21"/>
        <v>0</v>
      </c>
      <c r="H42" s="62">
        <f t="shared" si="16"/>
        <v>0</v>
      </c>
      <c r="I42" s="10">
        <v>30</v>
      </c>
      <c r="J42" s="11">
        <v>83</v>
      </c>
      <c r="K42" s="10">
        <v>46</v>
      </c>
      <c r="L42" s="11">
        <v>78</v>
      </c>
      <c r="M42" s="10">
        <v>0</v>
      </c>
      <c r="N42" s="12">
        <v>0</v>
      </c>
      <c r="O42" s="10">
        <f t="shared" si="20"/>
        <v>76</v>
      </c>
      <c r="P42" s="12">
        <f t="shared" si="20"/>
        <v>161</v>
      </c>
      <c r="Q42" s="62">
        <f t="shared" si="18"/>
        <v>237</v>
      </c>
      <c r="R42" s="10">
        <f t="shared" ref="R42:T49" si="22">SUM(O42,F42)</f>
        <v>76</v>
      </c>
      <c r="S42" s="11">
        <f t="shared" si="22"/>
        <v>161</v>
      </c>
      <c r="T42" s="12">
        <f t="shared" si="22"/>
        <v>237</v>
      </c>
    </row>
    <row r="43" spans="1:20">
      <c r="A43" s="3" t="s">
        <v>114</v>
      </c>
      <c r="B43" s="10">
        <v>0</v>
      </c>
      <c r="C43" s="12">
        <v>0</v>
      </c>
      <c r="D43" s="10">
        <v>90</v>
      </c>
      <c r="E43" s="11">
        <v>142</v>
      </c>
      <c r="F43" s="10">
        <f t="shared" si="21"/>
        <v>90</v>
      </c>
      <c r="G43" s="12">
        <f t="shared" si="21"/>
        <v>142</v>
      </c>
      <c r="H43" s="62">
        <f t="shared" si="16"/>
        <v>232</v>
      </c>
      <c r="I43" s="10">
        <v>97</v>
      </c>
      <c r="J43" s="11">
        <v>161</v>
      </c>
      <c r="K43" s="10">
        <v>52</v>
      </c>
      <c r="L43" s="11">
        <v>155</v>
      </c>
      <c r="M43" s="10">
        <v>0</v>
      </c>
      <c r="N43" s="12">
        <v>0</v>
      </c>
      <c r="O43" s="10">
        <f t="shared" si="20"/>
        <v>149</v>
      </c>
      <c r="P43" s="12">
        <f t="shared" si="20"/>
        <v>316</v>
      </c>
      <c r="Q43" s="62">
        <f t="shared" si="18"/>
        <v>465</v>
      </c>
      <c r="R43" s="10">
        <f t="shared" si="22"/>
        <v>239</v>
      </c>
      <c r="S43" s="11">
        <f t="shared" si="22"/>
        <v>458</v>
      </c>
      <c r="T43" s="12">
        <f t="shared" si="22"/>
        <v>697</v>
      </c>
    </row>
    <row r="44" spans="1:20">
      <c r="A44" s="3" t="s">
        <v>135</v>
      </c>
      <c r="B44" s="10">
        <v>0</v>
      </c>
      <c r="C44" s="12">
        <v>0</v>
      </c>
      <c r="D44" s="10">
        <v>264</v>
      </c>
      <c r="E44" s="11">
        <v>137</v>
      </c>
      <c r="F44" s="10">
        <f t="shared" si="21"/>
        <v>264</v>
      </c>
      <c r="G44" s="12">
        <f t="shared" si="21"/>
        <v>137</v>
      </c>
      <c r="H44" s="62">
        <f t="shared" si="16"/>
        <v>401</v>
      </c>
      <c r="I44" s="10">
        <v>227</v>
      </c>
      <c r="J44" s="11">
        <v>143</v>
      </c>
      <c r="K44" s="10">
        <v>197</v>
      </c>
      <c r="L44" s="11">
        <v>116</v>
      </c>
      <c r="M44" s="10">
        <v>0</v>
      </c>
      <c r="N44" s="12">
        <v>0</v>
      </c>
      <c r="O44" s="10">
        <f t="shared" si="20"/>
        <v>424</v>
      </c>
      <c r="P44" s="12">
        <f t="shared" si="20"/>
        <v>259</v>
      </c>
      <c r="Q44" s="62">
        <f t="shared" si="18"/>
        <v>683</v>
      </c>
      <c r="R44" s="10">
        <f t="shared" si="22"/>
        <v>688</v>
      </c>
      <c r="S44" s="11">
        <f t="shared" si="22"/>
        <v>396</v>
      </c>
      <c r="T44" s="12">
        <f t="shared" si="22"/>
        <v>1084</v>
      </c>
    </row>
    <row r="45" spans="1:20">
      <c r="A45" s="3" t="s">
        <v>136</v>
      </c>
      <c r="B45" s="10">
        <v>0</v>
      </c>
      <c r="C45" s="12">
        <v>0</v>
      </c>
      <c r="D45" s="10">
        <v>4602</v>
      </c>
      <c r="E45" s="11">
        <v>4320</v>
      </c>
      <c r="F45" s="10">
        <f t="shared" si="21"/>
        <v>4602</v>
      </c>
      <c r="G45" s="12">
        <f t="shared" si="21"/>
        <v>4320</v>
      </c>
      <c r="H45" s="62">
        <f t="shared" si="16"/>
        <v>8922</v>
      </c>
      <c r="I45" s="10">
        <v>0</v>
      </c>
      <c r="J45" s="11">
        <v>0</v>
      </c>
      <c r="K45" s="10">
        <v>0</v>
      </c>
      <c r="L45" s="11">
        <v>0</v>
      </c>
      <c r="M45" s="10">
        <v>0</v>
      </c>
      <c r="N45" s="12">
        <v>0</v>
      </c>
      <c r="O45" s="10">
        <f t="shared" si="20"/>
        <v>0</v>
      </c>
      <c r="P45" s="12">
        <f t="shared" si="20"/>
        <v>0</v>
      </c>
      <c r="Q45" s="62">
        <f t="shared" si="18"/>
        <v>0</v>
      </c>
      <c r="R45" s="10">
        <f t="shared" si="22"/>
        <v>4602</v>
      </c>
      <c r="S45" s="11">
        <f t="shared" si="22"/>
        <v>4320</v>
      </c>
      <c r="T45" s="12">
        <f t="shared" si="22"/>
        <v>8922</v>
      </c>
    </row>
    <row r="46" spans="1:20">
      <c r="A46" s="3" t="s">
        <v>137</v>
      </c>
      <c r="B46" s="10">
        <v>0</v>
      </c>
      <c r="C46" s="12">
        <v>0</v>
      </c>
      <c r="D46" s="10">
        <v>7</v>
      </c>
      <c r="E46" s="11">
        <v>8</v>
      </c>
      <c r="F46" s="10">
        <f t="shared" ref="F46:F48" si="23">SUM(B46,D46)</f>
        <v>7</v>
      </c>
      <c r="G46" s="12">
        <f t="shared" ref="G46:G48" si="24">SUM(C46,E46)</f>
        <v>8</v>
      </c>
      <c r="H46" s="62">
        <f t="shared" ref="H46:H48" si="25">SUM(F46:G46)</f>
        <v>15</v>
      </c>
      <c r="I46" s="10">
        <v>4</v>
      </c>
      <c r="J46" s="11">
        <v>1</v>
      </c>
      <c r="K46" s="10">
        <v>6</v>
      </c>
      <c r="L46" s="11">
        <v>0</v>
      </c>
      <c r="M46" s="10">
        <v>0</v>
      </c>
      <c r="N46" s="12">
        <v>0</v>
      </c>
      <c r="O46" s="10">
        <f t="shared" ref="O46:O48" si="26">SUM(M46,K46,I46)</f>
        <v>10</v>
      </c>
      <c r="P46" s="12">
        <f t="shared" ref="P46:P48" si="27">SUM(N46,L46,J46)</f>
        <v>1</v>
      </c>
      <c r="Q46" s="62">
        <f t="shared" ref="Q46:Q48" si="28">SUM(O46:P46)</f>
        <v>11</v>
      </c>
      <c r="R46" s="10">
        <f t="shared" ref="R46:R48" si="29">SUM(O46,F46)</f>
        <v>17</v>
      </c>
      <c r="S46" s="11">
        <f t="shared" ref="S46:S48" si="30">SUM(P46,G46)</f>
        <v>9</v>
      </c>
      <c r="T46" s="12">
        <f t="shared" ref="T46:T48" si="31">SUM(Q46,H46)</f>
        <v>26</v>
      </c>
    </row>
    <row r="47" spans="1:20">
      <c r="A47" s="3" t="s">
        <v>138</v>
      </c>
      <c r="B47" s="10">
        <v>0</v>
      </c>
      <c r="C47" s="12">
        <v>0</v>
      </c>
      <c r="D47" s="10">
        <v>0</v>
      </c>
      <c r="E47" s="11">
        <v>0</v>
      </c>
      <c r="F47" s="10">
        <f t="shared" si="23"/>
        <v>0</v>
      </c>
      <c r="G47" s="12">
        <f t="shared" si="24"/>
        <v>0</v>
      </c>
      <c r="H47" s="62">
        <f t="shared" si="25"/>
        <v>0</v>
      </c>
      <c r="I47" s="10">
        <v>3398</v>
      </c>
      <c r="J47" s="11">
        <v>2908</v>
      </c>
      <c r="K47" s="10">
        <v>3361</v>
      </c>
      <c r="L47" s="11">
        <v>2952</v>
      </c>
      <c r="M47" s="10">
        <v>0</v>
      </c>
      <c r="N47" s="12">
        <v>0</v>
      </c>
      <c r="O47" s="10">
        <f t="shared" si="26"/>
        <v>6759</v>
      </c>
      <c r="P47" s="12">
        <f t="shared" si="27"/>
        <v>5860</v>
      </c>
      <c r="Q47" s="62">
        <f t="shared" si="28"/>
        <v>12619</v>
      </c>
      <c r="R47" s="10">
        <f t="shared" si="29"/>
        <v>6759</v>
      </c>
      <c r="S47" s="11">
        <f t="shared" si="30"/>
        <v>5860</v>
      </c>
      <c r="T47" s="12">
        <f t="shared" si="31"/>
        <v>12619</v>
      </c>
    </row>
    <row r="48" spans="1:20">
      <c r="A48" s="3" t="s">
        <v>139</v>
      </c>
      <c r="B48" s="10">
        <v>0</v>
      </c>
      <c r="C48" s="12">
        <v>0</v>
      </c>
      <c r="D48" s="10">
        <v>0</v>
      </c>
      <c r="E48" s="11">
        <v>0</v>
      </c>
      <c r="F48" s="10">
        <f t="shared" si="23"/>
        <v>0</v>
      </c>
      <c r="G48" s="12">
        <f t="shared" si="24"/>
        <v>0</v>
      </c>
      <c r="H48" s="62">
        <f t="shared" si="25"/>
        <v>0</v>
      </c>
      <c r="I48" s="10">
        <v>1</v>
      </c>
      <c r="J48" s="11">
        <v>0</v>
      </c>
      <c r="K48" s="10">
        <v>1</v>
      </c>
      <c r="L48" s="11">
        <v>1</v>
      </c>
      <c r="M48" s="10">
        <v>0</v>
      </c>
      <c r="N48" s="12">
        <v>0</v>
      </c>
      <c r="O48" s="10">
        <f t="shared" si="26"/>
        <v>2</v>
      </c>
      <c r="P48" s="12">
        <f t="shared" si="27"/>
        <v>1</v>
      </c>
      <c r="Q48" s="62">
        <f t="shared" si="28"/>
        <v>3</v>
      </c>
      <c r="R48" s="10">
        <f t="shared" si="29"/>
        <v>2</v>
      </c>
      <c r="S48" s="11">
        <f t="shared" si="30"/>
        <v>1</v>
      </c>
      <c r="T48" s="12">
        <f t="shared" si="31"/>
        <v>3</v>
      </c>
    </row>
    <row r="49" spans="1:20">
      <c r="A49" s="3" t="s">
        <v>117</v>
      </c>
      <c r="B49" s="10">
        <v>0</v>
      </c>
      <c r="C49" s="12">
        <v>0</v>
      </c>
      <c r="D49" s="10">
        <v>14</v>
      </c>
      <c r="E49" s="11">
        <v>42</v>
      </c>
      <c r="F49" s="10">
        <f t="shared" si="21"/>
        <v>14</v>
      </c>
      <c r="G49" s="12">
        <f t="shared" si="21"/>
        <v>42</v>
      </c>
      <c r="H49" s="62">
        <f t="shared" si="16"/>
        <v>56</v>
      </c>
      <c r="I49" s="10">
        <v>21</v>
      </c>
      <c r="J49" s="11">
        <v>39</v>
      </c>
      <c r="K49" s="10">
        <v>13</v>
      </c>
      <c r="L49" s="11">
        <v>42</v>
      </c>
      <c r="M49" s="10">
        <v>0</v>
      </c>
      <c r="N49" s="12">
        <v>0</v>
      </c>
      <c r="O49" s="10">
        <f t="shared" ref="O49:P49" si="32">SUM(M49,K49,I49)</f>
        <v>34</v>
      </c>
      <c r="P49" s="12">
        <f t="shared" si="32"/>
        <v>81</v>
      </c>
      <c r="Q49" s="62">
        <f t="shared" si="18"/>
        <v>115</v>
      </c>
      <c r="R49" s="10">
        <f t="shared" si="22"/>
        <v>48</v>
      </c>
      <c r="S49" s="11">
        <f t="shared" si="22"/>
        <v>123</v>
      </c>
      <c r="T49" s="12">
        <f t="shared" si="22"/>
        <v>171</v>
      </c>
    </row>
    <row r="50" spans="1:20">
      <c r="A50" s="15" t="s">
        <v>27</v>
      </c>
      <c r="B50" s="16">
        <f t="shared" ref="B50:T50" si="33">SUM(B25:B49)</f>
        <v>0</v>
      </c>
      <c r="C50" s="17">
        <f t="shared" si="33"/>
        <v>0</v>
      </c>
      <c r="D50" s="16">
        <f t="shared" si="33"/>
        <v>10925</v>
      </c>
      <c r="E50" s="17">
        <f t="shared" si="33"/>
        <v>13987</v>
      </c>
      <c r="F50" s="16">
        <f t="shared" si="33"/>
        <v>10925</v>
      </c>
      <c r="G50" s="17">
        <f t="shared" si="33"/>
        <v>13987</v>
      </c>
      <c r="H50" s="63">
        <f t="shared" si="33"/>
        <v>24912</v>
      </c>
      <c r="I50" s="16">
        <f t="shared" si="33"/>
        <v>9182</v>
      </c>
      <c r="J50" s="17">
        <f t="shared" si="33"/>
        <v>12245</v>
      </c>
      <c r="K50" s="16">
        <f t="shared" si="33"/>
        <v>8421</v>
      </c>
      <c r="L50" s="17">
        <f t="shared" si="33"/>
        <v>11696</v>
      </c>
      <c r="M50" s="16">
        <f t="shared" si="33"/>
        <v>12</v>
      </c>
      <c r="N50" s="17">
        <f t="shared" si="33"/>
        <v>17</v>
      </c>
      <c r="O50" s="16">
        <f t="shared" si="33"/>
        <v>17615</v>
      </c>
      <c r="P50" s="17">
        <f t="shared" si="33"/>
        <v>23958</v>
      </c>
      <c r="Q50" s="63">
        <f t="shared" si="33"/>
        <v>41573</v>
      </c>
      <c r="R50" s="16">
        <f t="shared" si="33"/>
        <v>28540</v>
      </c>
      <c r="S50" s="17">
        <f t="shared" si="33"/>
        <v>37945</v>
      </c>
      <c r="T50" s="17">
        <f t="shared" si="33"/>
        <v>66485</v>
      </c>
    </row>
    <row r="51" spans="1:20">
      <c r="A51" s="15" t="s">
        <v>30</v>
      </c>
      <c r="B51" s="16">
        <f>SUM(B22,B50)</f>
        <v>12027</v>
      </c>
      <c r="C51" s="17">
        <f t="shared" ref="C51:T51" si="34">SUM(C22,C50)</f>
        <v>15142</v>
      </c>
      <c r="D51" s="16">
        <f t="shared" si="34"/>
        <v>10925</v>
      </c>
      <c r="E51" s="17">
        <f t="shared" si="34"/>
        <v>13987</v>
      </c>
      <c r="F51" s="16">
        <f t="shared" si="34"/>
        <v>22952</v>
      </c>
      <c r="G51" s="17">
        <f t="shared" si="34"/>
        <v>29129</v>
      </c>
      <c r="H51" s="63">
        <f t="shared" si="34"/>
        <v>52081</v>
      </c>
      <c r="I51" s="16">
        <f t="shared" si="34"/>
        <v>9182</v>
      </c>
      <c r="J51" s="17">
        <f t="shared" si="34"/>
        <v>12245</v>
      </c>
      <c r="K51" s="16">
        <f t="shared" si="34"/>
        <v>8421</v>
      </c>
      <c r="L51" s="17">
        <f t="shared" si="34"/>
        <v>11696</v>
      </c>
      <c r="M51" s="16">
        <f t="shared" si="34"/>
        <v>12</v>
      </c>
      <c r="N51" s="17">
        <f t="shared" si="34"/>
        <v>17</v>
      </c>
      <c r="O51" s="16">
        <f t="shared" si="34"/>
        <v>17615</v>
      </c>
      <c r="P51" s="17">
        <f t="shared" si="34"/>
        <v>23958</v>
      </c>
      <c r="Q51" s="63">
        <f t="shared" si="34"/>
        <v>41573</v>
      </c>
      <c r="R51" s="16">
        <f t="shared" si="34"/>
        <v>40567</v>
      </c>
      <c r="S51" s="17">
        <f t="shared" si="34"/>
        <v>53087</v>
      </c>
      <c r="T51" s="17">
        <f t="shared" si="34"/>
        <v>93654</v>
      </c>
    </row>
    <row r="52" spans="1:20">
      <c r="J52" s="81"/>
      <c r="K52" s="81"/>
      <c r="L52" s="81"/>
    </row>
    <row r="53" spans="1:20">
      <c r="J53" s="81"/>
      <c r="K53" s="81"/>
      <c r="L53" s="81"/>
    </row>
    <row r="54" spans="1:20">
      <c r="H54" s="81"/>
      <c r="I54" s="81"/>
      <c r="J54" s="81"/>
      <c r="K54" s="81"/>
      <c r="L54" s="81"/>
      <c r="M54" s="81"/>
    </row>
    <row r="55" spans="1:20">
      <c r="J55" s="81"/>
      <c r="K55" s="81"/>
      <c r="L55" s="81"/>
    </row>
    <row r="56" spans="1:20">
      <c r="J56" s="81"/>
      <c r="K56" s="81"/>
      <c r="L56" s="81"/>
    </row>
    <row r="57" spans="1:20">
      <c r="J57" s="81"/>
      <c r="K57" s="81"/>
      <c r="L57" s="81"/>
    </row>
    <row r="58" spans="1:20">
      <c r="J58" s="81"/>
      <c r="K58" s="81"/>
      <c r="L58" s="81"/>
    </row>
    <row r="59" spans="1:20">
      <c r="J59" s="81"/>
      <c r="K59" s="81"/>
      <c r="L59" s="81"/>
    </row>
    <row r="60" spans="1:20">
      <c r="H60" s="81"/>
      <c r="I60" s="81"/>
      <c r="J60" s="81"/>
      <c r="K60" s="81"/>
      <c r="L60" s="81"/>
      <c r="M60" s="81"/>
    </row>
    <row r="61" spans="1:20">
      <c r="J61" s="81"/>
      <c r="K61" s="81"/>
      <c r="L61" s="81"/>
    </row>
    <row r="62" spans="1:20">
      <c r="J62" s="81"/>
      <c r="K62" s="81"/>
      <c r="L62" s="81"/>
    </row>
    <row r="63" spans="1:20">
      <c r="J63" s="81"/>
      <c r="K63" s="81"/>
      <c r="L63" s="81"/>
    </row>
    <row r="64" spans="1:20">
      <c r="J64" s="81"/>
      <c r="K64" s="81"/>
      <c r="L64" s="81"/>
    </row>
    <row r="65" spans="8:13">
      <c r="J65" s="81"/>
      <c r="K65" s="81"/>
      <c r="L65" s="81"/>
    </row>
    <row r="66" spans="8:13">
      <c r="H66" s="81"/>
      <c r="J66" s="81"/>
      <c r="K66" s="81"/>
      <c r="L66" s="81"/>
    </row>
    <row r="67" spans="8:13">
      <c r="J67" s="81"/>
      <c r="K67" s="81"/>
      <c r="L67" s="81"/>
    </row>
    <row r="68" spans="8:13">
      <c r="H68" s="81"/>
      <c r="I68" s="81"/>
      <c r="J68" s="81"/>
      <c r="K68" s="81"/>
      <c r="L68" s="81"/>
      <c r="M68" s="81"/>
    </row>
    <row r="69" spans="8:13">
      <c r="J69" s="81"/>
      <c r="K69" s="81"/>
      <c r="L69" s="81"/>
    </row>
    <row r="70" spans="8:13">
      <c r="J70" s="81"/>
      <c r="K70" s="81"/>
      <c r="L70" s="81"/>
    </row>
    <row r="71" spans="8:13">
      <c r="J71" s="81"/>
      <c r="K71" s="81"/>
      <c r="L71" s="81"/>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78" orientation="landscape"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4591E-B180-41F9-B1DA-850F98E86FA6}">
  <sheetPr>
    <pageSetUpPr fitToPage="1"/>
  </sheetPr>
  <dimension ref="A1:V51"/>
  <sheetViews>
    <sheetView zoomScale="90" zoomScaleNormal="90" workbookViewId="0"/>
  </sheetViews>
  <sheetFormatPr defaultRowHeight="13.2"/>
  <cols>
    <col min="1" max="1" width="32.6640625" style="3" customWidth="1"/>
    <col min="2" max="7" width="7.88671875" customWidth="1"/>
    <col min="8" max="8" width="7.88671875" style="3" customWidth="1"/>
    <col min="9" max="18" width="7.88671875" customWidth="1"/>
    <col min="19" max="19" width="7.88671875" style="3" customWidth="1"/>
    <col min="20" max="21" width="7.88671875" customWidth="1"/>
    <col min="22" max="22" width="7.88671875" style="3" customWidth="1"/>
    <col min="23" max="28" width="7.88671875" customWidth="1"/>
    <col min="29" max="29" width="17" customWidth="1"/>
    <col min="30" max="31" width="11.44140625" customWidth="1"/>
    <col min="32" max="32" width="9.5546875" customWidth="1"/>
    <col min="33" max="33" width="16" customWidth="1"/>
    <col min="34" max="34" width="10.5546875" customWidth="1"/>
  </cols>
  <sheetData>
    <row r="1" spans="1:22">
      <c r="A1" s="2" t="str">
        <f>INHOUD!A2</f>
        <v>Schooljaar 2021-2022</v>
      </c>
    </row>
    <row r="2" spans="1:22">
      <c r="A2" s="341" t="s">
        <v>8</v>
      </c>
      <c r="B2" s="341"/>
      <c r="C2" s="341"/>
      <c r="D2" s="341"/>
      <c r="E2" s="341"/>
      <c r="F2" s="341"/>
      <c r="G2" s="341"/>
      <c r="H2" s="341"/>
      <c r="I2" s="341"/>
      <c r="J2" s="341"/>
      <c r="K2" s="341"/>
      <c r="L2" s="341"/>
      <c r="M2" s="341"/>
      <c r="N2" s="341"/>
      <c r="O2" s="341"/>
      <c r="P2" s="341"/>
      <c r="Q2" s="341"/>
      <c r="R2" s="341"/>
      <c r="S2" s="341"/>
      <c r="T2" s="341"/>
      <c r="U2" s="341"/>
      <c r="V2" s="341"/>
    </row>
    <row r="3" spans="1:22">
      <c r="A3" s="341" t="s">
        <v>9</v>
      </c>
      <c r="B3" s="341"/>
      <c r="C3" s="341"/>
      <c r="D3" s="341"/>
      <c r="E3" s="341"/>
      <c r="F3" s="341"/>
      <c r="G3" s="341"/>
      <c r="H3" s="341"/>
      <c r="I3" s="341"/>
      <c r="J3" s="341"/>
      <c r="K3" s="341"/>
      <c r="L3" s="341"/>
      <c r="M3" s="341"/>
      <c r="N3" s="341"/>
      <c r="O3" s="341"/>
      <c r="P3" s="341"/>
      <c r="Q3" s="341"/>
      <c r="R3" s="341"/>
      <c r="S3" s="341"/>
      <c r="T3" s="341"/>
      <c r="U3" s="341"/>
      <c r="V3" s="341"/>
    </row>
    <row r="4" spans="1:22">
      <c r="A4" s="2"/>
    </row>
    <row r="5" spans="1:22">
      <c r="A5" s="341" t="s">
        <v>68</v>
      </c>
      <c r="B5" s="341"/>
      <c r="C5" s="341"/>
      <c r="D5" s="341"/>
      <c r="E5" s="341"/>
      <c r="F5" s="341"/>
      <c r="G5" s="341"/>
      <c r="H5" s="341"/>
      <c r="I5" s="341"/>
      <c r="J5" s="341"/>
      <c r="K5" s="341"/>
      <c r="L5" s="341"/>
      <c r="M5" s="341"/>
      <c r="N5" s="341"/>
      <c r="O5" s="341"/>
      <c r="P5" s="341"/>
      <c r="Q5" s="341"/>
      <c r="R5" s="341"/>
      <c r="S5" s="341"/>
      <c r="T5" s="341"/>
      <c r="U5" s="341"/>
      <c r="V5" s="341"/>
    </row>
    <row r="6" spans="1:22" ht="13.8" thickBot="1"/>
    <row r="7" spans="1:22">
      <c r="A7" s="4"/>
      <c r="B7" s="346" t="s">
        <v>65</v>
      </c>
      <c r="C7" s="347"/>
      <c r="D7" s="347"/>
      <c r="E7" s="347"/>
      <c r="F7" s="347"/>
      <c r="G7" s="347"/>
      <c r="H7" s="348"/>
      <c r="I7" s="349" t="s">
        <v>66</v>
      </c>
      <c r="J7" s="350"/>
      <c r="K7" s="350"/>
      <c r="L7" s="350"/>
      <c r="M7" s="350"/>
      <c r="N7" s="350"/>
      <c r="O7" s="350"/>
      <c r="P7" s="350"/>
      <c r="Q7" s="350"/>
      <c r="R7" s="350"/>
      <c r="S7" s="351"/>
      <c r="T7" s="349" t="s">
        <v>30</v>
      </c>
      <c r="U7" s="350"/>
      <c r="V7" s="350"/>
    </row>
    <row r="8" spans="1:22">
      <c r="B8" s="343" t="s">
        <v>5</v>
      </c>
      <c r="C8" s="345"/>
      <c r="D8" s="343" t="s">
        <v>26</v>
      </c>
      <c r="E8" s="344"/>
      <c r="F8" s="343" t="s">
        <v>27</v>
      </c>
      <c r="G8" s="344"/>
      <c r="H8" s="345"/>
      <c r="I8" s="343" t="s">
        <v>5</v>
      </c>
      <c r="J8" s="345"/>
      <c r="K8" s="343" t="s">
        <v>26</v>
      </c>
      <c r="L8" s="344"/>
      <c r="M8" s="343" t="s">
        <v>29</v>
      </c>
      <c r="N8" s="344"/>
      <c r="O8" s="343" t="s">
        <v>101</v>
      </c>
      <c r="P8" s="345"/>
      <c r="Q8" s="343" t="s">
        <v>27</v>
      </c>
      <c r="R8" s="344"/>
      <c r="S8" s="345"/>
      <c r="T8" s="45"/>
      <c r="U8" s="48"/>
      <c r="V8" s="49"/>
    </row>
    <row r="9" spans="1:22" s="52" customFormat="1">
      <c r="A9" s="289" t="s">
        <v>33</v>
      </c>
      <c r="B9" s="50" t="s">
        <v>0</v>
      </c>
      <c r="C9" s="51" t="s">
        <v>1</v>
      </c>
      <c r="D9" s="50" t="s">
        <v>0</v>
      </c>
      <c r="E9" s="51" t="s">
        <v>1</v>
      </c>
      <c r="F9" s="7" t="s">
        <v>0</v>
      </c>
      <c r="G9" s="5" t="s">
        <v>1</v>
      </c>
      <c r="H9" s="44" t="s">
        <v>28</v>
      </c>
      <c r="I9" s="50" t="s">
        <v>0</v>
      </c>
      <c r="J9" s="51" t="s">
        <v>1</v>
      </c>
      <c r="K9" s="50" t="s">
        <v>0</v>
      </c>
      <c r="L9" s="51" t="s">
        <v>1</v>
      </c>
      <c r="M9" s="50" t="s">
        <v>0</v>
      </c>
      <c r="N9" s="51" t="s">
        <v>1</v>
      </c>
      <c r="O9" s="50" t="s">
        <v>0</v>
      </c>
      <c r="P9" s="51" t="s">
        <v>1</v>
      </c>
      <c r="Q9" s="7" t="s">
        <v>0</v>
      </c>
      <c r="R9" s="5" t="s">
        <v>1</v>
      </c>
      <c r="S9" s="44" t="s">
        <v>28</v>
      </c>
      <c r="T9" s="7" t="s">
        <v>0</v>
      </c>
      <c r="U9" s="5" t="s">
        <v>1</v>
      </c>
      <c r="V9" s="5" t="s">
        <v>28</v>
      </c>
    </row>
    <row r="10" spans="1:22" s="52" customFormat="1">
      <c r="A10" s="279" t="s">
        <v>560</v>
      </c>
      <c r="B10" s="8"/>
      <c r="C10" s="9"/>
      <c r="D10" s="8"/>
      <c r="E10" s="9"/>
      <c r="F10" s="64"/>
      <c r="G10" s="65"/>
      <c r="H10" s="65"/>
      <c r="I10" s="8"/>
      <c r="J10" s="9"/>
      <c r="K10" s="8"/>
      <c r="L10" s="9"/>
      <c r="M10" s="75"/>
      <c r="N10" s="105"/>
      <c r="O10" s="75"/>
      <c r="P10" s="76"/>
      <c r="Q10" s="64"/>
      <c r="R10" s="65"/>
      <c r="S10" s="65"/>
      <c r="T10" s="64"/>
      <c r="U10" s="65"/>
      <c r="V10" s="65"/>
    </row>
    <row r="11" spans="1:22">
      <c r="A11" s="284" t="s">
        <v>562</v>
      </c>
      <c r="B11" s="10">
        <v>61</v>
      </c>
      <c r="C11" s="11">
        <v>174</v>
      </c>
      <c r="D11" s="10">
        <v>0</v>
      </c>
      <c r="E11" s="11">
        <v>0</v>
      </c>
      <c r="F11" s="10">
        <f t="shared" ref="F11:G20" si="0">SUM(B11,D11)</f>
        <v>61</v>
      </c>
      <c r="G11" s="11">
        <f t="shared" si="0"/>
        <v>174</v>
      </c>
      <c r="H11" s="12">
        <f t="shared" ref="H11:H17" si="1">SUM(F11:G11)</f>
        <v>235</v>
      </c>
      <c r="I11" s="10">
        <v>0</v>
      </c>
      <c r="J11" s="11">
        <v>0</v>
      </c>
      <c r="K11" s="10">
        <v>0</v>
      </c>
      <c r="L11" s="11">
        <v>0</v>
      </c>
      <c r="M11" s="10">
        <v>0</v>
      </c>
      <c r="N11" s="11">
        <v>0</v>
      </c>
      <c r="O11" s="10">
        <v>0</v>
      </c>
      <c r="P11" s="11">
        <v>0</v>
      </c>
      <c r="Q11" s="10">
        <f>SUM(I11,K11,M11,O11)</f>
        <v>0</v>
      </c>
      <c r="R11" s="11">
        <f>SUM(J11,L11,N11,P11)</f>
        <v>0</v>
      </c>
      <c r="S11" s="12">
        <f>SUM(Q11:R11)</f>
        <v>0</v>
      </c>
      <c r="T11" s="10">
        <f>SUM(Q11,F11)</f>
        <v>61</v>
      </c>
      <c r="U11" s="11">
        <f>SUM(R11,G11)</f>
        <v>174</v>
      </c>
      <c r="V11" s="12">
        <f>SUM(S11,H11)</f>
        <v>235</v>
      </c>
    </row>
    <row r="12" spans="1:22">
      <c r="A12" s="284" t="s">
        <v>563</v>
      </c>
      <c r="B12" s="10">
        <v>53</v>
      </c>
      <c r="C12" s="11">
        <v>239</v>
      </c>
      <c r="D12" s="10">
        <v>0</v>
      </c>
      <c r="E12" s="11">
        <v>0</v>
      </c>
      <c r="F12" s="10">
        <f t="shared" si="0"/>
        <v>53</v>
      </c>
      <c r="G12" s="11">
        <f t="shared" si="0"/>
        <v>239</v>
      </c>
      <c r="H12" s="12">
        <f t="shared" si="1"/>
        <v>292</v>
      </c>
      <c r="I12" s="10">
        <v>0</v>
      </c>
      <c r="J12" s="11">
        <v>0</v>
      </c>
      <c r="K12" s="10">
        <v>0</v>
      </c>
      <c r="L12" s="11">
        <v>0</v>
      </c>
      <c r="M12" s="10">
        <v>0</v>
      </c>
      <c r="N12" s="11">
        <v>0</v>
      </c>
      <c r="O12" s="10">
        <v>0</v>
      </c>
      <c r="P12" s="11">
        <v>0</v>
      </c>
      <c r="Q12" s="10">
        <f t="shared" ref="Q12:R20" si="2">SUM(I12,K12,M12,O12)</f>
        <v>0</v>
      </c>
      <c r="R12" s="11">
        <f t="shared" si="2"/>
        <v>0</v>
      </c>
      <c r="S12" s="12">
        <f t="shared" ref="S12:S17" si="3">SUM(Q12:R12)</f>
        <v>0</v>
      </c>
      <c r="T12" s="10">
        <f t="shared" ref="T12:V20" si="4">SUM(Q12,F12)</f>
        <v>53</v>
      </c>
      <c r="U12" s="11">
        <f t="shared" si="4"/>
        <v>239</v>
      </c>
      <c r="V12" s="12">
        <f t="shared" si="4"/>
        <v>292</v>
      </c>
    </row>
    <row r="13" spans="1:22">
      <c r="A13" s="284" t="s">
        <v>564</v>
      </c>
      <c r="B13" s="10">
        <v>38</v>
      </c>
      <c r="C13" s="11">
        <v>153</v>
      </c>
      <c r="D13" s="10">
        <v>0</v>
      </c>
      <c r="E13" s="11">
        <v>0</v>
      </c>
      <c r="F13" s="10">
        <f t="shared" si="0"/>
        <v>38</v>
      </c>
      <c r="G13" s="11">
        <f t="shared" si="0"/>
        <v>153</v>
      </c>
      <c r="H13" s="12">
        <f t="shared" si="1"/>
        <v>191</v>
      </c>
      <c r="I13" s="10">
        <v>0</v>
      </c>
      <c r="J13" s="11">
        <v>0</v>
      </c>
      <c r="K13" s="10">
        <v>0</v>
      </c>
      <c r="L13" s="11">
        <v>0</v>
      </c>
      <c r="M13" s="10">
        <v>0</v>
      </c>
      <c r="N13" s="11">
        <v>0</v>
      </c>
      <c r="O13" s="10">
        <v>0</v>
      </c>
      <c r="P13" s="11">
        <v>0</v>
      </c>
      <c r="Q13" s="10">
        <f t="shared" si="2"/>
        <v>0</v>
      </c>
      <c r="R13" s="11">
        <f t="shared" si="2"/>
        <v>0</v>
      </c>
      <c r="S13" s="12">
        <f t="shared" si="3"/>
        <v>0</v>
      </c>
      <c r="T13" s="10">
        <f t="shared" si="4"/>
        <v>38</v>
      </c>
      <c r="U13" s="11">
        <f t="shared" si="4"/>
        <v>153</v>
      </c>
      <c r="V13" s="12">
        <f t="shared" si="4"/>
        <v>191</v>
      </c>
    </row>
    <row r="14" spans="1:22">
      <c r="A14" s="284" t="s">
        <v>565</v>
      </c>
      <c r="B14" s="10">
        <v>22</v>
      </c>
      <c r="C14" s="11">
        <v>41</v>
      </c>
      <c r="D14" s="10">
        <v>0</v>
      </c>
      <c r="E14" s="11">
        <v>0</v>
      </c>
      <c r="F14" s="10">
        <f t="shared" si="0"/>
        <v>22</v>
      </c>
      <c r="G14" s="11">
        <f t="shared" si="0"/>
        <v>41</v>
      </c>
      <c r="H14" s="12">
        <f t="shared" si="1"/>
        <v>63</v>
      </c>
      <c r="I14" s="10">
        <v>0</v>
      </c>
      <c r="J14" s="11">
        <v>0</v>
      </c>
      <c r="K14" s="10">
        <v>0</v>
      </c>
      <c r="L14" s="11">
        <v>0</v>
      </c>
      <c r="M14" s="10">
        <v>0</v>
      </c>
      <c r="N14" s="11">
        <v>0</v>
      </c>
      <c r="O14" s="10">
        <v>0</v>
      </c>
      <c r="P14" s="11">
        <v>0</v>
      </c>
      <c r="Q14" s="10">
        <f t="shared" si="2"/>
        <v>0</v>
      </c>
      <c r="R14" s="11">
        <f t="shared" si="2"/>
        <v>0</v>
      </c>
      <c r="S14" s="12">
        <f t="shared" si="3"/>
        <v>0</v>
      </c>
      <c r="T14" s="10">
        <f t="shared" si="4"/>
        <v>22</v>
      </c>
      <c r="U14" s="11">
        <f t="shared" si="4"/>
        <v>41</v>
      </c>
      <c r="V14" s="12">
        <f t="shared" si="4"/>
        <v>63</v>
      </c>
    </row>
    <row r="15" spans="1:22" ht="26.4">
      <c r="A15" s="284" t="s">
        <v>566</v>
      </c>
      <c r="B15" s="10">
        <v>8</v>
      </c>
      <c r="C15" s="11">
        <v>86</v>
      </c>
      <c r="D15" s="10">
        <v>0</v>
      </c>
      <c r="E15" s="11">
        <v>0</v>
      </c>
      <c r="F15" s="10">
        <f t="shared" si="0"/>
        <v>8</v>
      </c>
      <c r="G15" s="11">
        <f t="shared" si="0"/>
        <v>86</v>
      </c>
      <c r="H15" s="12">
        <f t="shared" si="1"/>
        <v>94</v>
      </c>
      <c r="I15" s="10">
        <v>0</v>
      </c>
      <c r="J15" s="11">
        <v>0</v>
      </c>
      <c r="K15" s="10">
        <v>0</v>
      </c>
      <c r="L15" s="11">
        <v>0</v>
      </c>
      <c r="M15" s="10">
        <v>0</v>
      </c>
      <c r="N15" s="11">
        <v>0</v>
      </c>
      <c r="O15" s="10">
        <v>0</v>
      </c>
      <c r="P15" s="11">
        <v>0</v>
      </c>
      <c r="Q15" s="10">
        <f t="shared" si="2"/>
        <v>0</v>
      </c>
      <c r="R15" s="11">
        <f t="shared" si="2"/>
        <v>0</v>
      </c>
      <c r="S15" s="12">
        <f t="shared" si="3"/>
        <v>0</v>
      </c>
      <c r="T15" s="10">
        <f t="shared" si="4"/>
        <v>8</v>
      </c>
      <c r="U15" s="11">
        <f t="shared" si="4"/>
        <v>86</v>
      </c>
      <c r="V15" s="12">
        <f t="shared" si="4"/>
        <v>94</v>
      </c>
    </row>
    <row r="16" spans="1:22">
      <c r="A16" s="284" t="s">
        <v>149</v>
      </c>
      <c r="B16" s="10"/>
      <c r="C16" s="11">
        <v>8</v>
      </c>
      <c r="D16" s="10">
        <v>0</v>
      </c>
      <c r="E16" s="11">
        <v>0</v>
      </c>
      <c r="F16" s="10">
        <f t="shared" si="0"/>
        <v>0</v>
      </c>
      <c r="G16" s="11">
        <f t="shared" si="0"/>
        <v>8</v>
      </c>
      <c r="H16" s="12">
        <f t="shared" si="1"/>
        <v>8</v>
      </c>
      <c r="I16" s="10">
        <v>0</v>
      </c>
      <c r="J16" s="11">
        <v>0</v>
      </c>
      <c r="K16" s="10">
        <v>0</v>
      </c>
      <c r="L16" s="11">
        <v>0</v>
      </c>
      <c r="M16" s="10">
        <v>0</v>
      </c>
      <c r="N16" s="11">
        <v>0</v>
      </c>
      <c r="O16" s="10">
        <v>0</v>
      </c>
      <c r="P16" s="11">
        <v>0</v>
      </c>
      <c r="Q16" s="10">
        <f t="shared" si="2"/>
        <v>0</v>
      </c>
      <c r="R16" s="11">
        <f t="shared" si="2"/>
        <v>0</v>
      </c>
      <c r="S16" s="12">
        <f t="shared" si="3"/>
        <v>0</v>
      </c>
      <c r="T16" s="10">
        <f t="shared" si="4"/>
        <v>0</v>
      </c>
      <c r="U16" s="11">
        <f t="shared" si="4"/>
        <v>8</v>
      </c>
      <c r="V16" s="12">
        <f t="shared" si="4"/>
        <v>8</v>
      </c>
    </row>
    <row r="17" spans="1:22">
      <c r="A17" s="284" t="s">
        <v>19</v>
      </c>
      <c r="B17" s="10">
        <v>10</v>
      </c>
      <c r="C17" s="11">
        <v>21</v>
      </c>
      <c r="D17" s="10">
        <v>0</v>
      </c>
      <c r="E17" s="11">
        <v>0</v>
      </c>
      <c r="F17" s="10">
        <f t="shared" si="0"/>
        <v>10</v>
      </c>
      <c r="G17" s="11">
        <f t="shared" si="0"/>
        <v>21</v>
      </c>
      <c r="H17" s="12">
        <f t="shared" si="1"/>
        <v>31</v>
      </c>
      <c r="I17" s="10">
        <v>0</v>
      </c>
      <c r="J17" s="11">
        <v>0</v>
      </c>
      <c r="K17" s="10">
        <v>0</v>
      </c>
      <c r="L17" s="11">
        <v>0</v>
      </c>
      <c r="M17" s="10">
        <v>0</v>
      </c>
      <c r="N17" s="11">
        <v>0</v>
      </c>
      <c r="O17" s="10">
        <v>0</v>
      </c>
      <c r="P17" s="11">
        <v>0</v>
      </c>
      <c r="Q17" s="10">
        <f t="shared" si="2"/>
        <v>0</v>
      </c>
      <c r="R17" s="11">
        <f t="shared" si="2"/>
        <v>0</v>
      </c>
      <c r="S17" s="12">
        <f t="shared" si="3"/>
        <v>0</v>
      </c>
      <c r="T17" s="10">
        <f t="shared" si="4"/>
        <v>10</v>
      </c>
      <c r="U17" s="11">
        <f t="shared" si="4"/>
        <v>21</v>
      </c>
      <c r="V17" s="12">
        <f t="shared" si="4"/>
        <v>31</v>
      </c>
    </row>
    <row r="18" spans="1:22" ht="26.4">
      <c r="A18" s="284" t="s">
        <v>567</v>
      </c>
      <c r="B18" s="10">
        <v>36</v>
      </c>
      <c r="C18" s="11">
        <v>42</v>
      </c>
      <c r="D18" s="10">
        <v>0</v>
      </c>
      <c r="E18" s="11">
        <v>0</v>
      </c>
      <c r="F18" s="10">
        <f t="shared" si="0"/>
        <v>36</v>
      </c>
      <c r="G18" s="11">
        <f t="shared" si="0"/>
        <v>42</v>
      </c>
      <c r="H18" s="12">
        <f>SUM(F18:G18)</f>
        <v>78</v>
      </c>
      <c r="I18" s="10">
        <v>0</v>
      </c>
      <c r="J18" s="11">
        <v>0</v>
      </c>
      <c r="K18" s="10">
        <v>0</v>
      </c>
      <c r="L18" s="11">
        <v>0</v>
      </c>
      <c r="M18" s="10">
        <v>0</v>
      </c>
      <c r="N18" s="11">
        <v>0</v>
      </c>
      <c r="O18" s="10">
        <v>0</v>
      </c>
      <c r="P18" s="11">
        <v>0</v>
      </c>
      <c r="Q18" s="10">
        <f t="shared" si="2"/>
        <v>0</v>
      </c>
      <c r="R18" s="11">
        <f t="shared" si="2"/>
        <v>0</v>
      </c>
      <c r="S18" s="12">
        <f>SUM(Q18:R18)</f>
        <v>0</v>
      </c>
      <c r="T18" s="10">
        <f t="shared" si="4"/>
        <v>36</v>
      </c>
      <c r="U18" s="11">
        <f t="shared" si="4"/>
        <v>42</v>
      </c>
      <c r="V18" s="12">
        <f t="shared" si="4"/>
        <v>78</v>
      </c>
    </row>
    <row r="19" spans="1:22">
      <c r="A19" s="284" t="s">
        <v>151</v>
      </c>
      <c r="B19" s="10">
        <v>6</v>
      </c>
      <c r="C19" s="11">
        <v>11</v>
      </c>
      <c r="D19" s="10">
        <v>0</v>
      </c>
      <c r="E19" s="11">
        <v>0</v>
      </c>
      <c r="F19" s="10">
        <f t="shared" ref="F19" si="5">SUM(B19,D19)</f>
        <v>6</v>
      </c>
      <c r="G19" s="11">
        <f t="shared" ref="G19" si="6">SUM(C19,E19)</f>
        <v>11</v>
      </c>
      <c r="H19" s="12">
        <f>SUM(F19:G19)</f>
        <v>17</v>
      </c>
      <c r="I19" s="10">
        <v>0</v>
      </c>
      <c r="J19" s="11">
        <v>0</v>
      </c>
      <c r="K19" s="10">
        <v>0</v>
      </c>
      <c r="L19" s="11">
        <v>0</v>
      </c>
      <c r="M19" s="10">
        <v>0</v>
      </c>
      <c r="N19" s="11">
        <v>0</v>
      </c>
      <c r="O19" s="10">
        <v>0</v>
      </c>
      <c r="P19" s="11">
        <v>0</v>
      </c>
      <c r="Q19" s="10">
        <f t="shared" ref="Q19" si="7">SUM(I19,K19,M19,O19)</f>
        <v>0</v>
      </c>
      <c r="R19" s="11">
        <f t="shared" ref="R19" si="8">SUM(J19,L19,N19,P19)</f>
        <v>0</v>
      </c>
      <c r="S19" s="12">
        <f>SUM(Q19:R19)</f>
        <v>0</v>
      </c>
      <c r="T19" s="10">
        <f t="shared" ref="T19" si="9">SUM(Q19,F19)</f>
        <v>6</v>
      </c>
      <c r="U19" s="11">
        <f t="shared" ref="U19" si="10">SUM(R19,G19)</f>
        <v>11</v>
      </c>
      <c r="V19" s="12">
        <f t="shared" ref="V19" si="11">SUM(S19,H19)</f>
        <v>17</v>
      </c>
    </row>
    <row r="20" spans="1:22">
      <c r="A20" s="284" t="s">
        <v>154</v>
      </c>
      <c r="B20" s="10">
        <v>4</v>
      </c>
      <c r="C20" s="11">
        <v>49</v>
      </c>
      <c r="D20" s="10">
        <v>0</v>
      </c>
      <c r="E20" s="11">
        <v>0</v>
      </c>
      <c r="F20" s="10">
        <f t="shared" si="0"/>
        <v>4</v>
      </c>
      <c r="G20" s="11">
        <f t="shared" si="0"/>
        <v>49</v>
      </c>
      <c r="H20" s="12">
        <f>SUM(F20:G20)</f>
        <v>53</v>
      </c>
      <c r="I20" s="10">
        <v>0</v>
      </c>
      <c r="J20" s="11">
        <v>0</v>
      </c>
      <c r="K20" s="10">
        <v>0</v>
      </c>
      <c r="L20" s="11">
        <v>0</v>
      </c>
      <c r="M20" s="10">
        <v>0</v>
      </c>
      <c r="N20" s="11">
        <v>0</v>
      </c>
      <c r="O20" s="10">
        <v>0</v>
      </c>
      <c r="P20" s="11">
        <v>0</v>
      </c>
      <c r="Q20" s="10">
        <f t="shared" si="2"/>
        <v>0</v>
      </c>
      <c r="R20" s="11">
        <f t="shared" si="2"/>
        <v>0</v>
      </c>
      <c r="S20" s="12">
        <f>SUM(Q20:R20)</f>
        <v>0</v>
      </c>
      <c r="T20" s="10">
        <f t="shared" si="4"/>
        <v>4</v>
      </c>
      <c r="U20" s="11">
        <f t="shared" si="4"/>
        <v>49</v>
      </c>
      <c r="V20" s="12">
        <f t="shared" si="4"/>
        <v>53</v>
      </c>
    </row>
    <row r="21" spans="1:22" s="20" customFormat="1">
      <c r="A21" s="15" t="s">
        <v>27</v>
      </c>
      <c r="B21" s="16">
        <f>SUM(B11:B20)</f>
        <v>238</v>
      </c>
      <c r="C21" s="17">
        <f t="shared" ref="C21:V21" si="12">SUM(C11:C20)</f>
        <v>824</v>
      </c>
      <c r="D21" s="16">
        <f t="shared" si="12"/>
        <v>0</v>
      </c>
      <c r="E21" s="17">
        <f t="shared" si="12"/>
        <v>0</v>
      </c>
      <c r="F21" s="16">
        <f t="shared" si="12"/>
        <v>238</v>
      </c>
      <c r="G21" s="17">
        <f t="shared" si="12"/>
        <v>824</v>
      </c>
      <c r="H21" s="17">
        <f t="shared" si="12"/>
        <v>1062</v>
      </c>
      <c r="I21" s="16">
        <f t="shared" si="12"/>
        <v>0</v>
      </c>
      <c r="J21" s="17">
        <f t="shared" si="12"/>
        <v>0</v>
      </c>
      <c r="K21" s="16">
        <f t="shared" si="12"/>
        <v>0</v>
      </c>
      <c r="L21" s="17">
        <f t="shared" si="12"/>
        <v>0</v>
      </c>
      <c r="M21" s="82">
        <f t="shared" si="12"/>
        <v>0</v>
      </c>
      <c r="N21" s="90">
        <f t="shared" si="12"/>
        <v>0</v>
      </c>
      <c r="O21" s="82">
        <f t="shared" si="12"/>
        <v>0</v>
      </c>
      <c r="P21" s="83">
        <f t="shared" si="12"/>
        <v>0</v>
      </c>
      <c r="Q21" s="16">
        <f t="shared" si="12"/>
        <v>0</v>
      </c>
      <c r="R21" s="17">
        <f t="shared" si="12"/>
        <v>0</v>
      </c>
      <c r="S21" s="17">
        <f t="shared" si="12"/>
        <v>0</v>
      </c>
      <c r="T21" s="16">
        <f t="shared" si="12"/>
        <v>238</v>
      </c>
      <c r="U21" s="17">
        <f t="shared" si="12"/>
        <v>824</v>
      </c>
      <c r="V21" s="17">
        <f t="shared" si="12"/>
        <v>1062</v>
      </c>
    </row>
    <row r="22" spans="1:22">
      <c r="B22" s="10"/>
      <c r="C22" s="11"/>
      <c r="D22" s="10"/>
      <c r="E22" s="11"/>
      <c r="F22" s="10"/>
      <c r="G22" s="11"/>
      <c r="H22" s="12"/>
      <c r="I22" s="10"/>
      <c r="J22" s="11"/>
      <c r="K22" s="10"/>
      <c r="L22" s="11"/>
      <c r="M22" s="77"/>
      <c r="N22" s="84"/>
      <c r="O22" s="77"/>
      <c r="P22" s="78"/>
      <c r="Q22" s="10"/>
      <c r="R22" s="11"/>
      <c r="S22" s="12"/>
      <c r="T22" s="10"/>
      <c r="U22" s="11"/>
      <c r="V22" s="12"/>
    </row>
    <row r="23" spans="1:22">
      <c r="A23" s="279" t="s">
        <v>561</v>
      </c>
      <c r="B23" s="10"/>
      <c r="C23" s="11"/>
      <c r="D23" s="10"/>
      <c r="E23" s="11"/>
      <c r="F23" s="10"/>
      <c r="G23" s="11"/>
      <c r="H23" s="12"/>
      <c r="I23" s="10"/>
      <c r="J23" s="11"/>
      <c r="K23" s="10"/>
      <c r="L23" s="11"/>
      <c r="M23" s="77"/>
      <c r="N23" s="84"/>
      <c r="O23" s="77"/>
      <c r="P23" s="78"/>
      <c r="Q23" s="10"/>
      <c r="R23" s="11"/>
      <c r="S23" s="12"/>
      <c r="T23" s="10"/>
      <c r="U23" s="11"/>
      <c r="V23" s="12"/>
    </row>
    <row r="24" spans="1:22">
      <c r="A24" s="284" t="s">
        <v>140</v>
      </c>
      <c r="B24" s="10">
        <v>0</v>
      </c>
      <c r="C24" s="11">
        <v>0</v>
      </c>
      <c r="D24" s="10">
        <v>0</v>
      </c>
      <c r="E24" s="11">
        <v>0</v>
      </c>
      <c r="F24" s="10">
        <f t="shared" ref="F24:G40" si="13">SUM(B24,D24)</f>
        <v>0</v>
      </c>
      <c r="G24" s="11">
        <f t="shared" si="13"/>
        <v>0</v>
      </c>
      <c r="H24" s="12">
        <f t="shared" ref="H24:H30" si="14">SUM(F24:G24)</f>
        <v>0</v>
      </c>
      <c r="I24" s="10">
        <v>56</v>
      </c>
      <c r="J24" s="11">
        <v>175</v>
      </c>
      <c r="K24" s="10">
        <v>32</v>
      </c>
      <c r="L24" s="11">
        <v>90</v>
      </c>
      <c r="M24" s="77">
        <v>0</v>
      </c>
      <c r="N24" s="84">
        <v>0</v>
      </c>
      <c r="O24" s="77">
        <v>0</v>
      </c>
      <c r="P24" s="78">
        <v>0</v>
      </c>
      <c r="Q24" s="10">
        <f>SUM(I24,K24,M24,O24)</f>
        <v>88</v>
      </c>
      <c r="R24" s="11">
        <f>SUM(J24,L24,N24,P24)</f>
        <v>265</v>
      </c>
      <c r="S24" s="12">
        <f>SUM(Q24:R24)</f>
        <v>353</v>
      </c>
      <c r="T24" s="10">
        <f>SUM(Q24,F24)</f>
        <v>88</v>
      </c>
      <c r="U24" s="11">
        <f>SUM(R24,G24)</f>
        <v>265</v>
      </c>
      <c r="V24" s="12">
        <f>SUM(S24,H24)</f>
        <v>353</v>
      </c>
    </row>
    <row r="25" spans="1:22">
      <c r="A25" s="284" t="s">
        <v>141</v>
      </c>
      <c r="B25" s="10">
        <v>0</v>
      </c>
      <c r="C25" s="11">
        <v>0</v>
      </c>
      <c r="D25" s="10">
        <v>0</v>
      </c>
      <c r="E25" s="11">
        <v>0</v>
      </c>
      <c r="F25" s="10">
        <f t="shared" si="13"/>
        <v>0</v>
      </c>
      <c r="G25" s="11">
        <f t="shared" si="13"/>
        <v>0</v>
      </c>
      <c r="H25" s="12">
        <f t="shared" si="14"/>
        <v>0</v>
      </c>
      <c r="I25" s="10">
        <v>33</v>
      </c>
      <c r="J25" s="11">
        <v>76</v>
      </c>
      <c r="K25" s="10">
        <v>33</v>
      </c>
      <c r="L25" s="11">
        <v>33</v>
      </c>
      <c r="M25" s="77">
        <v>0</v>
      </c>
      <c r="N25" s="84">
        <v>0</v>
      </c>
      <c r="O25" s="77">
        <v>0</v>
      </c>
      <c r="P25" s="78">
        <v>0</v>
      </c>
      <c r="Q25" s="10">
        <f t="shared" ref="Q25:R40" si="15">SUM(I25,K25,M25,O25)</f>
        <v>66</v>
      </c>
      <c r="R25" s="11">
        <f t="shared" si="15"/>
        <v>109</v>
      </c>
      <c r="S25" s="12">
        <f t="shared" ref="S25:S30" si="16">SUM(Q25:R25)</f>
        <v>175</v>
      </c>
      <c r="T25" s="10">
        <f t="shared" ref="T25:V41" si="17">SUM(Q25,F25)</f>
        <v>66</v>
      </c>
      <c r="U25" s="11">
        <f t="shared" si="17"/>
        <v>109</v>
      </c>
      <c r="V25" s="12">
        <f t="shared" si="17"/>
        <v>175</v>
      </c>
    </row>
    <row r="26" spans="1:22">
      <c r="A26" s="284" t="s">
        <v>142</v>
      </c>
      <c r="B26" s="10">
        <v>0</v>
      </c>
      <c r="C26" s="11">
        <v>0</v>
      </c>
      <c r="D26" s="10">
        <v>13</v>
      </c>
      <c r="E26" s="11">
        <v>80</v>
      </c>
      <c r="F26" s="10">
        <f t="shared" si="13"/>
        <v>13</v>
      </c>
      <c r="G26" s="11">
        <f t="shared" si="13"/>
        <v>80</v>
      </c>
      <c r="H26" s="12">
        <f t="shared" si="14"/>
        <v>93</v>
      </c>
      <c r="I26" s="10">
        <v>15</v>
      </c>
      <c r="J26" s="11">
        <v>51</v>
      </c>
      <c r="K26" s="10">
        <v>7</v>
      </c>
      <c r="L26" s="11">
        <v>34</v>
      </c>
      <c r="M26" s="77">
        <v>0</v>
      </c>
      <c r="N26" s="84">
        <v>0</v>
      </c>
      <c r="O26" s="77">
        <v>0</v>
      </c>
      <c r="P26" s="78">
        <v>0</v>
      </c>
      <c r="Q26" s="10">
        <f t="shared" si="15"/>
        <v>22</v>
      </c>
      <c r="R26" s="11">
        <f t="shared" si="15"/>
        <v>85</v>
      </c>
      <c r="S26" s="12">
        <f t="shared" si="16"/>
        <v>107</v>
      </c>
      <c r="T26" s="10">
        <f t="shared" si="17"/>
        <v>35</v>
      </c>
      <c r="U26" s="11">
        <f t="shared" si="17"/>
        <v>165</v>
      </c>
      <c r="V26" s="12">
        <f t="shared" si="17"/>
        <v>200</v>
      </c>
    </row>
    <row r="27" spans="1:22">
      <c r="A27" s="284" t="s">
        <v>143</v>
      </c>
      <c r="B27" s="10">
        <v>0</v>
      </c>
      <c r="C27" s="11">
        <v>0</v>
      </c>
      <c r="D27" s="10">
        <v>37</v>
      </c>
      <c r="E27" s="11">
        <v>45</v>
      </c>
      <c r="F27" s="10">
        <f t="shared" si="13"/>
        <v>37</v>
      </c>
      <c r="G27" s="11">
        <f t="shared" si="13"/>
        <v>45</v>
      </c>
      <c r="H27" s="12">
        <f t="shared" si="14"/>
        <v>82</v>
      </c>
      <c r="I27" s="10">
        <v>37</v>
      </c>
      <c r="J27" s="11">
        <v>42</v>
      </c>
      <c r="K27" s="10">
        <v>28</v>
      </c>
      <c r="L27" s="11">
        <v>32</v>
      </c>
      <c r="M27" s="77">
        <v>0</v>
      </c>
      <c r="N27" s="84">
        <v>0</v>
      </c>
      <c r="O27" s="77">
        <v>0</v>
      </c>
      <c r="P27" s="78">
        <v>0</v>
      </c>
      <c r="Q27" s="10">
        <f t="shared" si="15"/>
        <v>65</v>
      </c>
      <c r="R27" s="11">
        <f t="shared" si="15"/>
        <v>74</v>
      </c>
      <c r="S27" s="12">
        <f t="shared" si="16"/>
        <v>139</v>
      </c>
      <c r="T27" s="10">
        <f t="shared" si="17"/>
        <v>102</v>
      </c>
      <c r="U27" s="11">
        <f t="shared" si="17"/>
        <v>119</v>
      </c>
      <c r="V27" s="12">
        <f t="shared" si="17"/>
        <v>221</v>
      </c>
    </row>
    <row r="28" spans="1:22">
      <c r="A28" s="284" t="s">
        <v>144</v>
      </c>
      <c r="B28" s="10">
        <v>0</v>
      </c>
      <c r="C28" s="11">
        <v>0</v>
      </c>
      <c r="D28" s="10">
        <v>89</v>
      </c>
      <c r="E28" s="11">
        <v>353</v>
      </c>
      <c r="F28" s="10">
        <f t="shared" si="13"/>
        <v>89</v>
      </c>
      <c r="G28" s="11">
        <f t="shared" si="13"/>
        <v>353</v>
      </c>
      <c r="H28" s="12">
        <f t="shared" si="14"/>
        <v>442</v>
      </c>
      <c r="I28" s="10">
        <v>0</v>
      </c>
      <c r="J28" s="11">
        <v>0</v>
      </c>
      <c r="K28" s="10">
        <v>0</v>
      </c>
      <c r="L28" s="11">
        <v>0</v>
      </c>
      <c r="M28" s="77">
        <v>0</v>
      </c>
      <c r="N28" s="84">
        <v>0</v>
      </c>
      <c r="O28" s="77">
        <v>0</v>
      </c>
      <c r="P28" s="78">
        <v>0</v>
      </c>
      <c r="Q28" s="10">
        <f t="shared" si="15"/>
        <v>0</v>
      </c>
      <c r="R28" s="11">
        <f t="shared" si="15"/>
        <v>0</v>
      </c>
      <c r="S28" s="12">
        <f t="shared" si="16"/>
        <v>0</v>
      </c>
      <c r="T28" s="10">
        <f t="shared" si="17"/>
        <v>89</v>
      </c>
      <c r="U28" s="11">
        <f t="shared" si="17"/>
        <v>353</v>
      </c>
      <c r="V28" s="12">
        <f t="shared" si="17"/>
        <v>442</v>
      </c>
    </row>
    <row r="29" spans="1:22">
      <c r="A29" s="284" t="s">
        <v>145</v>
      </c>
      <c r="B29" s="10">
        <v>0</v>
      </c>
      <c r="C29" s="11">
        <v>0</v>
      </c>
      <c r="D29" s="10">
        <v>50</v>
      </c>
      <c r="E29" s="11">
        <v>160</v>
      </c>
      <c r="F29" s="10">
        <f t="shared" si="13"/>
        <v>50</v>
      </c>
      <c r="G29" s="11">
        <f t="shared" si="13"/>
        <v>160</v>
      </c>
      <c r="H29" s="12">
        <f t="shared" si="14"/>
        <v>210</v>
      </c>
      <c r="I29" s="10">
        <v>0</v>
      </c>
      <c r="J29" s="11">
        <v>0</v>
      </c>
      <c r="K29" s="10">
        <v>0</v>
      </c>
      <c r="L29" s="11">
        <v>0</v>
      </c>
      <c r="M29" s="77">
        <v>0</v>
      </c>
      <c r="N29" s="84">
        <v>0</v>
      </c>
      <c r="O29" s="77">
        <v>0</v>
      </c>
      <c r="P29" s="78">
        <v>0</v>
      </c>
      <c r="Q29" s="10">
        <f t="shared" si="15"/>
        <v>0</v>
      </c>
      <c r="R29" s="11">
        <f t="shared" si="15"/>
        <v>0</v>
      </c>
      <c r="S29" s="12">
        <f t="shared" si="16"/>
        <v>0</v>
      </c>
      <c r="T29" s="10">
        <f t="shared" si="17"/>
        <v>50</v>
      </c>
      <c r="U29" s="11">
        <f t="shared" si="17"/>
        <v>160</v>
      </c>
      <c r="V29" s="12">
        <f t="shared" si="17"/>
        <v>210</v>
      </c>
    </row>
    <row r="30" spans="1:22">
      <c r="A30" s="284" t="s">
        <v>146</v>
      </c>
      <c r="B30" s="10">
        <v>0</v>
      </c>
      <c r="C30" s="11">
        <v>0</v>
      </c>
      <c r="D30" s="10">
        <v>0</v>
      </c>
      <c r="E30" s="11">
        <v>0</v>
      </c>
      <c r="F30" s="10">
        <f t="shared" si="13"/>
        <v>0</v>
      </c>
      <c r="G30" s="11">
        <f t="shared" si="13"/>
        <v>0</v>
      </c>
      <c r="H30" s="12">
        <f t="shared" si="14"/>
        <v>0</v>
      </c>
      <c r="I30" s="10">
        <v>33</v>
      </c>
      <c r="J30" s="11">
        <v>94</v>
      </c>
      <c r="K30" s="10">
        <v>16</v>
      </c>
      <c r="L30" s="11">
        <v>78</v>
      </c>
      <c r="M30" s="77">
        <v>0</v>
      </c>
      <c r="N30" s="84">
        <v>0</v>
      </c>
      <c r="O30" s="77">
        <v>0</v>
      </c>
      <c r="P30" s="78">
        <v>0</v>
      </c>
      <c r="Q30" s="10">
        <f t="shared" si="15"/>
        <v>49</v>
      </c>
      <c r="R30" s="11">
        <f t="shared" si="15"/>
        <v>172</v>
      </c>
      <c r="S30" s="12">
        <f t="shared" si="16"/>
        <v>221</v>
      </c>
      <c r="T30" s="10">
        <f t="shared" si="17"/>
        <v>49</v>
      </c>
      <c r="U30" s="11">
        <f t="shared" si="17"/>
        <v>172</v>
      </c>
      <c r="V30" s="12">
        <f t="shared" si="17"/>
        <v>221</v>
      </c>
    </row>
    <row r="31" spans="1:22">
      <c r="A31" s="284" t="s">
        <v>148</v>
      </c>
      <c r="B31" s="10">
        <v>0</v>
      </c>
      <c r="C31" s="11">
        <v>0</v>
      </c>
      <c r="D31" s="10">
        <v>0</v>
      </c>
      <c r="E31" s="11">
        <v>0</v>
      </c>
      <c r="F31" s="10">
        <f t="shared" si="13"/>
        <v>0</v>
      </c>
      <c r="G31" s="11">
        <f t="shared" si="13"/>
        <v>0</v>
      </c>
      <c r="H31" s="12">
        <f>SUM(F31:G31)</f>
        <v>0</v>
      </c>
      <c r="I31" s="10">
        <v>0</v>
      </c>
      <c r="J31" s="11">
        <v>0</v>
      </c>
      <c r="K31" s="10">
        <v>0</v>
      </c>
      <c r="L31" s="11">
        <v>0</v>
      </c>
      <c r="M31" s="77">
        <v>7</v>
      </c>
      <c r="N31" s="72">
        <v>5</v>
      </c>
      <c r="O31" s="77">
        <v>0</v>
      </c>
      <c r="P31" s="78">
        <v>0</v>
      </c>
      <c r="Q31" s="10">
        <f t="shared" si="15"/>
        <v>7</v>
      </c>
      <c r="R31" s="11">
        <f t="shared" si="15"/>
        <v>5</v>
      </c>
      <c r="S31" s="12">
        <f>SUM(Q31:R31)</f>
        <v>12</v>
      </c>
      <c r="T31" s="10">
        <f t="shared" si="17"/>
        <v>7</v>
      </c>
      <c r="U31" s="11">
        <f t="shared" si="17"/>
        <v>5</v>
      </c>
      <c r="V31" s="12">
        <f t="shared" si="17"/>
        <v>12</v>
      </c>
    </row>
    <row r="32" spans="1:22">
      <c r="A32" s="284" t="s">
        <v>356</v>
      </c>
      <c r="B32" s="10">
        <v>0</v>
      </c>
      <c r="C32" s="11">
        <v>0</v>
      </c>
      <c r="D32" s="10">
        <v>0</v>
      </c>
      <c r="E32" s="11">
        <v>0</v>
      </c>
      <c r="F32" s="10">
        <f t="shared" si="13"/>
        <v>0</v>
      </c>
      <c r="G32" s="11">
        <f t="shared" si="13"/>
        <v>0</v>
      </c>
      <c r="H32" s="12">
        <f t="shared" ref="H32:H40" si="18">SUM(F32:G32)</f>
        <v>0</v>
      </c>
      <c r="I32" s="10">
        <v>0</v>
      </c>
      <c r="J32" s="11">
        <v>0</v>
      </c>
      <c r="K32" s="10">
        <v>0</v>
      </c>
      <c r="L32" s="11">
        <v>0</v>
      </c>
      <c r="M32" s="77">
        <v>3</v>
      </c>
      <c r="N32" s="72">
        <v>7</v>
      </c>
      <c r="O32" s="77">
        <v>0</v>
      </c>
      <c r="P32" s="78">
        <v>0</v>
      </c>
      <c r="Q32" s="10">
        <f t="shared" si="15"/>
        <v>3</v>
      </c>
      <c r="R32" s="11">
        <f t="shared" si="15"/>
        <v>7</v>
      </c>
      <c r="S32" s="12">
        <f t="shared" ref="S32:S40" si="19">SUM(Q32:R32)</f>
        <v>10</v>
      </c>
      <c r="T32" s="10">
        <f t="shared" si="17"/>
        <v>3</v>
      </c>
      <c r="U32" s="11">
        <f t="shared" si="17"/>
        <v>7</v>
      </c>
      <c r="V32" s="12">
        <f t="shared" si="17"/>
        <v>10</v>
      </c>
    </row>
    <row r="33" spans="1:22">
      <c r="A33" s="284" t="s">
        <v>149</v>
      </c>
      <c r="B33" s="10">
        <v>0</v>
      </c>
      <c r="C33" s="11">
        <v>0</v>
      </c>
      <c r="D33" s="10">
        <v>0</v>
      </c>
      <c r="E33" s="11">
        <v>6</v>
      </c>
      <c r="F33" s="10">
        <f t="shared" si="13"/>
        <v>0</v>
      </c>
      <c r="G33" s="11">
        <f t="shared" si="13"/>
        <v>6</v>
      </c>
      <c r="H33" s="12">
        <f t="shared" si="18"/>
        <v>6</v>
      </c>
      <c r="I33" s="10">
        <v>0</v>
      </c>
      <c r="J33" s="11">
        <v>2</v>
      </c>
      <c r="K33" s="10">
        <v>0</v>
      </c>
      <c r="L33" s="11">
        <v>0</v>
      </c>
      <c r="M33" s="77">
        <v>0</v>
      </c>
      <c r="N33" s="72">
        <v>0</v>
      </c>
      <c r="O33" s="77">
        <v>0</v>
      </c>
      <c r="P33" s="78">
        <v>0</v>
      </c>
      <c r="Q33" s="10">
        <f t="shared" si="15"/>
        <v>0</v>
      </c>
      <c r="R33" s="11">
        <f t="shared" si="15"/>
        <v>2</v>
      </c>
      <c r="S33" s="12">
        <f t="shared" si="19"/>
        <v>2</v>
      </c>
      <c r="T33" s="10">
        <f t="shared" si="17"/>
        <v>0</v>
      </c>
      <c r="U33" s="11">
        <f t="shared" si="17"/>
        <v>8</v>
      </c>
      <c r="V33" s="12">
        <f t="shared" si="17"/>
        <v>8</v>
      </c>
    </row>
    <row r="34" spans="1:22">
      <c r="A34" s="284" t="s">
        <v>357</v>
      </c>
      <c r="B34" s="10">
        <v>0</v>
      </c>
      <c r="C34" s="11">
        <v>0</v>
      </c>
      <c r="D34" s="10">
        <v>0</v>
      </c>
      <c r="E34" s="11">
        <v>0</v>
      </c>
      <c r="F34" s="10">
        <f t="shared" si="13"/>
        <v>0</v>
      </c>
      <c r="G34" s="11">
        <f t="shared" si="13"/>
        <v>0</v>
      </c>
      <c r="H34" s="12">
        <f t="shared" si="18"/>
        <v>0</v>
      </c>
      <c r="I34" s="10">
        <v>0</v>
      </c>
      <c r="J34" s="11">
        <v>0</v>
      </c>
      <c r="K34" s="10">
        <v>0</v>
      </c>
      <c r="L34" s="11">
        <v>0</v>
      </c>
      <c r="M34" s="77">
        <v>0</v>
      </c>
      <c r="N34" s="72">
        <v>0</v>
      </c>
      <c r="O34" s="77">
        <v>0</v>
      </c>
      <c r="P34" s="78">
        <v>10</v>
      </c>
      <c r="Q34" s="10">
        <f t="shared" si="15"/>
        <v>0</v>
      </c>
      <c r="R34" s="11">
        <f t="shared" si="15"/>
        <v>10</v>
      </c>
      <c r="S34" s="12">
        <f t="shared" si="19"/>
        <v>10</v>
      </c>
      <c r="T34" s="10">
        <f t="shared" si="17"/>
        <v>0</v>
      </c>
      <c r="U34" s="11">
        <f t="shared" si="17"/>
        <v>10</v>
      </c>
      <c r="V34" s="12">
        <f t="shared" si="17"/>
        <v>10</v>
      </c>
    </row>
    <row r="35" spans="1:22">
      <c r="A35" s="284" t="s">
        <v>150</v>
      </c>
      <c r="B35" s="10">
        <v>0</v>
      </c>
      <c r="C35" s="11">
        <v>0</v>
      </c>
      <c r="D35" s="10">
        <v>0</v>
      </c>
      <c r="E35" s="11">
        <v>0</v>
      </c>
      <c r="F35" s="10">
        <f t="shared" si="13"/>
        <v>0</v>
      </c>
      <c r="G35" s="11">
        <f t="shared" si="13"/>
        <v>0</v>
      </c>
      <c r="H35" s="12">
        <f t="shared" si="18"/>
        <v>0</v>
      </c>
      <c r="I35" s="10">
        <v>14</v>
      </c>
      <c r="J35" s="11">
        <v>9</v>
      </c>
      <c r="K35" s="10">
        <v>9</v>
      </c>
      <c r="L35" s="11">
        <v>9</v>
      </c>
      <c r="M35" s="77">
        <v>0</v>
      </c>
      <c r="N35" s="72">
        <v>0</v>
      </c>
      <c r="O35" s="77">
        <v>0</v>
      </c>
      <c r="P35" s="78">
        <v>0</v>
      </c>
      <c r="Q35" s="10">
        <f t="shared" si="15"/>
        <v>23</v>
      </c>
      <c r="R35" s="11">
        <f t="shared" si="15"/>
        <v>18</v>
      </c>
      <c r="S35" s="12">
        <f t="shared" si="19"/>
        <v>41</v>
      </c>
      <c r="T35" s="10">
        <f t="shared" si="17"/>
        <v>23</v>
      </c>
      <c r="U35" s="11">
        <f t="shared" si="17"/>
        <v>18</v>
      </c>
      <c r="V35" s="12">
        <f t="shared" si="17"/>
        <v>41</v>
      </c>
    </row>
    <row r="36" spans="1:22">
      <c r="A36" s="284" t="s">
        <v>568</v>
      </c>
      <c r="B36" s="10">
        <v>0</v>
      </c>
      <c r="C36" s="11">
        <v>0</v>
      </c>
      <c r="D36" s="10">
        <v>0</v>
      </c>
      <c r="E36" s="11">
        <v>0</v>
      </c>
      <c r="F36" s="10">
        <f t="shared" si="13"/>
        <v>0</v>
      </c>
      <c r="G36" s="11">
        <f t="shared" si="13"/>
        <v>0</v>
      </c>
      <c r="H36" s="12">
        <f t="shared" si="18"/>
        <v>0</v>
      </c>
      <c r="I36" s="10">
        <v>0</v>
      </c>
      <c r="J36" s="11">
        <v>0</v>
      </c>
      <c r="K36" s="10">
        <v>0</v>
      </c>
      <c r="L36" s="11">
        <v>0</v>
      </c>
      <c r="M36" s="77">
        <v>0</v>
      </c>
      <c r="N36" s="72">
        <v>0</v>
      </c>
      <c r="O36" s="77">
        <v>1</v>
      </c>
      <c r="P36" s="78">
        <v>2</v>
      </c>
      <c r="Q36" s="10">
        <f t="shared" si="15"/>
        <v>1</v>
      </c>
      <c r="R36" s="11">
        <f t="shared" si="15"/>
        <v>2</v>
      </c>
      <c r="S36" s="12">
        <f t="shared" si="19"/>
        <v>3</v>
      </c>
      <c r="T36" s="10">
        <f t="shared" si="17"/>
        <v>1</v>
      </c>
      <c r="U36" s="11">
        <f t="shared" si="17"/>
        <v>2</v>
      </c>
      <c r="V36" s="12">
        <f t="shared" si="17"/>
        <v>3</v>
      </c>
    </row>
    <row r="37" spans="1:22">
      <c r="A37" s="284" t="s">
        <v>151</v>
      </c>
      <c r="B37" s="10">
        <v>0</v>
      </c>
      <c r="C37" s="11">
        <v>0</v>
      </c>
      <c r="D37" s="10">
        <v>12</v>
      </c>
      <c r="E37" s="11">
        <v>19</v>
      </c>
      <c r="F37" s="10">
        <f t="shared" si="13"/>
        <v>12</v>
      </c>
      <c r="G37" s="11">
        <f t="shared" si="13"/>
        <v>19</v>
      </c>
      <c r="H37" s="12">
        <f t="shared" si="18"/>
        <v>31</v>
      </c>
      <c r="I37" s="10">
        <v>23</v>
      </c>
      <c r="J37" s="11">
        <v>31</v>
      </c>
      <c r="K37" s="10">
        <v>17</v>
      </c>
      <c r="L37" s="11">
        <v>18</v>
      </c>
      <c r="M37" s="77">
        <v>0</v>
      </c>
      <c r="N37" s="72">
        <v>0</v>
      </c>
      <c r="O37" s="77">
        <v>0</v>
      </c>
      <c r="P37" s="78">
        <v>0</v>
      </c>
      <c r="Q37" s="10">
        <f t="shared" si="15"/>
        <v>40</v>
      </c>
      <c r="R37" s="11">
        <f t="shared" si="15"/>
        <v>49</v>
      </c>
      <c r="S37" s="12">
        <f t="shared" si="19"/>
        <v>89</v>
      </c>
      <c r="T37" s="10">
        <f t="shared" si="17"/>
        <v>52</v>
      </c>
      <c r="U37" s="11">
        <f t="shared" si="17"/>
        <v>68</v>
      </c>
      <c r="V37" s="12">
        <f t="shared" si="17"/>
        <v>120</v>
      </c>
    </row>
    <row r="38" spans="1:22">
      <c r="A38" s="284" t="s">
        <v>152</v>
      </c>
      <c r="B38" s="10">
        <v>0</v>
      </c>
      <c r="C38" s="11">
        <v>0</v>
      </c>
      <c r="D38" s="10">
        <v>0</v>
      </c>
      <c r="E38" s="11">
        <v>0</v>
      </c>
      <c r="F38" s="10">
        <f t="shared" si="13"/>
        <v>0</v>
      </c>
      <c r="G38" s="11">
        <f t="shared" si="13"/>
        <v>0</v>
      </c>
      <c r="H38" s="12">
        <f t="shared" si="18"/>
        <v>0</v>
      </c>
      <c r="I38" s="10">
        <v>50</v>
      </c>
      <c r="J38" s="11">
        <v>158</v>
      </c>
      <c r="K38" s="10">
        <v>27</v>
      </c>
      <c r="L38" s="11">
        <v>90</v>
      </c>
      <c r="M38" s="77">
        <v>0</v>
      </c>
      <c r="N38" s="72">
        <v>0</v>
      </c>
      <c r="O38" s="77">
        <v>0</v>
      </c>
      <c r="P38" s="78">
        <v>0</v>
      </c>
      <c r="Q38" s="10">
        <f t="shared" si="15"/>
        <v>77</v>
      </c>
      <c r="R38" s="11">
        <f t="shared" si="15"/>
        <v>248</v>
      </c>
      <c r="S38" s="12">
        <f t="shared" si="19"/>
        <v>325</v>
      </c>
      <c r="T38" s="10">
        <f t="shared" si="17"/>
        <v>77</v>
      </c>
      <c r="U38" s="11">
        <f t="shared" si="17"/>
        <v>248</v>
      </c>
      <c r="V38" s="12">
        <f t="shared" si="17"/>
        <v>325</v>
      </c>
    </row>
    <row r="39" spans="1:22">
      <c r="A39" s="284" t="s">
        <v>153</v>
      </c>
      <c r="B39" s="10">
        <v>0</v>
      </c>
      <c r="C39" s="11">
        <v>0</v>
      </c>
      <c r="D39" s="10">
        <v>0</v>
      </c>
      <c r="E39" s="11">
        <v>0</v>
      </c>
      <c r="F39" s="10">
        <f t="shared" ref="F39" si="20">SUM(B39,D39)</f>
        <v>0</v>
      </c>
      <c r="G39" s="11">
        <f t="shared" ref="G39" si="21">SUM(C39,E39)</f>
        <v>0</v>
      </c>
      <c r="H39" s="12">
        <f t="shared" ref="H39" si="22">SUM(F39:G39)</f>
        <v>0</v>
      </c>
      <c r="I39" s="10">
        <v>26</v>
      </c>
      <c r="J39" s="11">
        <v>120</v>
      </c>
      <c r="K39" s="10">
        <v>18</v>
      </c>
      <c r="L39" s="11">
        <v>94</v>
      </c>
      <c r="M39" s="77">
        <v>0</v>
      </c>
      <c r="N39" s="72">
        <v>0</v>
      </c>
      <c r="O39" s="77">
        <v>0</v>
      </c>
      <c r="P39" s="78">
        <v>0</v>
      </c>
      <c r="Q39" s="10">
        <f t="shared" ref="Q39" si="23">SUM(I39,K39,M39,O39)</f>
        <v>44</v>
      </c>
      <c r="R39" s="11">
        <f t="shared" ref="R39" si="24">SUM(J39,L39,N39,P39)</f>
        <v>214</v>
      </c>
      <c r="S39" s="12">
        <f t="shared" ref="S39" si="25">SUM(Q39:R39)</f>
        <v>258</v>
      </c>
      <c r="T39" s="10">
        <f t="shared" ref="T39" si="26">SUM(Q39,F39)</f>
        <v>44</v>
      </c>
      <c r="U39" s="11">
        <f t="shared" ref="U39" si="27">SUM(R39,G39)</f>
        <v>214</v>
      </c>
      <c r="V39" s="12">
        <f t="shared" ref="V39" si="28">SUM(S39,H39)</f>
        <v>258</v>
      </c>
    </row>
    <row r="40" spans="1:22">
      <c r="A40" s="284" t="s">
        <v>154</v>
      </c>
      <c r="B40" s="10">
        <v>0</v>
      </c>
      <c r="C40" s="11">
        <v>0</v>
      </c>
      <c r="D40" s="10">
        <v>16</v>
      </c>
      <c r="E40" s="11">
        <v>76</v>
      </c>
      <c r="F40" s="10">
        <f t="shared" si="13"/>
        <v>16</v>
      </c>
      <c r="G40" s="11">
        <f t="shared" si="13"/>
        <v>76</v>
      </c>
      <c r="H40" s="12">
        <f t="shared" si="18"/>
        <v>92</v>
      </c>
      <c r="I40" s="10">
        <v>15</v>
      </c>
      <c r="J40" s="11">
        <v>45</v>
      </c>
      <c r="K40" s="10">
        <v>13</v>
      </c>
      <c r="L40" s="11">
        <v>47</v>
      </c>
      <c r="M40" s="77">
        <v>0</v>
      </c>
      <c r="N40" s="72">
        <v>0</v>
      </c>
      <c r="O40" s="77">
        <v>0</v>
      </c>
      <c r="P40" s="78">
        <v>0</v>
      </c>
      <c r="Q40" s="10">
        <f t="shared" si="15"/>
        <v>28</v>
      </c>
      <c r="R40" s="11">
        <f t="shared" si="15"/>
        <v>92</v>
      </c>
      <c r="S40" s="12">
        <f t="shared" si="19"/>
        <v>120</v>
      </c>
      <c r="T40" s="10">
        <f t="shared" si="17"/>
        <v>44</v>
      </c>
      <c r="U40" s="11">
        <f t="shared" si="17"/>
        <v>168</v>
      </c>
      <c r="V40" s="12">
        <f t="shared" si="17"/>
        <v>212</v>
      </c>
    </row>
    <row r="41" spans="1:22">
      <c r="A41" s="15" t="s">
        <v>27</v>
      </c>
      <c r="B41" s="16">
        <f t="shared" ref="B41:S41" si="29">SUM(B24:B40)</f>
        <v>0</v>
      </c>
      <c r="C41" s="17">
        <f t="shared" si="29"/>
        <v>0</v>
      </c>
      <c r="D41" s="16">
        <f t="shared" si="29"/>
        <v>217</v>
      </c>
      <c r="E41" s="17">
        <f t="shared" si="29"/>
        <v>739</v>
      </c>
      <c r="F41" s="16">
        <f t="shared" si="29"/>
        <v>217</v>
      </c>
      <c r="G41" s="17">
        <f t="shared" si="29"/>
        <v>739</v>
      </c>
      <c r="H41" s="17">
        <f t="shared" si="29"/>
        <v>956</v>
      </c>
      <c r="I41" s="16">
        <f t="shared" si="29"/>
        <v>302</v>
      </c>
      <c r="J41" s="17">
        <f t="shared" si="29"/>
        <v>803</v>
      </c>
      <c r="K41" s="16">
        <f t="shared" si="29"/>
        <v>200</v>
      </c>
      <c r="L41" s="17">
        <f t="shared" si="29"/>
        <v>525</v>
      </c>
      <c r="M41" s="82">
        <f t="shared" si="29"/>
        <v>10</v>
      </c>
      <c r="N41" s="90">
        <f t="shared" si="29"/>
        <v>12</v>
      </c>
      <c r="O41" s="82">
        <f t="shared" si="29"/>
        <v>1</v>
      </c>
      <c r="P41" s="83">
        <f t="shared" si="29"/>
        <v>12</v>
      </c>
      <c r="Q41" s="16">
        <f t="shared" si="29"/>
        <v>513</v>
      </c>
      <c r="R41" s="17">
        <f t="shared" si="29"/>
        <v>1352</v>
      </c>
      <c r="S41" s="17">
        <f t="shared" si="29"/>
        <v>1865</v>
      </c>
      <c r="T41" s="16">
        <f t="shared" si="17"/>
        <v>730</v>
      </c>
      <c r="U41" s="17">
        <f t="shared" si="17"/>
        <v>2091</v>
      </c>
      <c r="V41" s="17">
        <f t="shared" si="17"/>
        <v>2821</v>
      </c>
    </row>
    <row r="42" spans="1:22">
      <c r="A42" s="15" t="s">
        <v>30</v>
      </c>
      <c r="B42" s="16">
        <f>SUM(B21,B41)</f>
        <v>238</v>
      </c>
      <c r="C42" s="17">
        <f t="shared" ref="C42:V42" si="30">SUM(C21,C41)</f>
        <v>824</v>
      </c>
      <c r="D42" s="16">
        <f t="shared" si="30"/>
        <v>217</v>
      </c>
      <c r="E42" s="17">
        <f t="shared" si="30"/>
        <v>739</v>
      </c>
      <c r="F42" s="16">
        <f t="shared" si="30"/>
        <v>455</v>
      </c>
      <c r="G42" s="17">
        <f t="shared" si="30"/>
        <v>1563</v>
      </c>
      <c r="H42" s="17">
        <f t="shared" si="30"/>
        <v>2018</v>
      </c>
      <c r="I42" s="16">
        <f t="shared" si="30"/>
        <v>302</v>
      </c>
      <c r="J42" s="17">
        <f t="shared" si="30"/>
        <v>803</v>
      </c>
      <c r="K42" s="16">
        <f t="shared" si="30"/>
        <v>200</v>
      </c>
      <c r="L42" s="17">
        <f t="shared" si="30"/>
        <v>525</v>
      </c>
      <c r="M42" s="82">
        <f t="shared" si="30"/>
        <v>10</v>
      </c>
      <c r="N42" s="90">
        <f t="shared" si="30"/>
        <v>12</v>
      </c>
      <c r="O42" s="82">
        <f t="shared" si="30"/>
        <v>1</v>
      </c>
      <c r="P42" s="83">
        <f t="shared" si="30"/>
        <v>12</v>
      </c>
      <c r="Q42" s="16">
        <f t="shared" si="30"/>
        <v>513</v>
      </c>
      <c r="R42" s="17">
        <f t="shared" si="30"/>
        <v>1352</v>
      </c>
      <c r="S42" s="17">
        <f t="shared" si="30"/>
        <v>1865</v>
      </c>
      <c r="T42" s="16">
        <f t="shared" si="30"/>
        <v>968</v>
      </c>
      <c r="U42" s="17">
        <f t="shared" si="30"/>
        <v>2915</v>
      </c>
      <c r="V42" s="17">
        <f t="shared" si="30"/>
        <v>3883</v>
      </c>
    </row>
    <row r="46" spans="1:22">
      <c r="H46" s="81"/>
      <c r="I46" s="81"/>
      <c r="J46" s="81"/>
      <c r="K46" s="81"/>
    </row>
    <row r="47" spans="1:22">
      <c r="H47" s="81"/>
      <c r="I47" s="81"/>
      <c r="J47" s="81"/>
      <c r="K47" s="81"/>
    </row>
    <row r="48" spans="1:22">
      <c r="J48" s="81"/>
      <c r="K48" s="81"/>
    </row>
    <row r="49" spans="8:9">
      <c r="H49" s="81"/>
      <c r="I49" s="81"/>
    </row>
    <row r="50" spans="8:9">
      <c r="H50" s="81"/>
      <c r="I50" s="81"/>
    </row>
    <row r="51" spans="8:9">
      <c r="H51" s="81"/>
      <c r="I51" s="81"/>
    </row>
  </sheetData>
  <mergeCells count="14">
    <mergeCell ref="O8:P8"/>
    <mergeCell ref="Q8:S8"/>
    <mergeCell ref="B8:C8"/>
    <mergeCell ref="D8:E8"/>
    <mergeCell ref="F8:H8"/>
    <mergeCell ref="I8:J8"/>
    <mergeCell ref="K8:L8"/>
    <mergeCell ref="M8:N8"/>
    <mergeCell ref="A2:V2"/>
    <mergeCell ref="A3:V3"/>
    <mergeCell ref="A5:V5"/>
    <mergeCell ref="B7:H7"/>
    <mergeCell ref="I7:S7"/>
    <mergeCell ref="T7:V7"/>
  </mergeCells>
  <printOptions horizontalCentered="1"/>
  <pageMargins left="0" right="0" top="0.59055118110236227" bottom="0.98425196850393704" header="0.51181102362204722" footer="0.51181102362204722"/>
  <pageSetup paperSize="9" scale="74" orientation="landscape" verticalDpi="300"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4008-7716-49C8-85D5-C41F9D57CCB5}">
  <dimension ref="A1:T191"/>
  <sheetViews>
    <sheetView zoomScale="90" zoomScaleNormal="90" workbookViewId="0"/>
  </sheetViews>
  <sheetFormatPr defaultRowHeight="13.2"/>
  <cols>
    <col min="1" max="1" width="41.109375" style="3" customWidth="1"/>
    <col min="2" max="7" width="7" customWidth="1"/>
    <col min="8" max="8" width="7" style="3" customWidth="1"/>
    <col min="9" max="16" width="7" customWidth="1"/>
    <col min="17" max="17" width="7" style="3" customWidth="1"/>
    <col min="18" max="19" width="7" customWidth="1"/>
    <col min="20" max="20" width="7" style="3" customWidth="1"/>
    <col min="21" max="21" width="6.88671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9</v>
      </c>
      <c r="B3" s="341"/>
      <c r="C3" s="341"/>
      <c r="D3" s="341"/>
      <c r="E3" s="341"/>
      <c r="F3" s="341"/>
      <c r="G3" s="341"/>
      <c r="H3" s="341"/>
      <c r="I3" s="341"/>
      <c r="J3" s="341"/>
      <c r="K3" s="341"/>
      <c r="L3" s="341"/>
      <c r="M3" s="341"/>
      <c r="N3" s="341"/>
      <c r="O3" s="341"/>
      <c r="P3" s="341"/>
      <c r="Q3" s="341"/>
      <c r="R3" s="341"/>
      <c r="S3" s="341"/>
      <c r="T3" s="341"/>
    </row>
    <row r="4" spans="1:20">
      <c r="A4" s="2"/>
    </row>
    <row r="5" spans="1:20">
      <c r="A5" s="341" t="s">
        <v>646</v>
      </c>
      <c r="B5" s="341"/>
      <c r="C5" s="341"/>
      <c r="D5" s="341"/>
      <c r="E5" s="341"/>
      <c r="F5" s="341"/>
      <c r="G5" s="341"/>
      <c r="H5" s="341"/>
      <c r="I5" s="341"/>
      <c r="J5" s="341"/>
      <c r="K5" s="341"/>
      <c r="L5" s="341"/>
      <c r="M5" s="341"/>
      <c r="N5" s="341"/>
      <c r="O5" s="341"/>
      <c r="P5" s="341"/>
      <c r="Q5" s="341"/>
      <c r="R5" s="341"/>
      <c r="S5" s="341"/>
      <c r="T5" s="341"/>
    </row>
    <row r="6" spans="1:20" ht="13.8" thickBot="1"/>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101</v>
      </c>
      <c r="N8" s="345"/>
      <c r="O8" s="343" t="s">
        <v>27</v>
      </c>
      <c r="P8" s="344"/>
      <c r="Q8" s="345"/>
      <c r="R8" s="45"/>
      <c r="S8" s="48"/>
      <c r="T8" s="49"/>
    </row>
    <row r="9" spans="1:20" s="52" customFormat="1">
      <c r="A9" s="32" t="s">
        <v>33</v>
      </c>
      <c r="B9" s="50" t="s">
        <v>0</v>
      </c>
      <c r="C9" s="51" t="s">
        <v>1</v>
      </c>
      <c r="D9" s="50" t="s">
        <v>0</v>
      </c>
      <c r="E9" s="51" t="s">
        <v>1</v>
      </c>
      <c r="F9" s="290" t="s">
        <v>0</v>
      </c>
      <c r="G9" s="291" t="s">
        <v>1</v>
      </c>
      <c r="H9" s="292" t="s">
        <v>28</v>
      </c>
      <c r="I9" s="290" t="s">
        <v>0</v>
      </c>
      <c r="J9" s="291" t="s">
        <v>1</v>
      </c>
      <c r="K9" s="290" t="s">
        <v>0</v>
      </c>
      <c r="L9" s="291" t="s">
        <v>1</v>
      </c>
      <c r="M9" s="290" t="s">
        <v>0</v>
      </c>
      <c r="N9" s="291" t="s">
        <v>1</v>
      </c>
      <c r="O9" s="290" t="s">
        <v>0</v>
      </c>
      <c r="P9" s="291" t="s">
        <v>1</v>
      </c>
      <c r="Q9" s="292" t="s">
        <v>28</v>
      </c>
      <c r="R9" s="290" t="s">
        <v>0</v>
      </c>
      <c r="S9" s="291" t="s">
        <v>1</v>
      </c>
      <c r="T9" s="291" t="s">
        <v>28</v>
      </c>
    </row>
    <row r="10" spans="1:20" s="52" customFormat="1">
      <c r="A10" s="279" t="s">
        <v>560</v>
      </c>
      <c r="B10" s="50"/>
      <c r="C10" s="51"/>
      <c r="D10" s="50"/>
      <c r="E10" s="51"/>
      <c r="F10" s="7"/>
      <c r="G10" s="5"/>
      <c r="H10" s="5"/>
      <c r="I10" s="7"/>
      <c r="J10" s="5"/>
      <c r="K10" s="7"/>
      <c r="L10" s="5"/>
      <c r="M10" s="7"/>
      <c r="N10" s="5"/>
      <c r="O10" s="7"/>
      <c r="P10" s="5"/>
      <c r="Q10" s="5"/>
      <c r="R10" s="7"/>
      <c r="S10" s="5"/>
      <c r="T10" s="5"/>
    </row>
    <row r="11" spans="1:20">
      <c r="A11" s="104" t="s">
        <v>574</v>
      </c>
      <c r="B11" s="10">
        <v>23</v>
      </c>
      <c r="C11" s="11">
        <v>23</v>
      </c>
      <c r="D11" s="10">
        <v>0</v>
      </c>
      <c r="E11" s="11">
        <v>0</v>
      </c>
      <c r="F11" s="10">
        <f>SUM(B11,D11)</f>
        <v>23</v>
      </c>
      <c r="G11" s="11">
        <f>SUM(C11,E11)</f>
        <v>23</v>
      </c>
      <c r="H11" s="12">
        <f>SUM(F11:G11)</f>
        <v>46</v>
      </c>
      <c r="I11" s="10">
        <v>0</v>
      </c>
      <c r="J11" s="11">
        <v>0</v>
      </c>
      <c r="K11" s="10">
        <v>0</v>
      </c>
      <c r="L11" s="11">
        <v>0</v>
      </c>
      <c r="M11" s="10">
        <v>0</v>
      </c>
      <c r="N11" s="11">
        <v>0</v>
      </c>
      <c r="O11" s="10">
        <f>SUM(M11,K11,I11)</f>
        <v>0</v>
      </c>
      <c r="P11" s="12">
        <f>SUM(N11,L11,J11)</f>
        <v>0</v>
      </c>
      <c r="Q11" s="62">
        <f>SUM(O11:P11)</f>
        <v>0</v>
      </c>
      <c r="R11" s="10">
        <f>SUM(O11,F11)</f>
        <v>23</v>
      </c>
      <c r="S11" s="11">
        <f>SUM(P11,G11)</f>
        <v>23</v>
      </c>
      <c r="T11" s="12">
        <f>SUM(Q11,H11)</f>
        <v>46</v>
      </c>
    </row>
    <row r="12" spans="1:20">
      <c r="A12" s="104" t="s">
        <v>575</v>
      </c>
      <c r="B12" s="10">
        <v>1732</v>
      </c>
      <c r="C12" s="11">
        <v>927</v>
      </c>
      <c r="D12" s="10">
        <v>0</v>
      </c>
      <c r="E12" s="11">
        <v>0</v>
      </c>
      <c r="F12" s="10">
        <f t="shared" ref="F12:G39" si="0">SUM(B12,D12)</f>
        <v>1732</v>
      </c>
      <c r="G12" s="11">
        <f t="shared" si="0"/>
        <v>927</v>
      </c>
      <c r="H12" s="12">
        <f t="shared" ref="H12:H39" si="1">SUM(F12:G12)</f>
        <v>2659</v>
      </c>
      <c r="I12" s="10">
        <v>0</v>
      </c>
      <c r="J12" s="11">
        <v>0</v>
      </c>
      <c r="K12" s="10">
        <v>0</v>
      </c>
      <c r="L12" s="11">
        <v>0</v>
      </c>
      <c r="M12" s="10">
        <v>0</v>
      </c>
      <c r="N12" s="11">
        <v>0</v>
      </c>
      <c r="O12" s="10">
        <f t="shared" ref="O12:P39" si="2">SUM(M12,K12,I12)</f>
        <v>0</v>
      </c>
      <c r="P12" s="12">
        <f t="shared" si="2"/>
        <v>0</v>
      </c>
      <c r="Q12" s="62">
        <f t="shared" ref="Q12:Q39" si="3">SUM(O12:P12)</f>
        <v>0</v>
      </c>
      <c r="R12" s="10">
        <f t="shared" ref="R12:T39" si="4">SUM(O12,F12)</f>
        <v>1732</v>
      </c>
      <c r="S12" s="11">
        <f t="shared" si="4"/>
        <v>927</v>
      </c>
      <c r="T12" s="12">
        <f t="shared" si="4"/>
        <v>2659</v>
      </c>
    </row>
    <row r="13" spans="1:20">
      <c r="A13" s="104" t="s">
        <v>576</v>
      </c>
      <c r="B13" s="10">
        <v>903</v>
      </c>
      <c r="C13" s="11">
        <v>510</v>
      </c>
      <c r="D13" s="10">
        <v>0</v>
      </c>
      <c r="E13" s="11">
        <v>0</v>
      </c>
      <c r="F13" s="10">
        <f t="shared" si="0"/>
        <v>903</v>
      </c>
      <c r="G13" s="11">
        <f t="shared" si="0"/>
        <v>510</v>
      </c>
      <c r="H13" s="12">
        <f t="shared" si="1"/>
        <v>1413</v>
      </c>
      <c r="I13" s="10">
        <v>0</v>
      </c>
      <c r="J13" s="11">
        <v>0</v>
      </c>
      <c r="K13" s="10">
        <v>0</v>
      </c>
      <c r="L13" s="11">
        <v>0</v>
      </c>
      <c r="M13" s="10">
        <v>0</v>
      </c>
      <c r="N13" s="11">
        <v>0</v>
      </c>
      <c r="O13" s="10">
        <f t="shared" si="2"/>
        <v>0</v>
      </c>
      <c r="P13" s="12">
        <f t="shared" si="2"/>
        <v>0</v>
      </c>
      <c r="Q13" s="62">
        <f t="shared" si="3"/>
        <v>0</v>
      </c>
      <c r="R13" s="10">
        <f t="shared" si="4"/>
        <v>903</v>
      </c>
      <c r="S13" s="11">
        <f t="shared" si="4"/>
        <v>510</v>
      </c>
      <c r="T13" s="12">
        <f t="shared" si="4"/>
        <v>1413</v>
      </c>
    </row>
    <row r="14" spans="1:20">
      <c r="A14" s="104" t="s">
        <v>578</v>
      </c>
      <c r="B14" s="10">
        <v>349</v>
      </c>
      <c r="C14" s="11">
        <v>152</v>
      </c>
      <c r="D14" s="10">
        <v>0</v>
      </c>
      <c r="E14" s="11">
        <v>0</v>
      </c>
      <c r="F14" s="10">
        <f t="shared" si="0"/>
        <v>349</v>
      </c>
      <c r="G14" s="11">
        <f t="shared" si="0"/>
        <v>152</v>
      </c>
      <c r="H14" s="12">
        <f t="shared" si="1"/>
        <v>501</v>
      </c>
      <c r="I14" s="10">
        <v>0</v>
      </c>
      <c r="J14" s="11">
        <v>0</v>
      </c>
      <c r="K14" s="10">
        <v>0</v>
      </c>
      <c r="L14" s="11">
        <v>0</v>
      </c>
      <c r="M14" s="10">
        <v>0</v>
      </c>
      <c r="N14" s="11">
        <v>0</v>
      </c>
      <c r="O14" s="10">
        <f t="shared" si="2"/>
        <v>0</v>
      </c>
      <c r="P14" s="12">
        <f t="shared" si="2"/>
        <v>0</v>
      </c>
      <c r="Q14" s="62">
        <f t="shared" si="3"/>
        <v>0</v>
      </c>
      <c r="R14" s="10">
        <f t="shared" si="4"/>
        <v>349</v>
      </c>
      <c r="S14" s="11">
        <f t="shared" si="4"/>
        <v>152</v>
      </c>
      <c r="T14" s="12">
        <f t="shared" si="4"/>
        <v>501</v>
      </c>
    </row>
    <row r="15" spans="1:20">
      <c r="A15" s="104" t="s">
        <v>579</v>
      </c>
      <c r="B15" s="10">
        <v>527</v>
      </c>
      <c r="C15" s="11">
        <v>235</v>
      </c>
      <c r="D15" s="10">
        <v>0</v>
      </c>
      <c r="E15" s="11">
        <v>0</v>
      </c>
      <c r="F15" s="10">
        <f>SUM(B15,D15)</f>
        <v>527</v>
      </c>
      <c r="G15" s="11">
        <f>SUM(C15,E15)</f>
        <v>235</v>
      </c>
      <c r="H15" s="12">
        <f>SUM(F15:G15)</f>
        <v>762</v>
      </c>
      <c r="I15" s="10">
        <v>0</v>
      </c>
      <c r="J15" s="11">
        <v>0</v>
      </c>
      <c r="K15" s="10">
        <v>0</v>
      </c>
      <c r="L15" s="11">
        <v>0</v>
      </c>
      <c r="M15" s="10">
        <v>0</v>
      </c>
      <c r="N15" s="11">
        <v>0</v>
      </c>
      <c r="O15" s="10">
        <f>SUM(M15,K15,I15)</f>
        <v>0</v>
      </c>
      <c r="P15" s="12">
        <f>SUM(N15,L15,J15)</f>
        <v>0</v>
      </c>
      <c r="Q15" s="62">
        <f>SUM(O15:P15)</f>
        <v>0</v>
      </c>
      <c r="R15" s="10">
        <f t="shared" si="4"/>
        <v>527</v>
      </c>
      <c r="S15" s="11">
        <f t="shared" si="4"/>
        <v>235</v>
      </c>
      <c r="T15" s="12">
        <f t="shared" si="4"/>
        <v>762</v>
      </c>
    </row>
    <row r="16" spans="1:20" ht="26.4">
      <c r="A16" s="104" t="s">
        <v>580</v>
      </c>
      <c r="B16" s="10">
        <v>89</v>
      </c>
      <c r="C16" s="11">
        <v>63</v>
      </c>
      <c r="D16" s="10">
        <v>0</v>
      </c>
      <c r="E16" s="11">
        <v>0</v>
      </c>
      <c r="F16" s="10">
        <f t="shared" si="0"/>
        <v>89</v>
      </c>
      <c r="G16" s="11">
        <f t="shared" si="0"/>
        <v>63</v>
      </c>
      <c r="H16" s="12">
        <f t="shared" si="1"/>
        <v>152</v>
      </c>
      <c r="I16" s="10">
        <v>0</v>
      </c>
      <c r="J16" s="11">
        <v>0</v>
      </c>
      <c r="K16" s="10">
        <v>0</v>
      </c>
      <c r="L16" s="11">
        <v>0</v>
      </c>
      <c r="M16" s="10">
        <v>0</v>
      </c>
      <c r="N16" s="11">
        <v>0</v>
      </c>
      <c r="O16" s="10">
        <f>SUM(M16,K16,I16)</f>
        <v>0</v>
      </c>
      <c r="P16" s="12">
        <f>SUM(N16,L16,J16)</f>
        <v>0</v>
      </c>
      <c r="Q16" s="62">
        <f>SUM(O16:P16)</f>
        <v>0</v>
      </c>
      <c r="R16" s="10">
        <f t="shared" si="4"/>
        <v>89</v>
      </c>
      <c r="S16" s="11">
        <f t="shared" si="4"/>
        <v>63</v>
      </c>
      <c r="T16" s="12">
        <f t="shared" si="4"/>
        <v>152</v>
      </c>
    </row>
    <row r="17" spans="1:20">
      <c r="A17" s="104" t="s">
        <v>165</v>
      </c>
      <c r="B17" s="10">
        <v>130</v>
      </c>
      <c r="C17" s="11">
        <v>3</v>
      </c>
      <c r="D17" s="10">
        <v>0</v>
      </c>
      <c r="E17" s="11">
        <v>0</v>
      </c>
      <c r="F17" s="10">
        <f t="shared" si="0"/>
        <v>130</v>
      </c>
      <c r="G17" s="11">
        <f t="shared" si="0"/>
        <v>3</v>
      </c>
      <c r="H17" s="12">
        <f t="shared" si="1"/>
        <v>133</v>
      </c>
      <c r="I17" s="10">
        <v>0</v>
      </c>
      <c r="J17" s="11">
        <v>0</v>
      </c>
      <c r="K17" s="10">
        <v>0</v>
      </c>
      <c r="L17" s="11">
        <v>0</v>
      </c>
      <c r="M17" s="10">
        <v>0</v>
      </c>
      <c r="N17" s="11">
        <v>0</v>
      </c>
      <c r="O17" s="10">
        <f t="shared" si="2"/>
        <v>0</v>
      </c>
      <c r="P17" s="12">
        <f t="shared" si="2"/>
        <v>0</v>
      </c>
      <c r="Q17" s="62">
        <f t="shared" si="3"/>
        <v>0</v>
      </c>
      <c r="R17" s="10">
        <f t="shared" si="4"/>
        <v>130</v>
      </c>
      <c r="S17" s="11">
        <f t="shared" si="4"/>
        <v>3</v>
      </c>
      <c r="T17" s="12">
        <f t="shared" si="4"/>
        <v>133</v>
      </c>
    </row>
    <row r="18" spans="1:20">
      <c r="A18" s="104" t="s">
        <v>581</v>
      </c>
      <c r="B18" s="10">
        <v>153</v>
      </c>
      <c r="C18" s="11">
        <v>21</v>
      </c>
      <c r="D18" s="10">
        <v>0</v>
      </c>
      <c r="E18" s="11">
        <v>0</v>
      </c>
      <c r="F18" s="10">
        <f t="shared" si="0"/>
        <v>153</v>
      </c>
      <c r="G18" s="11">
        <f t="shared" si="0"/>
        <v>21</v>
      </c>
      <c r="H18" s="12">
        <f t="shared" si="1"/>
        <v>174</v>
      </c>
      <c r="I18" s="10">
        <v>0</v>
      </c>
      <c r="J18" s="11">
        <v>0</v>
      </c>
      <c r="K18" s="10">
        <v>0</v>
      </c>
      <c r="L18" s="11">
        <v>0</v>
      </c>
      <c r="M18" s="10">
        <v>0</v>
      </c>
      <c r="N18" s="11">
        <v>0</v>
      </c>
      <c r="O18" s="10">
        <f t="shared" si="2"/>
        <v>0</v>
      </c>
      <c r="P18" s="12">
        <f t="shared" si="2"/>
        <v>0</v>
      </c>
      <c r="Q18" s="62">
        <f t="shared" si="3"/>
        <v>0</v>
      </c>
      <c r="R18" s="10">
        <f t="shared" si="4"/>
        <v>153</v>
      </c>
      <c r="S18" s="11">
        <f t="shared" si="4"/>
        <v>21</v>
      </c>
      <c r="T18" s="12">
        <f t="shared" si="4"/>
        <v>174</v>
      </c>
    </row>
    <row r="19" spans="1:20" ht="26.4">
      <c r="A19" s="104" t="s">
        <v>582</v>
      </c>
      <c r="B19" s="10">
        <v>4</v>
      </c>
      <c r="C19" s="11">
        <v>54</v>
      </c>
      <c r="D19" s="10">
        <v>0</v>
      </c>
      <c r="E19" s="11">
        <v>0</v>
      </c>
      <c r="F19" s="10">
        <f t="shared" si="0"/>
        <v>4</v>
      </c>
      <c r="G19" s="11">
        <f t="shared" si="0"/>
        <v>54</v>
      </c>
      <c r="H19" s="12">
        <f t="shared" si="1"/>
        <v>58</v>
      </c>
      <c r="I19" s="10">
        <v>0</v>
      </c>
      <c r="J19" s="11">
        <v>0</v>
      </c>
      <c r="K19" s="10">
        <v>0</v>
      </c>
      <c r="L19" s="11">
        <v>0</v>
      </c>
      <c r="M19" s="10">
        <v>0</v>
      </c>
      <c r="N19" s="11">
        <v>0</v>
      </c>
      <c r="O19" s="10">
        <f t="shared" si="2"/>
        <v>0</v>
      </c>
      <c r="P19" s="12">
        <f t="shared" si="2"/>
        <v>0</v>
      </c>
      <c r="Q19" s="62">
        <f t="shared" si="3"/>
        <v>0</v>
      </c>
      <c r="R19" s="10">
        <f t="shared" si="4"/>
        <v>4</v>
      </c>
      <c r="S19" s="11">
        <f t="shared" si="4"/>
        <v>54</v>
      </c>
      <c r="T19" s="12">
        <f t="shared" si="4"/>
        <v>58</v>
      </c>
    </row>
    <row r="20" spans="1:20">
      <c r="A20" s="104" t="s">
        <v>583</v>
      </c>
      <c r="B20" s="10">
        <v>1219</v>
      </c>
      <c r="C20" s="11">
        <v>32</v>
      </c>
      <c r="D20" s="10">
        <v>0</v>
      </c>
      <c r="E20" s="11">
        <v>0</v>
      </c>
      <c r="F20" s="10">
        <f t="shared" si="0"/>
        <v>1219</v>
      </c>
      <c r="G20" s="11">
        <f t="shared" si="0"/>
        <v>32</v>
      </c>
      <c r="H20" s="12">
        <f t="shared" si="1"/>
        <v>1251</v>
      </c>
      <c r="I20" s="10">
        <v>0</v>
      </c>
      <c r="J20" s="11">
        <v>0</v>
      </c>
      <c r="K20" s="10">
        <v>0</v>
      </c>
      <c r="L20" s="11">
        <v>0</v>
      </c>
      <c r="M20" s="10">
        <v>0</v>
      </c>
      <c r="N20" s="11">
        <v>0</v>
      </c>
      <c r="O20" s="10">
        <f t="shared" si="2"/>
        <v>0</v>
      </c>
      <c r="P20" s="12">
        <f t="shared" si="2"/>
        <v>0</v>
      </c>
      <c r="Q20" s="62">
        <f t="shared" si="3"/>
        <v>0</v>
      </c>
      <c r="R20" s="10">
        <f t="shared" si="4"/>
        <v>1219</v>
      </c>
      <c r="S20" s="11">
        <f t="shared" si="4"/>
        <v>32</v>
      </c>
      <c r="T20" s="12">
        <f t="shared" si="4"/>
        <v>1251</v>
      </c>
    </row>
    <row r="21" spans="1:20">
      <c r="A21" s="104" t="s">
        <v>176</v>
      </c>
      <c r="B21" s="10">
        <v>459</v>
      </c>
      <c r="C21" s="11">
        <v>9</v>
      </c>
      <c r="D21" s="10">
        <v>0</v>
      </c>
      <c r="E21" s="11">
        <v>0</v>
      </c>
      <c r="F21" s="10">
        <f t="shared" si="0"/>
        <v>459</v>
      </c>
      <c r="G21" s="11">
        <f t="shared" si="0"/>
        <v>9</v>
      </c>
      <c r="H21" s="12">
        <f t="shared" si="1"/>
        <v>468</v>
      </c>
      <c r="I21" s="10">
        <v>0</v>
      </c>
      <c r="J21" s="11">
        <v>0</v>
      </c>
      <c r="K21" s="10">
        <v>0</v>
      </c>
      <c r="L21" s="11">
        <v>0</v>
      </c>
      <c r="M21" s="10">
        <v>0</v>
      </c>
      <c r="N21" s="11">
        <v>0</v>
      </c>
      <c r="O21" s="10">
        <f t="shared" si="2"/>
        <v>0</v>
      </c>
      <c r="P21" s="12">
        <f t="shared" si="2"/>
        <v>0</v>
      </c>
      <c r="Q21" s="62">
        <f t="shared" si="3"/>
        <v>0</v>
      </c>
      <c r="R21" s="10">
        <f t="shared" si="4"/>
        <v>459</v>
      </c>
      <c r="S21" s="11">
        <f t="shared" si="4"/>
        <v>9</v>
      </c>
      <c r="T21" s="12">
        <f t="shared" si="4"/>
        <v>468</v>
      </c>
    </row>
    <row r="22" spans="1:20">
      <c r="A22" s="104" t="s">
        <v>584</v>
      </c>
      <c r="B22" s="10">
        <v>188</v>
      </c>
      <c r="C22" s="11">
        <v>66</v>
      </c>
      <c r="D22" s="10">
        <v>0</v>
      </c>
      <c r="E22" s="11">
        <v>0</v>
      </c>
      <c r="F22" s="10">
        <f t="shared" si="0"/>
        <v>188</v>
      </c>
      <c r="G22" s="11">
        <f t="shared" si="0"/>
        <v>66</v>
      </c>
      <c r="H22" s="12">
        <f t="shared" si="1"/>
        <v>254</v>
      </c>
      <c r="I22" s="10">
        <v>0</v>
      </c>
      <c r="J22" s="11">
        <v>0</v>
      </c>
      <c r="K22" s="10">
        <v>0</v>
      </c>
      <c r="L22" s="11">
        <v>0</v>
      </c>
      <c r="M22" s="10">
        <v>0</v>
      </c>
      <c r="N22" s="11">
        <v>0</v>
      </c>
      <c r="O22" s="10">
        <f t="shared" si="2"/>
        <v>0</v>
      </c>
      <c r="P22" s="12">
        <f t="shared" si="2"/>
        <v>0</v>
      </c>
      <c r="Q22" s="62">
        <f t="shared" si="3"/>
        <v>0</v>
      </c>
      <c r="R22" s="10">
        <f t="shared" si="4"/>
        <v>188</v>
      </c>
      <c r="S22" s="11">
        <f t="shared" si="4"/>
        <v>66</v>
      </c>
      <c r="T22" s="12">
        <f t="shared" si="4"/>
        <v>254</v>
      </c>
    </row>
    <row r="23" spans="1:20">
      <c r="A23" s="104" t="s">
        <v>585</v>
      </c>
      <c r="B23" s="10">
        <v>94</v>
      </c>
      <c r="C23" s="11">
        <v>73</v>
      </c>
      <c r="D23" s="10">
        <v>0</v>
      </c>
      <c r="E23" s="11">
        <v>0</v>
      </c>
      <c r="F23" s="10">
        <f t="shared" si="0"/>
        <v>94</v>
      </c>
      <c r="G23" s="11">
        <f t="shared" si="0"/>
        <v>73</v>
      </c>
      <c r="H23" s="12">
        <f t="shared" si="1"/>
        <v>167</v>
      </c>
      <c r="I23" s="10">
        <v>0</v>
      </c>
      <c r="J23" s="11">
        <v>0</v>
      </c>
      <c r="K23" s="10">
        <v>0</v>
      </c>
      <c r="L23" s="11">
        <v>0</v>
      </c>
      <c r="M23" s="10">
        <v>0</v>
      </c>
      <c r="N23" s="11">
        <v>0</v>
      </c>
      <c r="O23" s="10">
        <f t="shared" si="2"/>
        <v>0</v>
      </c>
      <c r="P23" s="12">
        <f t="shared" si="2"/>
        <v>0</v>
      </c>
      <c r="Q23" s="62">
        <f t="shared" si="3"/>
        <v>0</v>
      </c>
      <c r="R23" s="10">
        <f t="shared" si="4"/>
        <v>94</v>
      </c>
      <c r="S23" s="11">
        <f t="shared" si="4"/>
        <v>73</v>
      </c>
      <c r="T23" s="12">
        <f t="shared" si="4"/>
        <v>167</v>
      </c>
    </row>
    <row r="24" spans="1:20">
      <c r="A24" s="104" t="s">
        <v>189</v>
      </c>
      <c r="B24" s="10">
        <v>483</v>
      </c>
      <c r="C24" s="11">
        <v>22</v>
      </c>
      <c r="D24" s="10">
        <v>0</v>
      </c>
      <c r="E24" s="11">
        <v>0</v>
      </c>
      <c r="F24" s="10">
        <f t="shared" si="0"/>
        <v>483</v>
      </c>
      <c r="G24" s="11">
        <f t="shared" si="0"/>
        <v>22</v>
      </c>
      <c r="H24" s="12">
        <f t="shared" si="1"/>
        <v>505</v>
      </c>
      <c r="I24" s="10">
        <v>0</v>
      </c>
      <c r="J24" s="11">
        <v>0</v>
      </c>
      <c r="K24" s="10">
        <v>0</v>
      </c>
      <c r="L24" s="11">
        <v>0</v>
      </c>
      <c r="M24" s="10">
        <v>0</v>
      </c>
      <c r="N24" s="11">
        <v>0</v>
      </c>
      <c r="O24" s="10">
        <f t="shared" si="2"/>
        <v>0</v>
      </c>
      <c r="P24" s="12">
        <f t="shared" si="2"/>
        <v>0</v>
      </c>
      <c r="Q24" s="62">
        <f t="shared" si="3"/>
        <v>0</v>
      </c>
      <c r="R24" s="10">
        <f t="shared" si="4"/>
        <v>483</v>
      </c>
      <c r="S24" s="11">
        <f t="shared" si="4"/>
        <v>22</v>
      </c>
      <c r="T24" s="12">
        <f t="shared" si="4"/>
        <v>505</v>
      </c>
    </row>
    <row r="25" spans="1:20">
      <c r="A25" s="104" t="s">
        <v>460</v>
      </c>
      <c r="B25" s="10">
        <v>777</v>
      </c>
      <c r="C25" s="11">
        <v>3118</v>
      </c>
      <c r="D25" s="10">
        <v>0</v>
      </c>
      <c r="E25" s="11">
        <v>0</v>
      </c>
      <c r="F25" s="10">
        <f t="shared" si="0"/>
        <v>777</v>
      </c>
      <c r="G25" s="11">
        <f t="shared" si="0"/>
        <v>3118</v>
      </c>
      <c r="H25" s="12">
        <f t="shared" si="1"/>
        <v>3895</v>
      </c>
      <c r="I25" s="10">
        <v>0</v>
      </c>
      <c r="J25" s="11">
        <v>0</v>
      </c>
      <c r="K25" s="10">
        <v>0</v>
      </c>
      <c r="L25" s="11">
        <v>0</v>
      </c>
      <c r="M25" s="10">
        <v>0</v>
      </c>
      <c r="N25" s="11">
        <v>0</v>
      </c>
      <c r="O25" s="10">
        <f t="shared" si="2"/>
        <v>0</v>
      </c>
      <c r="P25" s="12">
        <f t="shared" si="2"/>
        <v>0</v>
      </c>
      <c r="Q25" s="62">
        <f t="shared" si="3"/>
        <v>0</v>
      </c>
      <c r="R25" s="10">
        <f t="shared" si="4"/>
        <v>777</v>
      </c>
      <c r="S25" s="11">
        <f t="shared" si="4"/>
        <v>3118</v>
      </c>
      <c r="T25" s="12">
        <f t="shared" si="4"/>
        <v>3895</v>
      </c>
    </row>
    <row r="26" spans="1:20">
      <c r="A26" s="104" t="s">
        <v>586</v>
      </c>
      <c r="B26" s="10">
        <v>266</v>
      </c>
      <c r="C26" s="11">
        <v>1352</v>
      </c>
      <c r="D26" s="10">
        <v>0</v>
      </c>
      <c r="E26" s="11">
        <v>0</v>
      </c>
      <c r="F26" s="10">
        <f t="shared" si="0"/>
        <v>266</v>
      </c>
      <c r="G26" s="11">
        <f t="shared" si="0"/>
        <v>1352</v>
      </c>
      <c r="H26" s="12">
        <f>SUM(F26:G26)</f>
        <v>1618</v>
      </c>
      <c r="I26" s="10">
        <v>0</v>
      </c>
      <c r="J26" s="11">
        <v>0</v>
      </c>
      <c r="K26" s="10">
        <v>0</v>
      </c>
      <c r="L26" s="11">
        <v>0</v>
      </c>
      <c r="M26" s="10">
        <v>0</v>
      </c>
      <c r="N26" s="11">
        <v>0</v>
      </c>
      <c r="O26" s="10">
        <f t="shared" si="2"/>
        <v>0</v>
      </c>
      <c r="P26" s="12">
        <f t="shared" si="2"/>
        <v>0</v>
      </c>
      <c r="Q26" s="62">
        <f t="shared" si="3"/>
        <v>0</v>
      </c>
      <c r="R26" s="10">
        <f t="shared" si="4"/>
        <v>266</v>
      </c>
      <c r="S26" s="11">
        <f t="shared" si="4"/>
        <v>1352</v>
      </c>
      <c r="T26" s="12">
        <f t="shared" si="4"/>
        <v>1618</v>
      </c>
    </row>
    <row r="27" spans="1:20">
      <c r="A27" s="172" t="s">
        <v>201</v>
      </c>
      <c r="B27" s="10">
        <v>6</v>
      </c>
      <c r="C27" s="11"/>
      <c r="D27" s="10">
        <v>0</v>
      </c>
      <c r="E27" s="11">
        <v>0</v>
      </c>
      <c r="F27" s="10">
        <f t="shared" si="0"/>
        <v>6</v>
      </c>
      <c r="G27" s="11">
        <f t="shared" si="0"/>
        <v>0</v>
      </c>
      <c r="H27" s="12">
        <f>SUM(F27:G27)</f>
        <v>6</v>
      </c>
      <c r="I27" s="10">
        <v>0</v>
      </c>
      <c r="J27" s="11">
        <v>0</v>
      </c>
      <c r="K27" s="10">
        <v>0</v>
      </c>
      <c r="L27" s="11">
        <v>0</v>
      </c>
      <c r="M27" s="10">
        <v>0</v>
      </c>
      <c r="N27" s="11">
        <v>0</v>
      </c>
      <c r="O27" s="10">
        <f t="shared" si="2"/>
        <v>0</v>
      </c>
      <c r="P27" s="12">
        <f t="shared" si="2"/>
        <v>0</v>
      </c>
      <c r="Q27" s="62">
        <f t="shared" si="3"/>
        <v>0</v>
      </c>
      <c r="R27" s="10">
        <f t="shared" si="4"/>
        <v>6</v>
      </c>
      <c r="S27" s="11">
        <f t="shared" si="4"/>
        <v>0</v>
      </c>
      <c r="T27" s="12">
        <f t="shared" si="4"/>
        <v>6</v>
      </c>
    </row>
    <row r="28" spans="1:20">
      <c r="A28" s="104" t="s">
        <v>203</v>
      </c>
      <c r="B28" s="10">
        <v>208</v>
      </c>
      <c r="C28" s="11">
        <v>13</v>
      </c>
      <c r="D28" s="10">
        <v>0</v>
      </c>
      <c r="E28" s="11">
        <v>0</v>
      </c>
      <c r="F28" s="10">
        <f t="shared" si="0"/>
        <v>208</v>
      </c>
      <c r="G28" s="11">
        <f t="shared" si="0"/>
        <v>13</v>
      </c>
      <c r="H28" s="12">
        <f>SUM(F28:G28)</f>
        <v>221</v>
      </c>
      <c r="I28" s="10">
        <v>0</v>
      </c>
      <c r="J28" s="11">
        <v>0</v>
      </c>
      <c r="K28" s="10">
        <v>0</v>
      </c>
      <c r="L28" s="11">
        <v>0</v>
      </c>
      <c r="M28" s="10">
        <v>0</v>
      </c>
      <c r="N28" s="11">
        <v>0</v>
      </c>
      <c r="O28" s="10">
        <f t="shared" si="2"/>
        <v>0</v>
      </c>
      <c r="P28" s="12">
        <f t="shared" si="2"/>
        <v>0</v>
      </c>
      <c r="Q28" s="62">
        <f t="shared" si="3"/>
        <v>0</v>
      </c>
      <c r="R28" s="10">
        <f t="shared" si="4"/>
        <v>208</v>
      </c>
      <c r="S28" s="11">
        <f t="shared" si="4"/>
        <v>13</v>
      </c>
      <c r="T28" s="12">
        <f t="shared" si="4"/>
        <v>221</v>
      </c>
    </row>
    <row r="29" spans="1:20">
      <c r="A29" s="172" t="s">
        <v>211</v>
      </c>
      <c r="B29" s="10">
        <v>152</v>
      </c>
      <c r="C29" s="11">
        <v>98</v>
      </c>
      <c r="D29" s="10">
        <v>0</v>
      </c>
      <c r="E29" s="11">
        <v>0</v>
      </c>
      <c r="F29" s="10">
        <f t="shared" si="0"/>
        <v>152</v>
      </c>
      <c r="G29" s="11">
        <f t="shared" si="0"/>
        <v>98</v>
      </c>
      <c r="H29" s="12">
        <f>SUM(F29:G29)</f>
        <v>250</v>
      </c>
      <c r="I29" s="10">
        <v>0</v>
      </c>
      <c r="J29" s="11">
        <v>0</v>
      </c>
      <c r="K29" s="10">
        <v>0</v>
      </c>
      <c r="L29" s="11">
        <v>0</v>
      </c>
      <c r="M29" s="10">
        <v>0</v>
      </c>
      <c r="N29" s="11">
        <v>0</v>
      </c>
      <c r="O29" s="10">
        <f t="shared" si="2"/>
        <v>0</v>
      </c>
      <c r="P29" s="12">
        <f t="shared" si="2"/>
        <v>0</v>
      </c>
      <c r="Q29" s="62">
        <f t="shared" si="3"/>
        <v>0</v>
      </c>
      <c r="R29" s="10">
        <f t="shared" si="4"/>
        <v>152</v>
      </c>
      <c r="S29" s="11">
        <f t="shared" si="4"/>
        <v>98</v>
      </c>
      <c r="T29" s="12">
        <f t="shared" si="4"/>
        <v>250</v>
      </c>
    </row>
    <row r="30" spans="1:20">
      <c r="A30" s="104" t="s">
        <v>587</v>
      </c>
      <c r="B30" s="10">
        <v>10</v>
      </c>
      <c r="C30" s="11">
        <v>4</v>
      </c>
      <c r="D30" s="10">
        <v>0</v>
      </c>
      <c r="E30" s="11">
        <v>0</v>
      </c>
      <c r="F30" s="10">
        <f t="shared" si="0"/>
        <v>10</v>
      </c>
      <c r="G30" s="11">
        <f t="shared" si="0"/>
        <v>4</v>
      </c>
      <c r="H30" s="12">
        <f t="shared" si="1"/>
        <v>14</v>
      </c>
      <c r="I30" s="10">
        <v>0</v>
      </c>
      <c r="J30" s="11">
        <v>0</v>
      </c>
      <c r="K30" s="10">
        <v>0</v>
      </c>
      <c r="L30" s="11">
        <v>0</v>
      </c>
      <c r="M30" s="10">
        <v>0</v>
      </c>
      <c r="N30" s="11">
        <v>0</v>
      </c>
      <c r="O30" s="10">
        <f t="shared" si="2"/>
        <v>0</v>
      </c>
      <c r="P30" s="12">
        <f t="shared" si="2"/>
        <v>0</v>
      </c>
      <c r="Q30" s="62">
        <f t="shared" si="3"/>
        <v>0</v>
      </c>
      <c r="R30" s="10">
        <f t="shared" si="4"/>
        <v>10</v>
      </c>
      <c r="S30" s="11">
        <f t="shared" si="4"/>
        <v>4</v>
      </c>
      <c r="T30" s="12">
        <f t="shared" si="4"/>
        <v>14</v>
      </c>
    </row>
    <row r="31" spans="1:20">
      <c r="A31" s="104" t="s">
        <v>54</v>
      </c>
      <c r="B31" s="10">
        <v>589</v>
      </c>
      <c r="C31" s="11">
        <v>192</v>
      </c>
      <c r="D31" s="10">
        <v>0</v>
      </c>
      <c r="E31" s="11">
        <v>0</v>
      </c>
      <c r="F31" s="10">
        <f t="shared" si="0"/>
        <v>589</v>
      </c>
      <c r="G31" s="11">
        <f t="shared" si="0"/>
        <v>192</v>
      </c>
      <c r="H31" s="12">
        <f t="shared" si="1"/>
        <v>781</v>
      </c>
      <c r="I31" s="10">
        <v>0</v>
      </c>
      <c r="J31" s="11">
        <v>0</v>
      </c>
      <c r="K31" s="10">
        <v>0</v>
      </c>
      <c r="L31" s="11">
        <v>0</v>
      </c>
      <c r="M31" s="10">
        <v>0</v>
      </c>
      <c r="N31" s="11">
        <v>0</v>
      </c>
      <c r="O31" s="10">
        <f t="shared" si="2"/>
        <v>0</v>
      </c>
      <c r="P31" s="12">
        <f t="shared" si="2"/>
        <v>0</v>
      </c>
      <c r="Q31" s="62">
        <f t="shared" si="3"/>
        <v>0</v>
      </c>
      <c r="R31" s="10">
        <f t="shared" si="4"/>
        <v>589</v>
      </c>
      <c r="S31" s="11">
        <f t="shared" si="4"/>
        <v>192</v>
      </c>
      <c r="T31" s="12">
        <f t="shared" si="4"/>
        <v>781</v>
      </c>
    </row>
    <row r="32" spans="1:20">
      <c r="A32" s="104" t="s">
        <v>588</v>
      </c>
      <c r="B32" s="10">
        <v>171</v>
      </c>
      <c r="C32" s="11">
        <v>342</v>
      </c>
      <c r="D32" s="10">
        <v>0</v>
      </c>
      <c r="E32" s="11">
        <v>0</v>
      </c>
      <c r="F32" s="10">
        <f t="shared" si="0"/>
        <v>171</v>
      </c>
      <c r="G32" s="11">
        <f t="shared" si="0"/>
        <v>342</v>
      </c>
      <c r="H32" s="12">
        <f t="shared" si="1"/>
        <v>513</v>
      </c>
      <c r="I32" s="10">
        <v>0</v>
      </c>
      <c r="J32" s="11">
        <v>0</v>
      </c>
      <c r="K32" s="10">
        <v>0</v>
      </c>
      <c r="L32" s="11">
        <v>0</v>
      </c>
      <c r="M32" s="10">
        <v>0</v>
      </c>
      <c r="N32" s="11">
        <v>0</v>
      </c>
      <c r="O32" s="10">
        <f t="shared" si="2"/>
        <v>0</v>
      </c>
      <c r="P32" s="12">
        <f t="shared" si="2"/>
        <v>0</v>
      </c>
      <c r="Q32" s="62">
        <f t="shared" si="3"/>
        <v>0</v>
      </c>
      <c r="R32" s="10">
        <f t="shared" si="4"/>
        <v>171</v>
      </c>
      <c r="S32" s="11">
        <f t="shared" si="4"/>
        <v>342</v>
      </c>
      <c r="T32" s="12">
        <f t="shared" si="4"/>
        <v>513</v>
      </c>
    </row>
    <row r="33" spans="1:20">
      <c r="A33" s="104" t="s">
        <v>589</v>
      </c>
      <c r="B33" s="10">
        <v>1293</v>
      </c>
      <c r="C33" s="11">
        <v>109</v>
      </c>
      <c r="D33" s="10">
        <v>0</v>
      </c>
      <c r="E33" s="11">
        <v>0</v>
      </c>
      <c r="F33" s="10">
        <f t="shared" si="0"/>
        <v>1293</v>
      </c>
      <c r="G33" s="11">
        <f t="shared" si="0"/>
        <v>109</v>
      </c>
      <c r="H33" s="12">
        <f t="shared" si="1"/>
        <v>1402</v>
      </c>
      <c r="I33" s="10">
        <v>0</v>
      </c>
      <c r="J33" s="11">
        <v>0</v>
      </c>
      <c r="K33" s="10">
        <v>0</v>
      </c>
      <c r="L33" s="11">
        <v>0</v>
      </c>
      <c r="M33" s="10">
        <v>0</v>
      </c>
      <c r="N33" s="11">
        <v>0</v>
      </c>
      <c r="O33" s="10">
        <f t="shared" si="2"/>
        <v>0</v>
      </c>
      <c r="P33" s="12">
        <f t="shared" si="2"/>
        <v>0</v>
      </c>
      <c r="Q33" s="62">
        <f t="shared" si="3"/>
        <v>0</v>
      </c>
      <c r="R33" s="10">
        <f t="shared" si="4"/>
        <v>1293</v>
      </c>
      <c r="S33" s="11">
        <f t="shared" si="4"/>
        <v>109</v>
      </c>
      <c r="T33" s="12">
        <f t="shared" si="4"/>
        <v>1402</v>
      </c>
    </row>
    <row r="34" spans="1:20">
      <c r="A34" s="104" t="s">
        <v>591</v>
      </c>
      <c r="B34" s="10">
        <v>6</v>
      </c>
      <c r="C34" s="11">
        <v>6</v>
      </c>
      <c r="D34" s="10">
        <v>0</v>
      </c>
      <c r="E34" s="11">
        <v>0</v>
      </c>
      <c r="F34" s="10">
        <f t="shared" si="0"/>
        <v>6</v>
      </c>
      <c r="G34" s="11">
        <f t="shared" si="0"/>
        <v>6</v>
      </c>
      <c r="H34" s="12">
        <f t="shared" si="1"/>
        <v>12</v>
      </c>
      <c r="I34" s="10">
        <v>0</v>
      </c>
      <c r="J34" s="11">
        <v>0</v>
      </c>
      <c r="K34" s="10">
        <v>0</v>
      </c>
      <c r="L34" s="11">
        <v>0</v>
      </c>
      <c r="M34" s="10">
        <v>0</v>
      </c>
      <c r="N34" s="11">
        <v>0</v>
      </c>
      <c r="O34" s="10">
        <f t="shared" si="2"/>
        <v>0</v>
      </c>
      <c r="P34" s="12">
        <f t="shared" si="2"/>
        <v>0</v>
      </c>
      <c r="Q34" s="62">
        <f t="shared" si="3"/>
        <v>0</v>
      </c>
      <c r="R34" s="10">
        <f t="shared" si="4"/>
        <v>6</v>
      </c>
      <c r="S34" s="11">
        <f t="shared" si="4"/>
        <v>6</v>
      </c>
      <c r="T34" s="12">
        <f t="shared" si="4"/>
        <v>12</v>
      </c>
    </row>
    <row r="35" spans="1:20">
      <c r="A35" s="104" t="s">
        <v>592</v>
      </c>
      <c r="B35" s="10">
        <v>27</v>
      </c>
      <c r="C35" s="11">
        <v>42</v>
      </c>
      <c r="D35" s="10">
        <v>0</v>
      </c>
      <c r="E35" s="11">
        <v>0</v>
      </c>
      <c r="F35" s="10">
        <f t="shared" si="0"/>
        <v>27</v>
      </c>
      <c r="G35" s="11">
        <f t="shared" si="0"/>
        <v>42</v>
      </c>
      <c r="H35" s="12">
        <f t="shared" si="1"/>
        <v>69</v>
      </c>
      <c r="I35" s="10">
        <v>0</v>
      </c>
      <c r="J35" s="11">
        <v>0</v>
      </c>
      <c r="K35" s="10">
        <v>0</v>
      </c>
      <c r="L35" s="11">
        <v>0</v>
      </c>
      <c r="M35" s="10">
        <v>0</v>
      </c>
      <c r="N35" s="11">
        <v>0</v>
      </c>
      <c r="O35" s="10">
        <f t="shared" si="2"/>
        <v>0</v>
      </c>
      <c r="P35" s="12">
        <f t="shared" si="2"/>
        <v>0</v>
      </c>
      <c r="Q35" s="62">
        <f t="shared" si="3"/>
        <v>0</v>
      </c>
      <c r="R35" s="10">
        <f t="shared" si="4"/>
        <v>27</v>
      </c>
      <c r="S35" s="11">
        <f t="shared" si="4"/>
        <v>42</v>
      </c>
      <c r="T35" s="12">
        <f t="shared" si="4"/>
        <v>69</v>
      </c>
    </row>
    <row r="36" spans="1:20">
      <c r="A36" s="104" t="s">
        <v>593</v>
      </c>
      <c r="B36" s="10">
        <v>3</v>
      </c>
      <c r="C36" s="11">
        <v>10</v>
      </c>
      <c r="D36" s="10">
        <v>0</v>
      </c>
      <c r="E36" s="11">
        <v>0</v>
      </c>
      <c r="F36" s="10">
        <f t="shared" si="0"/>
        <v>3</v>
      </c>
      <c r="G36" s="11">
        <f t="shared" si="0"/>
        <v>10</v>
      </c>
      <c r="H36" s="12">
        <f t="shared" si="1"/>
        <v>13</v>
      </c>
      <c r="I36" s="10">
        <v>0</v>
      </c>
      <c r="J36" s="11">
        <v>0</v>
      </c>
      <c r="K36" s="10">
        <v>0</v>
      </c>
      <c r="L36" s="11">
        <v>0</v>
      </c>
      <c r="M36" s="10">
        <v>0</v>
      </c>
      <c r="N36" s="11">
        <v>0</v>
      </c>
      <c r="O36" s="10">
        <f t="shared" si="2"/>
        <v>0</v>
      </c>
      <c r="P36" s="12">
        <f t="shared" si="2"/>
        <v>0</v>
      </c>
      <c r="Q36" s="62">
        <f t="shared" si="3"/>
        <v>0</v>
      </c>
      <c r="R36" s="10">
        <f t="shared" si="4"/>
        <v>3</v>
      </c>
      <c r="S36" s="11">
        <f t="shared" si="4"/>
        <v>10</v>
      </c>
      <c r="T36" s="12">
        <f t="shared" si="4"/>
        <v>13</v>
      </c>
    </row>
    <row r="37" spans="1:20">
      <c r="A37" s="104" t="s">
        <v>594</v>
      </c>
      <c r="B37" s="10">
        <v>11</v>
      </c>
      <c r="C37" s="11">
        <v>3</v>
      </c>
      <c r="D37" s="10">
        <v>0</v>
      </c>
      <c r="E37" s="11">
        <v>0</v>
      </c>
      <c r="F37" s="10">
        <f t="shared" si="0"/>
        <v>11</v>
      </c>
      <c r="G37" s="11">
        <f t="shared" si="0"/>
        <v>3</v>
      </c>
      <c r="H37" s="12">
        <f t="shared" si="1"/>
        <v>14</v>
      </c>
      <c r="I37" s="10">
        <v>0</v>
      </c>
      <c r="J37" s="11">
        <v>0</v>
      </c>
      <c r="K37" s="10">
        <v>0</v>
      </c>
      <c r="L37" s="11">
        <v>0</v>
      </c>
      <c r="M37" s="10">
        <v>0</v>
      </c>
      <c r="N37" s="11">
        <v>0</v>
      </c>
      <c r="O37" s="10">
        <f t="shared" si="2"/>
        <v>0</v>
      </c>
      <c r="P37" s="12">
        <f t="shared" si="2"/>
        <v>0</v>
      </c>
      <c r="Q37" s="62">
        <f t="shared" si="3"/>
        <v>0</v>
      </c>
      <c r="R37" s="10">
        <f t="shared" si="4"/>
        <v>11</v>
      </c>
      <c r="S37" s="11">
        <f t="shared" si="4"/>
        <v>3</v>
      </c>
      <c r="T37" s="12">
        <f t="shared" si="4"/>
        <v>14</v>
      </c>
    </row>
    <row r="38" spans="1:20">
      <c r="A38" s="104" t="s">
        <v>595</v>
      </c>
      <c r="B38" s="10">
        <v>165</v>
      </c>
      <c r="C38" s="11">
        <v>5</v>
      </c>
      <c r="D38" s="10">
        <v>0</v>
      </c>
      <c r="E38" s="11">
        <v>0</v>
      </c>
      <c r="F38" s="10">
        <f t="shared" ref="F38" si="5">SUM(B38,D38)</f>
        <v>165</v>
      </c>
      <c r="G38" s="11">
        <f t="shared" ref="G38" si="6">SUM(C38,E38)</f>
        <v>5</v>
      </c>
      <c r="H38" s="12">
        <f t="shared" ref="H38" si="7">SUM(F38:G38)</f>
        <v>170</v>
      </c>
      <c r="I38" s="10">
        <v>0</v>
      </c>
      <c r="J38" s="11">
        <v>0</v>
      </c>
      <c r="K38" s="10">
        <v>0</v>
      </c>
      <c r="L38" s="11">
        <v>0</v>
      </c>
      <c r="M38" s="10">
        <v>0</v>
      </c>
      <c r="N38" s="11">
        <v>0</v>
      </c>
      <c r="O38" s="10">
        <f t="shared" ref="O38" si="8">SUM(M38,K38,I38)</f>
        <v>0</v>
      </c>
      <c r="P38" s="12">
        <f t="shared" ref="P38" si="9">SUM(N38,L38,J38)</f>
        <v>0</v>
      </c>
      <c r="Q38" s="62">
        <f t="shared" ref="Q38" si="10">SUM(O38:P38)</f>
        <v>0</v>
      </c>
      <c r="R38" s="10">
        <f t="shared" ref="R38" si="11">SUM(O38,F38)</f>
        <v>165</v>
      </c>
      <c r="S38" s="11">
        <f t="shared" ref="S38" si="12">SUM(P38,G38)</f>
        <v>5</v>
      </c>
      <c r="T38" s="12">
        <f t="shared" ref="T38" si="13">SUM(Q38,H38)</f>
        <v>170</v>
      </c>
    </row>
    <row r="39" spans="1:20">
      <c r="A39" s="104" t="s">
        <v>596</v>
      </c>
      <c r="B39" s="10"/>
      <c r="C39" s="11">
        <v>175</v>
      </c>
      <c r="D39" s="10">
        <v>0</v>
      </c>
      <c r="E39" s="11">
        <v>0</v>
      </c>
      <c r="F39" s="10">
        <f t="shared" si="0"/>
        <v>0</v>
      </c>
      <c r="G39" s="11">
        <f t="shared" si="0"/>
        <v>175</v>
      </c>
      <c r="H39" s="12">
        <f t="shared" si="1"/>
        <v>175</v>
      </c>
      <c r="I39" s="10">
        <v>0</v>
      </c>
      <c r="J39" s="11">
        <v>0</v>
      </c>
      <c r="K39" s="10">
        <v>0</v>
      </c>
      <c r="L39" s="11">
        <v>0</v>
      </c>
      <c r="M39" s="10">
        <v>0</v>
      </c>
      <c r="N39" s="11">
        <v>0</v>
      </c>
      <c r="O39" s="10">
        <f t="shared" si="2"/>
        <v>0</v>
      </c>
      <c r="P39" s="12">
        <f t="shared" si="2"/>
        <v>0</v>
      </c>
      <c r="Q39" s="62">
        <f t="shared" si="3"/>
        <v>0</v>
      </c>
      <c r="R39" s="10">
        <f t="shared" si="4"/>
        <v>0</v>
      </c>
      <c r="S39" s="11">
        <f t="shared" si="4"/>
        <v>175</v>
      </c>
      <c r="T39" s="12">
        <f t="shared" si="4"/>
        <v>175</v>
      </c>
    </row>
    <row r="40" spans="1:20" s="20" customFormat="1">
      <c r="A40" s="15" t="s">
        <v>27</v>
      </c>
      <c r="B40" s="16">
        <f t="shared" ref="B40:T40" si="14">SUM(B11:B39)</f>
        <v>10037</v>
      </c>
      <c r="C40" s="17">
        <f t="shared" si="14"/>
        <v>7659</v>
      </c>
      <c r="D40" s="16">
        <f t="shared" si="14"/>
        <v>0</v>
      </c>
      <c r="E40" s="17">
        <f t="shared" si="14"/>
        <v>0</v>
      </c>
      <c r="F40" s="16">
        <f t="shared" si="14"/>
        <v>10037</v>
      </c>
      <c r="G40" s="17">
        <f t="shared" si="14"/>
        <v>7659</v>
      </c>
      <c r="H40" s="17">
        <f t="shared" si="14"/>
        <v>17696</v>
      </c>
      <c r="I40" s="16">
        <f t="shared" si="14"/>
        <v>0</v>
      </c>
      <c r="J40" s="17">
        <f t="shared" si="14"/>
        <v>0</v>
      </c>
      <c r="K40" s="16">
        <f t="shared" si="14"/>
        <v>0</v>
      </c>
      <c r="L40" s="17">
        <f t="shared" si="14"/>
        <v>0</v>
      </c>
      <c r="M40" s="16">
        <f t="shared" si="14"/>
        <v>0</v>
      </c>
      <c r="N40" s="17">
        <f t="shared" si="14"/>
        <v>0</v>
      </c>
      <c r="O40" s="16">
        <f t="shared" si="14"/>
        <v>0</v>
      </c>
      <c r="P40" s="17">
        <f t="shared" si="14"/>
        <v>0</v>
      </c>
      <c r="Q40" s="63">
        <f t="shared" si="14"/>
        <v>0</v>
      </c>
      <c r="R40" s="16">
        <f t="shared" si="14"/>
        <v>10037</v>
      </c>
      <c r="S40" s="17">
        <f t="shared" si="14"/>
        <v>7659</v>
      </c>
      <c r="T40" s="17">
        <f t="shared" si="14"/>
        <v>17696</v>
      </c>
    </row>
    <row r="41" spans="1:20">
      <c r="B41" s="10"/>
      <c r="C41" s="11"/>
      <c r="D41" s="10"/>
      <c r="E41" s="11"/>
      <c r="F41" s="10"/>
      <c r="G41" s="11"/>
      <c r="H41" s="12"/>
      <c r="I41" s="10"/>
      <c r="J41" s="11"/>
      <c r="K41" s="10"/>
      <c r="L41" s="11"/>
      <c r="M41" s="10"/>
      <c r="N41" s="11"/>
      <c r="O41" s="10"/>
      <c r="P41" s="12"/>
      <c r="Q41" s="62"/>
      <c r="R41" s="10"/>
      <c r="S41" s="11"/>
      <c r="T41" s="12"/>
    </row>
    <row r="42" spans="1:20">
      <c r="A42" s="279" t="s">
        <v>561</v>
      </c>
      <c r="B42" s="10"/>
      <c r="C42" s="11"/>
      <c r="D42" s="10"/>
      <c r="E42" s="11"/>
      <c r="F42" s="10"/>
      <c r="G42" s="11"/>
      <c r="H42" s="12"/>
      <c r="I42" s="10"/>
      <c r="J42" s="11"/>
      <c r="K42" s="10"/>
      <c r="L42" s="11"/>
      <c r="M42" s="10"/>
      <c r="N42" s="11"/>
      <c r="O42" s="10"/>
      <c r="P42" s="12"/>
      <c r="Q42" s="62"/>
      <c r="R42" s="10"/>
      <c r="S42" s="11"/>
      <c r="T42" s="12"/>
    </row>
    <row r="43" spans="1:20">
      <c r="A43" s="104" t="s">
        <v>155</v>
      </c>
      <c r="B43" s="10">
        <v>0</v>
      </c>
      <c r="C43" s="11">
        <v>0</v>
      </c>
      <c r="D43" s="10">
        <v>0</v>
      </c>
      <c r="E43" s="11">
        <v>0</v>
      </c>
      <c r="F43" s="10">
        <f t="shared" ref="F43:G100" si="15">SUM(B43,D43)</f>
        <v>0</v>
      </c>
      <c r="G43" s="11">
        <f t="shared" si="15"/>
        <v>0</v>
      </c>
      <c r="H43" s="12">
        <f t="shared" ref="H43:H100" si="16">SUM(F43:G43)</f>
        <v>0</v>
      </c>
      <c r="I43" s="10">
        <v>0</v>
      </c>
      <c r="J43" s="11">
        <v>0</v>
      </c>
      <c r="K43" s="10">
        <v>0</v>
      </c>
      <c r="L43" s="11">
        <v>0</v>
      </c>
      <c r="M43" s="10">
        <v>9</v>
      </c>
      <c r="N43" s="11">
        <v>0</v>
      </c>
      <c r="O43" s="10">
        <f t="shared" ref="O43:P100" si="17">SUM(M43,K43,I43)</f>
        <v>9</v>
      </c>
      <c r="P43" s="12">
        <f t="shared" si="17"/>
        <v>0</v>
      </c>
      <c r="Q43" s="62">
        <f t="shared" ref="Q43:Q100" si="18">SUM(O43:P43)</f>
        <v>9</v>
      </c>
      <c r="R43" s="10">
        <f t="shared" ref="R43:T100" si="19">SUM(O43,F43)</f>
        <v>9</v>
      </c>
      <c r="S43" s="11">
        <f t="shared" si="19"/>
        <v>0</v>
      </c>
      <c r="T43" s="12">
        <f t="shared" si="19"/>
        <v>9</v>
      </c>
    </row>
    <row r="44" spans="1:20">
      <c r="A44" s="104" t="s">
        <v>156</v>
      </c>
      <c r="B44" s="10">
        <v>0</v>
      </c>
      <c r="C44" s="11">
        <v>0</v>
      </c>
      <c r="D44" s="10">
        <v>0</v>
      </c>
      <c r="E44" s="11">
        <v>0</v>
      </c>
      <c r="F44" s="10">
        <f t="shared" si="15"/>
        <v>0</v>
      </c>
      <c r="G44" s="11">
        <f t="shared" si="15"/>
        <v>0</v>
      </c>
      <c r="H44" s="12">
        <f t="shared" si="16"/>
        <v>0</v>
      </c>
      <c r="I44" s="10">
        <v>0</v>
      </c>
      <c r="J44" s="11">
        <v>0</v>
      </c>
      <c r="K44" s="10">
        <v>0</v>
      </c>
      <c r="L44" s="11">
        <v>0</v>
      </c>
      <c r="M44" s="10">
        <v>15</v>
      </c>
      <c r="N44" s="11">
        <v>0</v>
      </c>
      <c r="O44" s="10">
        <f t="shared" si="17"/>
        <v>15</v>
      </c>
      <c r="P44" s="12">
        <f t="shared" si="17"/>
        <v>0</v>
      </c>
      <c r="Q44" s="62">
        <f t="shared" si="18"/>
        <v>15</v>
      </c>
      <c r="R44" s="10">
        <f t="shared" si="19"/>
        <v>15</v>
      </c>
      <c r="S44" s="11">
        <f t="shared" si="19"/>
        <v>0</v>
      </c>
      <c r="T44" s="12">
        <f t="shared" si="19"/>
        <v>15</v>
      </c>
    </row>
    <row r="45" spans="1:20">
      <c r="A45" s="104" t="s">
        <v>158</v>
      </c>
      <c r="B45" s="10">
        <v>0</v>
      </c>
      <c r="C45" s="11">
        <v>0</v>
      </c>
      <c r="D45" s="10">
        <v>0</v>
      </c>
      <c r="E45" s="11">
        <v>0</v>
      </c>
      <c r="F45" s="10">
        <f t="shared" si="15"/>
        <v>0</v>
      </c>
      <c r="G45" s="11">
        <f t="shared" si="15"/>
        <v>0</v>
      </c>
      <c r="H45" s="12">
        <f t="shared" si="16"/>
        <v>0</v>
      </c>
      <c r="I45" s="10">
        <v>0</v>
      </c>
      <c r="J45" s="11">
        <v>0</v>
      </c>
      <c r="K45" s="10">
        <v>0</v>
      </c>
      <c r="L45" s="11">
        <v>0</v>
      </c>
      <c r="M45" s="10">
        <v>15</v>
      </c>
      <c r="N45" s="11">
        <v>31</v>
      </c>
      <c r="O45" s="10">
        <f t="shared" si="17"/>
        <v>15</v>
      </c>
      <c r="P45" s="12">
        <f t="shared" si="17"/>
        <v>31</v>
      </c>
      <c r="Q45" s="62">
        <f t="shared" si="18"/>
        <v>46</v>
      </c>
      <c r="R45" s="10">
        <f t="shared" si="19"/>
        <v>15</v>
      </c>
      <c r="S45" s="11">
        <f t="shared" si="19"/>
        <v>31</v>
      </c>
      <c r="T45" s="12">
        <f t="shared" si="19"/>
        <v>46</v>
      </c>
    </row>
    <row r="46" spans="1:20">
      <c r="A46" s="104" t="s">
        <v>160</v>
      </c>
      <c r="B46" s="10">
        <v>0</v>
      </c>
      <c r="C46" s="11">
        <v>0</v>
      </c>
      <c r="D46" s="10">
        <v>0</v>
      </c>
      <c r="E46" s="11">
        <v>0</v>
      </c>
      <c r="F46" s="10">
        <f t="shared" si="15"/>
        <v>0</v>
      </c>
      <c r="G46" s="11">
        <f t="shared" si="15"/>
        <v>0</v>
      </c>
      <c r="H46" s="12">
        <f t="shared" si="16"/>
        <v>0</v>
      </c>
      <c r="I46" s="10">
        <v>226</v>
      </c>
      <c r="J46" s="11">
        <v>8</v>
      </c>
      <c r="K46" s="10">
        <v>211</v>
      </c>
      <c r="L46" s="11">
        <v>2</v>
      </c>
      <c r="M46" s="10">
        <v>0</v>
      </c>
      <c r="N46" s="11">
        <v>0</v>
      </c>
      <c r="O46" s="10">
        <f t="shared" si="17"/>
        <v>437</v>
      </c>
      <c r="P46" s="12">
        <f t="shared" si="17"/>
        <v>10</v>
      </c>
      <c r="Q46" s="62">
        <f t="shared" si="18"/>
        <v>447</v>
      </c>
      <c r="R46" s="10">
        <f t="shared" si="19"/>
        <v>437</v>
      </c>
      <c r="S46" s="11">
        <f t="shared" si="19"/>
        <v>10</v>
      </c>
      <c r="T46" s="12">
        <f t="shared" si="19"/>
        <v>447</v>
      </c>
    </row>
    <row r="47" spans="1:20">
      <c r="A47" s="104" t="s">
        <v>476</v>
      </c>
      <c r="B47" s="10">
        <v>0</v>
      </c>
      <c r="C47" s="11">
        <v>0</v>
      </c>
      <c r="D47" s="10">
        <v>0</v>
      </c>
      <c r="E47" s="11">
        <v>0</v>
      </c>
      <c r="F47" s="10">
        <f t="shared" si="15"/>
        <v>0</v>
      </c>
      <c r="G47" s="11">
        <f t="shared" si="15"/>
        <v>0</v>
      </c>
      <c r="H47" s="12">
        <f t="shared" si="16"/>
        <v>0</v>
      </c>
      <c r="I47" s="10">
        <v>0</v>
      </c>
      <c r="J47" s="11">
        <v>0</v>
      </c>
      <c r="K47" s="10">
        <v>2</v>
      </c>
      <c r="L47" s="11">
        <v>0</v>
      </c>
      <c r="M47" s="10">
        <v>0</v>
      </c>
      <c r="N47" s="11">
        <v>0</v>
      </c>
      <c r="O47" s="10">
        <f t="shared" si="17"/>
        <v>2</v>
      </c>
      <c r="P47" s="12">
        <f t="shared" si="17"/>
        <v>0</v>
      </c>
      <c r="Q47" s="62">
        <f t="shared" si="18"/>
        <v>2</v>
      </c>
      <c r="R47" s="10">
        <f t="shared" si="19"/>
        <v>2</v>
      </c>
      <c r="S47" s="11">
        <f t="shared" si="19"/>
        <v>0</v>
      </c>
      <c r="T47" s="12">
        <f t="shared" si="19"/>
        <v>2</v>
      </c>
    </row>
    <row r="48" spans="1:20">
      <c r="A48" s="104" t="s">
        <v>161</v>
      </c>
      <c r="B48" s="10">
        <v>0</v>
      </c>
      <c r="C48" s="11">
        <v>0</v>
      </c>
      <c r="D48" s="10">
        <v>2</v>
      </c>
      <c r="E48" s="11">
        <v>234</v>
      </c>
      <c r="F48" s="10">
        <f t="shared" si="15"/>
        <v>2</v>
      </c>
      <c r="G48" s="11">
        <f t="shared" si="15"/>
        <v>234</v>
      </c>
      <c r="H48" s="12">
        <f t="shared" si="16"/>
        <v>236</v>
      </c>
      <c r="I48" s="10">
        <v>0</v>
      </c>
      <c r="J48" s="11">
        <v>0</v>
      </c>
      <c r="K48" s="10">
        <v>0</v>
      </c>
      <c r="L48" s="11">
        <v>0</v>
      </c>
      <c r="M48" s="10">
        <v>0</v>
      </c>
      <c r="N48" s="11">
        <v>0</v>
      </c>
      <c r="O48" s="10">
        <f t="shared" si="17"/>
        <v>0</v>
      </c>
      <c r="P48" s="12">
        <f t="shared" si="17"/>
        <v>0</v>
      </c>
      <c r="Q48" s="62">
        <f t="shared" si="18"/>
        <v>0</v>
      </c>
      <c r="R48" s="10">
        <f t="shared" si="19"/>
        <v>2</v>
      </c>
      <c r="S48" s="11">
        <f t="shared" si="19"/>
        <v>234</v>
      </c>
      <c r="T48" s="12">
        <f t="shared" si="19"/>
        <v>236</v>
      </c>
    </row>
    <row r="49" spans="1:20">
      <c r="A49" s="104" t="s">
        <v>162</v>
      </c>
      <c r="B49" s="10">
        <v>0</v>
      </c>
      <c r="C49" s="11">
        <v>0</v>
      </c>
      <c r="D49" s="10">
        <v>91</v>
      </c>
      <c r="E49" s="11">
        <v>70</v>
      </c>
      <c r="F49" s="10">
        <f t="shared" si="15"/>
        <v>91</v>
      </c>
      <c r="G49" s="11">
        <f t="shared" si="15"/>
        <v>70</v>
      </c>
      <c r="H49" s="12">
        <f t="shared" si="16"/>
        <v>161</v>
      </c>
      <c r="I49" s="10">
        <v>90</v>
      </c>
      <c r="J49" s="11">
        <v>72</v>
      </c>
      <c r="K49" s="10">
        <v>63</v>
      </c>
      <c r="L49" s="11">
        <v>64</v>
      </c>
      <c r="M49" s="10">
        <v>0</v>
      </c>
      <c r="N49" s="11">
        <v>0</v>
      </c>
      <c r="O49" s="10">
        <f t="shared" si="17"/>
        <v>153</v>
      </c>
      <c r="P49" s="12">
        <f t="shared" si="17"/>
        <v>136</v>
      </c>
      <c r="Q49" s="62">
        <f t="shared" si="18"/>
        <v>289</v>
      </c>
      <c r="R49" s="10">
        <f t="shared" si="19"/>
        <v>244</v>
      </c>
      <c r="S49" s="11">
        <f t="shared" si="19"/>
        <v>206</v>
      </c>
      <c r="T49" s="12">
        <f t="shared" si="19"/>
        <v>450</v>
      </c>
    </row>
    <row r="50" spans="1:20">
      <c r="A50" s="104" t="s">
        <v>163</v>
      </c>
      <c r="B50" s="10">
        <v>0</v>
      </c>
      <c r="C50" s="11">
        <v>0</v>
      </c>
      <c r="D50" s="10">
        <v>0</v>
      </c>
      <c r="E50" s="11">
        <v>0</v>
      </c>
      <c r="F50" s="10">
        <f t="shared" si="15"/>
        <v>0</v>
      </c>
      <c r="G50" s="11">
        <f t="shared" si="15"/>
        <v>0</v>
      </c>
      <c r="H50" s="12">
        <f t="shared" si="16"/>
        <v>0</v>
      </c>
      <c r="I50" s="10">
        <v>437</v>
      </c>
      <c r="J50" s="11">
        <v>176</v>
      </c>
      <c r="K50" s="10">
        <v>381</v>
      </c>
      <c r="L50" s="11">
        <v>170</v>
      </c>
      <c r="M50" s="10">
        <v>0</v>
      </c>
      <c r="N50" s="11">
        <v>0</v>
      </c>
      <c r="O50" s="10">
        <f t="shared" si="17"/>
        <v>818</v>
      </c>
      <c r="P50" s="12">
        <f t="shared" si="17"/>
        <v>346</v>
      </c>
      <c r="Q50" s="62">
        <f t="shared" si="18"/>
        <v>1164</v>
      </c>
      <c r="R50" s="10">
        <f t="shared" si="19"/>
        <v>818</v>
      </c>
      <c r="S50" s="11">
        <f t="shared" si="19"/>
        <v>346</v>
      </c>
      <c r="T50" s="12">
        <f t="shared" si="19"/>
        <v>1164</v>
      </c>
    </row>
    <row r="51" spans="1:20">
      <c r="A51" s="104" t="s">
        <v>477</v>
      </c>
      <c r="B51" s="10">
        <v>0</v>
      </c>
      <c r="C51" s="11">
        <v>0</v>
      </c>
      <c r="D51" s="10">
        <v>0</v>
      </c>
      <c r="E51" s="11">
        <v>0</v>
      </c>
      <c r="F51" s="10">
        <f t="shared" si="15"/>
        <v>0</v>
      </c>
      <c r="G51" s="11">
        <f t="shared" si="15"/>
        <v>0</v>
      </c>
      <c r="H51" s="12">
        <f t="shared" si="16"/>
        <v>0</v>
      </c>
      <c r="I51" s="10">
        <v>0</v>
      </c>
      <c r="J51" s="11">
        <v>0</v>
      </c>
      <c r="K51" s="10">
        <v>0</v>
      </c>
      <c r="L51" s="11">
        <v>0</v>
      </c>
      <c r="M51" s="10">
        <v>3</v>
      </c>
      <c r="N51" s="11">
        <v>0</v>
      </c>
      <c r="O51" s="10">
        <f t="shared" si="17"/>
        <v>3</v>
      </c>
      <c r="P51" s="12">
        <f t="shared" si="17"/>
        <v>0</v>
      </c>
      <c r="Q51" s="62">
        <f t="shared" si="18"/>
        <v>3</v>
      </c>
      <c r="R51" s="10">
        <f t="shared" si="19"/>
        <v>3</v>
      </c>
      <c r="S51" s="11">
        <f t="shared" si="19"/>
        <v>0</v>
      </c>
      <c r="T51" s="12">
        <f t="shared" si="19"/>
        <v>3</v>
      </c>
    </row>
    <row r="52" spans="1:20">
      <c r="A52" s="104" t="s">
        <v>164</v>
      </c>
      <c r="B52" s="10">
        <v>0</v>
      </c>
      <c r="C52" s="11">
        <v>0</v>
      </c>
      <c r="D52" s="10">
        <v>110</v>
      </c>
      <c r="E52" s="11">
        <v>16</v>
      </c>
      <c r="F52" s="10">
        <f t="shared" si="15"/>
        <v>110</v>
      </c>
      <c r="G52" s="11">
        <f t="shared" si="15"/>
        <v>16</v>
      </c>
      <c r="H52" s="12">
        <f t="shared" si="16"/>
        <v>126</v>
      </c>
      <c r="I52" s="10">
        <v>139</v>
      </c>
      <c r="J52" s="11">
        <v>14</v>
      </c>
      <c r="K52" s="10">
        <v>107</v>
      </c>
      <c r="L52" s="11">
        <v>11</v>
      </c>
      <c r="M52" s="10">
        <v>0</v>
      </c>
      <c r="N52" s="11">
        <v>0</v>
      </c>
      <c r="O52" s="10">
        <f t="shared" si="17"/>
        <v>246</v>
      </c>
      <c r="P52" s="12">
        <f t="shared" si="17"/>
        <v>25</v>
      </c>
      <c r="Q52" s="62">
        <f t="shared" si="18"/>
        <v>271</v>
      </c>
      <c r="R52" s="10">
        <f t="shared" si="19"/>
        <v>356</v>
      </c>
      <c r="S52" s="11">
        <f t="shared" si="19"/>
        <v>41</v>
      </c>
      <c r="T52" s="12">
        <f t="shared" si="19"/>
        <v>397</v>
      </c>
    </row>
    <row r="53" spans="1:20">
      <c r="A53" s="104" t="s">
        <v>165</v>
      </c>
      <c r="B53" s="10">
        <v>0</v>
      </c>
      <c r="C53" s="11">
        <v>0</v>
      </c>
      <c r="D53" s="10">
        <v>86</v>
      </c>
      <c r="E53" s="11">
        <v>0</v>
      </c>
      <c r="F53" s="10">
        <f t="shared" si="15"/>
        <v>86</v>
      </c>
      <c r="G53" s="11">
        <f t="shared" si="15"/>
        <v>0</v>
      </c>
      <c r="H53" s="12">
        <f t="shared" si="16"/>
        <v>86</v>
      </c>
      <c r="I53" s="10">
        <v>97</v>
      </c>
      <c r="J53" s="11">
        <v>1</v>
      </c>
      <c r="K53" s="10">
        <v>68</v>
      </c>
      <c r="L53" s="11">
        <v>2</v>
      </c>
      <c r="M53" s="10">
        <v>0</v>
      </c>
      <c r="N53" s="11">
        <v>0</v>
      </c>
      <c r="O53" s="10">
        <f t="shared" si="17"/>
        <v>165</v>
      </c>
      <c r="P53" s="12">
        <f t="shared" si="17"/>
        <v>3</v>
      </c>
      <c r="Q53" s="62">
        <f t="shared" si="18"/>
        <v>168</v>
      </c>
      <c r="R53" s="10">
        <f t="shared" si="19"/>
        <v>251</v>
      </c>
      <c r="S53" s="11">
        <f t="shared" si="19"/>
        <v>3</v>
      </c>
      <c r="T53" s="12">
        <f t="shared" si="19"/>
        <v>254</v>
      </c>
    </row>
    <row r="54" spans="1:20">
      <c r="A54" s="104" t="s">
        <v>166</v>
      </c>
      <c r="B54" s="10">
        <v>0</v>
      </c>
      <c r="C54" s="11">
        <v>0</v>
      </c>
      <c r="D54" s="10">
        <v>13</v>
      </c>
      <c r="E54" s="11">
        <v>15</v>
      </c>
      <c r="F54" s="10">
        <f t="shared" si="15"/>
        <v>13</v>
      </c>
      <c r="G54" s="11">
        <f t="shared" si="15"/>
        <v>15</v>
      </c>
      <c r="H54" s="12">
        <f t="shared" si="16"/>
        <v>28</v>
      </c>
      <c r="I54" s="10">
        <v>5</v>
      </c>
      <c r="J54" s="11">
        <v>19</v>
      </c>
      <c r="K54" s="10">
        <v>18</v>
      </c>
      <c r="L54" s="11">
        <v>9</v>
      </c>
      <c r="M54" s="10">
        <v>0</v>
      </c>
      <c r="N54" s="11">
        <v>0</v>
      </c>
      <c r="O54" s="10">
        <f t="shared" si="17"/>
        <v>23</v>
      </c>
      <c r="P54" s="12">
        <f t="shared" si="17"/>
        <v>28</v>
      </c>
      <c r="Q54" s="62">
        <f t="shared" si="18"/>
        <v>51</v>
      </c>
      <c r="R54" s="10">
        <f t="shared" si="19"/>
        <v>36</v>
      </c>
      <c r="S54" s="11">
        <f t="shared" si="19"/>
        <v>43</v>
      </c>
      <c r="T54" s="12">
        <f t="shared" si="19"/>
        <v>79</v>
      </c>
    </row>
    <row r="55" spans="1:20">
      <c r="A55" s="104" t="s">
        <v>599</v>
      </c>
      <c r="B55" s="10">
        <v>0</v>
      </c>
      <c r="C55" s="11">
        <v>0</v>
      </c>
      <c r="D55" s="10">
        <v>0</v>
      </c>
      <c r="E55" s="11">
        <v>0</v>
      </c>
      <c r="F55" s="10">
        <f t="shared" si="15"/>
        <v>0</v>
      </c>
      <c r="G55" s="11">
        <f t="shared" si="15"/>
        <v>0</v>
      </c>
      <c r="H55" s="12">
        <f t="shared" si="16"/>
        <v>0</v>
      </c>
      <c r="I55" s="10">
        <v>0</v>
      </c>
      <c r="J55" s="11">
        <v>0</v>
      </c>
      <c r="K55" s="10">
        <v>0</v>
      </c>
      <c r="L55" s="11">
        <v>0</v>
      </c>
      <c r="M55" s="10">
        <v>3</v>
      </c>
      <c r="N55" s="11">
        <v>3</v>
      </c>
      <c r="O55" s="10">
        <f t="shared" si="17"/>
        <v>3</v>
      </c>
      <c r="P55" s="12">
        <f t="shared" si="17"/>
        <v>3</v>
      </c>
      <c r="Q55" s="62">
        <f t="shared" si="18"/>
        <v>6</v>
      </c>
      <c r="R55" s="10">
        <f t="shared" si="19"/>
        <v>3</v>
      </c>
      <c r="S55" s="11">
        <f t="shared" si="19"/>
        <v>3</v>
      </c>
      <c r="T55" s="12">
        <f t="shared" si="19"/>
        <v>6</v>
      </c>
    </row>
    <row r="56" spans="1:20">
      <c r="A56" s="104" t="s">
        <v>14</v>
      </c>
      <c r="B56" s="10">
        <v>0</v>
      </c>
      <c r="C56" s="11">
        <v>0</v>
      </c>
      <c r="D56" s="10">
        <v>0</v>
      </c>
      <c r="E56" s="11">
        <v>0</v>
      </c>
      <c r="F56" s="10">
        <f t="shared" si="15"/>
        <v>0</v>
      </c>
      <c r="G56" s="11">
        <f t="shared" si="15"/>
        <v>0</v>
      </c>
      <c r="H56" s="12">
        <f t="shared" si="16"/>
        <v>0</v>
      </c>
      <c r="I56" s="10">
        <v>167</v>
      </c>
      <c r="J56" s="11">
        <v>105</v>
      </c>
      <c r="K56" s="10">
        <v>140</v>
      </c>
      <c r="L56" s="11">
        <v>60</v>
      </c>
      <c r="M56" s="10">
        <v>0</v>
      </c>
      <c r="N56" s="11">
        <v>0</v>
      </c>
      <c r="O56" s="10">
        <f t="shared" si="17"/>
        <v>307</v>
      </c>
      <c r="P56" s="12">
        <f t="shared" si="17"/>
        <v>165</v>
      </c>
      <c r="Q56" s="62">
        <f t="shared" si="18"/>
        <v>472</v>
      </c>
      <c r="R56" s="10">
        <f t="shared" si="19"/>
        <v>307</v>
      </c>
      <c r="S56" s="11">
        <f t="shared" si="19"/>
        <v>165</v>
      </c>
      <c r="T56" s="12">
        <f t="shared" si="19"/>
        <v>472</v>
      </c>
    </row>
    <row r="57" spans="1:20">
      <c r="A57" s="104" t="s">
        <v>167</v>
      </c>
      <c r="B57" s="10">
        <v>0</v>
      </c>
      <c r="C57" s="11">
        <v>0</v>
      </c>
      <c r="D57" s="10">
        <v>0</v>
      </c>
      <c r="E57" s="11">
        <v>0</v>
      </c>
      <c r="F57" s="10">
        <f t="shared" si="15"/>
        <v>0</v>
      </c>
      <c r="G57" s="11">
        <f t="shared" si="15"/>
        <v>0</v>
      </c>
      <c r="H57" s="12">
        <f t="shared" si="16"/>
        <v>0</v>
      </c>
      <c r="I57" s="10">
        <v>0</v>
      </c>
      <c r="J57" s="11">
        <v>0</v>
      </c>
      <c r="K57" s="10">
        <v>0</v>
      </c>
      <c r="L57" s="11">
        <v>0</v>
      </c>
      <c r="M57" s="10">
        <v>48</v>
      </c>
      <c r="N57" s="11">
        <v>6</v>
      </c>
      <c r="O57" s="10">
        <f t="shared" si="17"/>
        <v>48</v>
      </c>
      <c r="P57" s="12">
        <f t="shared" si="17"/>
        <v>6</v>
      </c>
      <c r="Q57" s="62">
        <f t="shared" si="18"/>
        <v>54</v>
      </c>
      <c r="R57" s="10">
        <f t="shared" si="19"/>
        <v>48</v>
      </c>
      <c r="S57" s="11">
        <f t="shared" si="19"/>
        <v>6</v>
      </c>
      <c r="T57" s="12">
        <f t="shared" si="19"/>
        <v>54</v>
      </c>
    </row>
    <row r="58" spans="1:20">
      <c r="A58" s="104" t="s">
        <v>367</v>
      </c>
      <c r="B58" s="10">
        <v>0</v>
      </c>
      <c r="C58" s="11">
        <v>0</v>
      </c>
      <c r="D58" s="10">
        <v>0</v>
      </c>
      <c r="E58" s="11">
        <v>0</v>
      </c>
      <c r="F58" s="10">
        <f t="shared" si="15"/>
        <v>0</v>
      </c>
      <c r="G58" s="11">
        <f t="shared" si="15"/>
        <v>0</v>
      </c>
      <c r="H58" s="12">
        <f t="shared" si="16"/>
        <v>0</v>
      </c>
      <c r="I58" s="10">
        <v>0</v>
      </c>
      <c r="J58" s="11">
        <v>0</v>
      </c>
      <c r="K58" s="10">
        <v>0</v>
      </c>
      <c r="L58" s="11">
        <v>0</v>
      </c>
      <c r="M58" s="10">
        <v>43</v>
      </c>
      <c r="N58" s="11">
        <v>2</v>
      </c>
      <c r="O58" s="10">
        <f t="shared" si="17"/>
        <v>43</v>
      </c>
      <c r="P58" s="12">
        <f t="shared" si="17"/>
        <v>2</v>
      </c>
      <c r="Q58" s="62">
        <f t="shared" si="18"/>
        <v>45</v>
      </c>
      <c r="R58" s="10">
        <f t="shared" si="19"/>
        <v>43</v>
      </c>
      <c r="S58" s="11">
        <f t="shared" si="19"/>
        <v>2</v>
      </c>
      <c r="T58" s="12">
        <f t="shared" si="19"/>
        <v>45</v>
      </c>
    </row>
    <row r="59" spans="1:20" ht="26.4">
      <c r="A59" s="104" t="s">
        <v>496</v>
      </c>
      <c r="B59" s="10">
        <v>0</v>
      </c>
      <c r="C59" s="11">
        <v>0</v>
      </c>
      <c r="D59" s="10">
        <v>0</v>
      </c>
      <c r="E59" s="11">
        <v>0</v>
      </c>
      <c r="F59" s="10">
        <f t="shared" si="15"/>
        <v>0</v>
      </c>
      <c r="G59" s="11">
        <f t="shared" si="15"/>
        <v>0</v>
      </c>
      <c r="H59" s="12">
        <f t="shared" si="16"/>
        <v>0</v>
      </c>
      <c r="I59" s="10">
        <v>0</v>
      </c>
      <c r="J59" s="11">
        <v>0</v>
      </c>
      <c r="K59" s="10">
        <v>0</v>
      </c>
      <c r="L59" s="11">
        <v>0</v>
      </c>
      <c r="M59" s="10">
        <v>20</v>
      </c>
      <c r="N59" s="11">
        <v>0</v>
      </c>
      <c r="O59" s="10">
        <f t="shared" si="17"/>
        <v>20</v>
      </c>
      <c r="P59" s="12">
        <f t="shared" si="17"/>
        <v>0</v>
      </c>
      <c r="Q59" s="62">
        <f t="shared" si="18"/>
        <v>20</v>
      </c>
      <c r="R59" s="10">
        <f t="shared" si="19"/>
        <v>20</v>
      </c>
      <c r="S59" s="11">
        <f t="shared" si="19"/>
        <v>0</v>
      </c>
      <c r="T59" s="12">
        <f t="shared" si="19"/>
        <v>20</v>
      </c>
    </row>
    <row r="60" spans="1:20">
      <c r="A60" s="104" t="s">
        <v>168</v>
      </c>
      <c r="B60" s="10">
        <v>0</v>
      </c>
      <c r="C60" s="11">
        <v>0</v>
      </c>
      <c r="D60" s="10">
        <v>0</v>
      </c>
      <c r="E60" s="11">
        <v>0</v>
      </c>
      <c r="F60" s="10">
        <f t="shared" si="15"/>
        <v>0</v>
      </c>
      <c r="G60" s="11">
        <f t="shared" si="15"/>
        <v>0</v>
      </c>
      <c r="H60" s="12">
        <f t="shared" si="16"/>
        <v>0</v>
      </c>
      <c r="I60" s="10">
        <v>0</v>
      </c>
      <c r="J60" s="11">
        <v>0</v>
      </c>
      <c r="K60" s="10">
        <v>0</v>
      </c>
      <c r="L60" s="11">
        <v>0</v>
      </c>
      <c r="M60" s="10">
        <v>1</v>
      </c>
      <c r="N60" s="11">
        <v>0</v>
      </c>
      <c r="O60" s="10">
        <f t="shared" si="17"/>
        <v>1</v>
      </c>
      <c r="P60" s="12">
        <f t="shared" si="17"/>
        <v>0</v>
      </c>
      <c r="Q60" s="62">
        <f t="shared" si="18"/>
        <v>1</v>
      </c>
      <c r="R60" s="10">
        <f t="shared" si="19"/>
        <v>1</v>
      </c>
      <c r="S60" s="11">
        <f t="shared" si="19"/>
        <v>0</v>
      </c>
      <c r="T60" s="12">
        <f t="shared" si="19"/>
        <v>1</v>
      </c>
    </row>
    <row r="61" spans="1:20">
      <c r="A61" s="104" t="s">
        <v>169</v>
      </c>
      <c r="B61" s="10">
        <v>0</v>
      </c>
      <c r="C61" s="11">
        <v>0</v>
      </c>
      <c r="D61" s="10">
        <v>11</v>
      </c>
      <c r="E61" s="11">
        <v>154</v>
      </c>
      <c r="F61" s="10">
        <f t="shared" si="15"/>
        <v>11</v>
      </c>
      <c r="G61" s="11">
        <f t="shared" si="15"/>
        <v>154</v>
      </c>
      <c r="H61" s="12">
        <f t="shared" si="16"/>
        <v>165</v>
      </c>
      <c r="I61" s="10">
        <v>7</v>
      </c>
      <c r="J61" s="11">
        <v>132</v>
      </c>
      <c r="K61" s="10">
        <v>1</v>
      </c>
      <c r="L61" s="11">
        <v>95</v>
      </c>
      <c r="M61" s="10">
        <v>0</v>
      </c>
      <c r="N61" s="11">
        <v>0</v>
      </c>
      <c r="O61" s="10">
        <f t="shared" si="17"/>
        <v>8</v>
      </c>
      <c r="P61" s="12">
        <f t="shared" si="17"/>
        <v>227</v>
      </c>
      <c r="Q61" s="62">
        <f t="shared" si="18"/>
        <v>235</v>
      </c>
      <c r="R61" s="10">
        <f t="shared" si="19"/>
        <v>19</v>
      </c>
      <c r="S61" s="11">
        <f t="shared" si="19"/>
        <v>381</v>
      </c>
      <c r="T61" s="12">
        <f t="shared" si="19"/>
        <v>400</v>
      </c>
    </row>
    <row r="62" spans="1:20">
      <c r="A62" s="104" t="s">
        <v>170</v>
      </c>
      <c r="B62" s="10">
        <v>0</v>
      </c>
      <c r="C62" s="11">
        <v>0</v>
      </c>
      <c r="D62" s="10">
        <v>0</v>
      </c>
      <c r="E62" s="11">
        <v>0</v>
      </c>
      <c r="F62" s="10">
        <f t="shared" si="15"/>
        <v>0</v>
      </c>
      <c r="G62" s="11">
        <f t="shared" si="15"/>
        <v>0</v>
      </c>
      <c r="H62" s="12">
        <f t="shared" si="16"/>
        <v>0</v>
      </c>
      <c r="I62" s="10">
        <v>0</v>
      </c>
      <c r="J62" s="11">
        <v>0</v>
      </c>
      <c r="K62" s="10">
        <v>0</v>
      </c>
      <c r="L62" s="11">
        <v>0</v>
      </c>
      <c r="M62" s="10">
        <v>4</v>
      </c>
      <c r="N62" s="11">
        <v>29</v>
      </c>
      <c r="O62" s="10">
        <f t="shared" si="17"/>
        <v>4</v>
      </c>
      <c r="P62" s="12">
        <f t="shared" si="17"/>
        <v>29</v>
      </c>
      <c r="Q62" s="62">
        <f t="shared" si="18"/>
        <v>33</v>
      </c>
      <c r="R62" s="10">
        <f t="shared" si="19"/>
        <v>4</v>
      </c>
      <c r="S62" s="11">
        <f t="shared" si="19"/>
        <v>29</v>
      </c>
      <c r="T62" s="12">
        <f t="shared" si="19"/>
        <v>33</v>
      </c>
    </row>
    <row r="63" spans="1:20">
      <c r="A63" s="104" t="s">
        <v>600</v>
      </c>
      <c r="B63" s="10">
        <v>0</v>
      </c>
      <c r="C63" s="11">
        <v>0</v>
      </c>
      <c r="D63" s="10">
        <v>0</v>
      </c>
      <c r="E63" s="11">
        <v>0</v>
      </c>
      <c r="F63" s="10">
        <f t="shared" si="15"/>
        <v>0</v>
      </c>
      <c r="G63" s="11">
        <f t="shared" si="15"/>
        <v>0</v>
      </c>
      <c r="H63" s="12">
        <f t="shared" si="16"/>
        <v>0</v>
      </c>
      <c r="I63" s="10">
        <v>218</v>
      </c>
      <c r="J63" s="11">
        <v>67</v>
      </c>
      <c r="K63" s="10">
        <v>0</v>
      </c>
      <c r="L63" s="11">
        <v>0</v>
      </c>
      <c r="M63" s="10">
        <v>0</v>
      </c>
      <c r="N63" s="11">
        <v>0</v>
      </c>
      <c r="O63" s="10">
        <f t="shared" si="17"/>
        <v>218</v>
      </c>
      <c r="P63" s="12">
        <f t="shared" si="17"/>
        <v>67</v>
      </c>
      <c r="Q63" s="62">
        <f t="shared" si="18"/>
        <v>285</v>
      </c>
      <c r="R63" s="10">
        <f t="shared" si="19"/>
        <v>218</v>
      </c>
      <c r="S63" s="11">
        <f t="shared" si="19"/>
        <v>67</v>
      </c>
      <c r="T63" s="12">
        <f t="shared" si="19"/>
        <v>285</v>
      </c>
    </row>
    <row r="64" spans="1:20">
      <c r="A64" s="104" t="s">
        <v>171</v>
      </c>
      <c r="B64" s="10">
        <v>0</v>
      </c>
      <c r="C64" s="11">
        <v>0</v>
      </c>
      <c r="D64" s="10">
        <v>0</v>
      </c>
      <c r="E64" s="11">
        <v>0</v>
      </c>
      <c r="F64" s="10">
        <f t="shared" si="15"/>
        <v>0</v>
      </c>
      <c r="G64" s="11">
        <f t="shared" si="15"/>
        <v>0</v>
      </c>
      <c r="H64" s="12">
        <f t="shared" si="16"/>
        <v>0</v>
      </c>
      <c r="I64" s="10">
        <v>0</v>
      </c>
      <c r="J64" s="11">
        <v>0</v>
      </c>
      <c r="K64" s="10">
        <v>0</v>
      </c>
      <c r="L64" s="11">
        <v>0</v>
      </c>
      <c r="M64" s="10">
        <v>1</v>
      </c>
      <c r="N64" s="11">
        <v>2</v>
      </c>
      <c r="O64" s="10">
        <f t="shared" si="17"/>
        <v>1</v>
      </c>
      <c r="P64" s="12">
        <f t="shared" si="17"/>
        <v>2</v>
      </c>
      <c r="Q64" s="62">
        <f t="shared" si="18"/>
        <v>3</v>
      </c>
      <c r="R64" s="10">
        <f t="shared" si="19"/>
        <v>1</v>
      </c>
      <c r="S64" s="11">
        <f t="shared" si="19"/>
        <v>2</v>
      </c>
      <c r="T64" s="12">
        <f t="shared" si="19"/>
        <v>3</v>
      </c>
    </row>
    <row r="65" spans="1:20">
      <c r="A65" s="104" t="s">
        <v>412</v>
      </c>
      <c r="B65" s="10">
        <v>0</v>
      </c>
      <c r="C65" s="11">
        <v>0</v>
      </c>
      <c r="D65" s="10">
        <v>0</v>
      </c>
      <c r="E65" s="11">
        <v>0</v>
      </c>
      <c r="F65" s="10">
        <f t="shared" si="15"/>
        <v>0</v>
      </c>
      <c r="G65" s="11">
        <f t="shared" si="15"/>
        <v>0</v>
      </c>
      <c r="H65" s="12">
        <f t="shared" si="16"/>
        <v>0</v>
      </c>
      <c r="I65" s="10">
        <v>66</v>
      </c>
      <c r="J65" s="11">
        <v>77</v>
      </c>
      <c r="K65" s="10">
        <v>43</v>
      </c>
      <c r="L65" s="11">
        <v>63</v>
      </c>
      <c r="M65" s="10">
        <v>0</v>
      </c>
      <c r="N65" s="11">
        <v>0</v>
      </c>
      <c r="O65" s="10">
        <f t="shared" si="17"/>
        <v>109</v>
      </c>
      <c r="P65" s="12">
        <f t="shared" si="17"/>
        <v>140</v>
      </c>
      <c r="Q65" s="62">
        <f t="shared" si="18"/>
        <v>249</v>
      </c>
      <c r="R65" s="10">
        <f t="shared" si="19"/>
        <v>109</v>
      </c>
      <c r="S65" s="11">
        <f t="shared" si="19"/>
        <v>140</v>
      </c>
      <c r="T65" s="12">
        <f t="shared" si="19"/>
        <v>249</v>
      </c>
    </row>
    <row r="66" spans="1:20">
      <c r="A66" s="104" t="s">
        <v>172</v>
      </c>
      <c r="B66" s="10">
        <v>0</v>
      </c>
      <c r="C66" s="11">
        <v>0</v>
      </c>
      <c r="D66" s="10">
        <v>215</v>
      </c>
      <c r="E66" s="11">
        <v>6</v>
      </c>
      <c r="F66" s="10">
        <f t="shared" si="15"/>
        <v>215</v>
      </c>
      <c r="G66" s="11">
        <f t="shared" si="15"/>
        <v>6</v>
      </c>
      <c r="H66" s="12">
        <f t="shared" si="16"/>
        <v>221</v>
      </c>
      <c r="I66" s="10">
        <v>193</v>
      </c>
      <c r="J66" s="11">
        <v>6</v>
      </c>
      <c r="K66" s="10">
        <v>150</v>
      </c>
      <c r="L66" s="11">
        <v>2</v>
      </c>
      <c r="M66" s="10">
        <v>0</v>
      </c>
      <c r="N66" s="11">
        <v>0</v>
      </c>
      <c r="O66" s="10">
        <f t="shared" si="17"/>
        <v>343</v>
      </c>
      <c r="P66" s="12">
        <f t="shared" si="17"/>
        <v>8</v>
      </c>
      <c r="Q66" s="62">
        <f t="shared" si="18"/>
        <v>351</v>
      </c>
      <c r="R66" s="10">
        <f t="shared" si="19"/>
        <v>558</v>
      </c>
      <c r="S66" s="11">
        <f t="shared" si="19"/>
        <v>14</v>
      </c>
      <c r="T66" s="12">
        <f t="shared" si="19"/>
        <v>572</v>
      </c>
    </row>
    <row r="67" spans="1:20">
      <c r="A67" s="104" t="s">
        <v>173</v>
      </c>
      <c r="B67" s="10">
        <v>0</v>
      </c>
      <c r="C67" s="11">
        <v>0</v>
      </c>
      <c r="D67" s="10">
        <v>0</v>
      </c>
      <c r="E67" s="11">
        <v>0</v>
      </c>
      <c r="F67" s="10">
        <f t="shared" si="15"/>
        <v>0</v>
      </c>
      <c r="G67" s="11">
        <f t="shared" si="15"/>
        <v>0</v>
      </c>
      <c r="H67" s="12">
        <f t="shared" si="16"/>
        <v>0</v>
      </c>
      <c r="I67" s="10">
        <v>516</v>
      </c>
      <c r="J67" s="11">
        <v>7</v>
      </c>
      <c r="K67" s="10">
        <v>481</v>
      </c>
      <c r="L67" s="11">
        <v>4</v>
      </c>
      <c r="M67" s="10">
        <v>0</v>
      </c>
      <c r="N67" s="11">
        <v>0</v>
      </c>
      <c r="O67" s="10">
        <f t="shared" si="17"/>
        <v>997</v>
      </c>
      <c r="P67" s="12">
        <f t="shared" si="17"/>
        <v>11</v>
      </c>
      <c r="Q67" s="62">
        <f t="shared" si="18"/>
        <v>1008</v>
      </c>
      <c r="R67" s="10">
        <f t="shared" si="19"/>
        <v>997</v>
      </c>
      <c r="S67" s="11">
        <f t="shared" si="19"/>
        <v>11</v>
      </c>
      <c r="T67" s="12">
        <f t="shared" si="19"/>
        <v>1008</v>
      </c>
    </row>
    <row r="68" spans="1:20">
      <c r="A68" s="104" t="s">
        <v>174</v>
      </c>
      <c r="B68" s="10">
        <v>0</v>
      </c>
      <c r="C68" s="11">
        <v>0</v>
      </c>
      <c r="D68" s="10">
        <v>636</v>
      </c>
      <c r="E68" s="11">
        <v>16</v>
      </c>
      <c r="F68" s="10">
        <f t="shared" si="15"/>
        <v>636</v>
      </c>
      <c r="G68" s="11">
        <f t="shared" si="15"/>
        <v>16</v>
      </c>
      <c r="H68" s="12">
        <f t="shared" si="16"/>
        <v>652</v>
      </c>
      <c r="I68" s="10">
        <v>637</v>
      </c>
      <c r="J68" s="11">
        <v>18</v>
      </c>
      <c r="K68" s="10">
        <v>561</v>
      </c>
      <c r="L68" s="11">
        <v>14</v>
      </c>
      <c r="M68" s="10">
        <v>0</v>
      </c>
      <c r="N68" s="11">
        <v>0</v>
      </c>
      <c r="O68" s="10">
        <f t="shared" si="17"/>
        <v>1198</v>
      </c>
      <c r="P68" s="12">
        <f t="shared" si="17"/>
        <v>32</v>
      </c>
      <c r="Q68" s="62">
        <f t="shared" si="18"/>
        <v>1230</v>
      </c>
      <c r="R68" s="10">
        <f t="shared" si="19"/>
        <v>1834</v>
      </c>
      <c r="S68" s="11">
        <f t="shared" si="19"/>
        <v>48</v>
      </c>
      <c r="T68" s="12">
        <f t="shared" si="19"/>
        <v>1882</v>
      </c>
    </row>
    <row r="69" spans="1:20">
      <c r="A69" s="104" t="s">
        <v>409</v>
      </c>
      <c r="B69" s="10">
        <v>0</v>
      </c>
      <c r="C69" s="11">
        <v>0</v>
      </c>
      <c r="D69" s="10">
        <v>0</v>
      </c>
      <c r="E69" s="11">
        <v>0</v>
      </c>
      <c r="F69" s="10">
        <f t="shared" si="15"/>
        <v>0</v>
      </c>
      <c r="G69" s="11">
        <f t="shared" si="15"/>
        <v>0</v>
      </c>
      <c r="H69" s="12">
        <f t="shared" si="16"/>
        <v>0</v>
      </c>
      <c r="I69" s="10">
        <v>8</v>
      </c>
      <c r="J69" s="11">
        <v>0</v>
      </c>
      <c r="K69" s="10">
        <v>11</v>
      </c>
      <c r="L69" s="11">
        <v>0</v>
      </c>
      <c r="M69" s="10">
        <v>0</v>
      </c>
      <c r="N69" s="11">
        <v>0</v>
      </c>
      <c r="O69" s="10">
        <f t="shared" si="17"/>
        <v>19</v>
      </c>
      <c r="P69" s="12">
        <f t="shared" si="17"/>
        <v>0</v>
      </c>
      <c r="Q69" s="62">
        <f t="shared" si="18"/>
        <v>19</v>
      </c>
      <c r="R69" s="10">
        <f t="shared" si="19"/>
        <v>19</v>
      </c>
      <c r="S69" s="11">
        <f t="shared" si="19"/>
        <v>0</v>
      </c>
      <c r="T69" s="12">
        <f t="shared" si="19"/>
        <v>19</v>
      </c>
    </row>
    <row r="70" spans="1:20">
      <c r="A70" s="104" t="s">
        <v>175</v>
      </c>
      <c r="B70" s="10">
        <v>0</v>
      </c>
      <c r="C70" s="11">
        <v>0</v>
      </c>
      <c r="D70" s="10">
        <v>0</v>
      </c>
      <c r="E70" s="11">
        <v>0</v>
      </c>
      <c r="F70" s="10">
        <f t="shared" si="15"/>
        <v>0</v>
      </c>
      <c r="G70" s="11">
        <f t="shared" si="15"/>
        <v>0</v>
      </c>
      <c r="H70" s="12">
        <f t="shared" si="16"/>
        <v>0</v>
      </c>
      <c r="I70" s="10">
        <v>16</v>
      </c>
      <c r="J70" s="11">
        <v>0</v>
      </c>
      <c r="K70" s="10">
        <v>6</v>
      </c>
      <c r="L70" s="11">
        <v>0</v>
      </c>
      <c r="M70" s="10">
        <v>0</v>
      </c>
      <c r="N70" s="11">
        <v>0</v>
      </c>
      <c r="O70" s="10">
        <f t="shared" si="17"/>
        <v>22</v>
      </c>
      <c r="P70" s="12">
        <f t="shared" si="17"/>
        <v>0</v>
      </c>
      <c r="Q70" s="62">
        <f t="shared" si="18"/>
        <v>22</v>
      </c>
      <c r="R70" s="10">
        <f t="shared" si="19"/>
        <v>22</v>
      </c>
      <c r="S70" s="11">
        <f t="shared" si="19"/>
        <v>0</v>
      </c>
      <c r="T70" s="12">
        <f t="shared" si="19"/>
        <v>22</v>
      </c>
    </row>
    <row r="71" spans="1:20">
      <c r="A71" s="104" t="s">
        <v>176</v>
      </c>
      <c r="B71" s="10">
        <v>0</v>
      </c>
      <c r="C71" s="11">
        <v>0</v>
      </c>
      <c r="D71" s="10">
        <v>638</v>
      </c>
      <c r="E71" s="11">
        <v>4</v>
      </c>
      <c r="F71" s="10">
        <f t="shared" si="15"/>
        <v>638</v>
      </c>
      <c r="G71" s="11">
        <f t="shared" si="15"/>
        <v>4</v>
      </c>
      <c r="H71" s="12">
        <f t="shared" si="16"/>
        <v>642</v>
      </c>
      <c r="I71" s="10">
        <v>0</v>
      </c>
      <c r="J71" s="11">
        <v>0</v>
      </c>
      <c r="K71" s="10">
        <v>0</v>
      </c>
      <c r="L71" s="11">
        <v>0</v>
      </c>
      <c r="M71" s="10">
        <v>0</v>
      </c>
      <c r="N71" s="11">
        <v>0</v>
      </c>
      <c r="O71" s="10">
        <f t="shared" si="17"/>
        <v>0</v>
      </c>
      <c r="P71" s="12">
        <f t="shared" si="17"/>
        <v>0</v>
      </c>
      <c r="Q71" s="62">
        <f t="shared" si="18"/>
        <v>0</v>
      </c>
      <c r="R71" s="10">
        <f t="shared" si="19"/>
        <v>638</v>
      </c>
      <c r="S71" s="11">
        <f t="shared" si="19"/>
        <v>4</v>
      </c>
      <c r="T71" s="12">
        <f t="shared" si="19"/>
        <v>642</v>
      </c>
    </row>
    <row r="72" spans="1:20">
      <c r="A72" s="104" t="s">
        <v>416</v>
      </c>
      <c r="B72" s="10">
        <v>0</v>
      </c>
      <c r="C72" s="11">
        <v>0</v>
      </c>
      <c r="D72" s="10">
        <v>0</v>
      </c>
      <c r="E72" s="11">
        <v>0</v>
      </c>
      <c r="F72" s="10">
        <f t="shared" si="15"/>
        <v>0</v>
      </c>
      <c r="G72" s="11">
        <f t="shared" si="15"/>
        <v>0</v>
      </c>
      <c r="H72" s="12">
        <f t="shared" si="16"/>
        <v>0</v>
      </c>
      <c r="I72" s="10">
        <v>2</v>
      </c>
      <c r="J72" s="11">
        <v>0</v>
      </c>
      <c r="K72" s="10">
        <v>0</v>
      </c>
      <c r="L72" s="11">
        <v>0</v>
      </c>
      <c r="M72" s="10">
        <v>0</v>
      </c>
      <c r="N72" s="11">
        <v>0</v>
      </c>
      <c r="O72" s="10">
        <f t="shared" si="17"/>
        <v>2</v>
      </c>
      <c r="P72" s="12">
        <f t="shared" si="17"/>
        <v>0</v>
      </c>
      <c r="Q72" s="62">
        <f t="shared" si="18"/>
        <v>2</v>
      </c>
      <c r="R72" s="10">
        <f t="shared" si="19"/>
        <v>2</v>
      </c>
      <c r="S72" s="11">
        <f t="shared" si="19"/>
        <v>0</v>
      </c>
      <c r="T72" s="12">
        <f t="shared" si="19"/>
        <v>2</v>
      </c>
    </row>
    <row r="73" spans="1:20">
      <c r="A73" s="104" t="s">
        <v>177</v>
      </c>
      <c r="B73" s="10">
        <v>0</v>
      </c>
      <c r="C73" s="11">
        <v>0</v>
      </c>
      <c r="D73" s="10">
        <v>0</v>
      </c>
      <c r="E73" s="11">
        <v>0</v>
      </c>
      <c r="F73" s="10">
        <f t="shared" si="15"/>
        <v>0</v>
      </c>
      <c r="G73" s="11">
        <f t="shared" si="15"/>
        <v>0</v>
      </c>
      <c r="H73" s="12">
        <f t="shared" si="16"/>
        <v>0</v>
      </c>
      <c r="I73" s="10">
        <v>0</v>
      </c>
      <c r="J73" s="11">
        <v>0</v>
      </c>
      <c r="K73" s="10">
        <v>0</v>
      </c>
      <c r="L73" s="11">
        <v>0</v>
      </c>
      <c r="M73" s="10">
        <v>1</v>
      </c>
      <c r="N73" s="11">
        <v>43</v>
      </c>
      <c r="O73" s="10">
        <f t="shared" si="17"/>
        <v>1</v>
      </c>
      <c r="P73" s="12">
        <f t="shared" si="17"/>
        <v>43</v>
      </c>
      <c r="Q73" s="62">
        <f t="shared" si="18"/>
        <v>44</v>
      </c>
      <c r="R73" s="10">
        <f t="shared" si="19"/>
        <v>1</v>
      </c>
      <c r="S73" s="11">
        <f t="shared" si="19"/>
        <v>43</v>
      </c>
      <c r="T73" s="12">
        <f t="shared" si="19"/>
        <v>44</v>
      </c>
    </row>
    <row r="74" spans="1:20">
      <c r="A74" s="104" t="s">
        <v>178</v>
      </c>
      <c r="B74" s="10">
        <v>0</v>
      </c>
      <c r="C74" s="11">
        <v>0</v>
      </c>
      <c r="D74" s="10">
        <v>0</v>
      </c>
      <c r="E74" s="11">
        <v>0</v>
      </c>
      <c r="F74" s="10">
        <f t="shared" si="15"/>
        <v>0</v>
      </c>
      <c r="G74" s="11">
        <f t="shared" si="15"/>
        <v>0</v>
      </c>
      <c r="H74" s="12">
        <f t="shared" si="16"/>
        <v>0</v>
      </c>
      <c r="I74" s="10">
        <v>29</v>
      </c>
      <c r="J74" s="11">
        <v>74</v>
      </c>
      <c r="K74" s="10">
        <v>24</v>
      </c>
      <c r="L74" s="11">
        <v>72</v>
      </c>
      <c r="M74" s="10">
        <v>0</v>
      </c>
      <c r="N74" s="11">
        <v>0</v>
      </c>
      <c r="O74" s="10">
        <f t="shared" si="17"/>
        <v>53</v>
      </c>
      <c r="P74" s="12">
        <f t="shared" si="17"/>
        <v>146</v>
      </c>
      <c r="Q74" s="62">
        <f t="shared" si="18"/>
        <v>199</v>
      </c>
      <c r="R74" s="10">
        <f t="shared" si="19"/>
        <v>53</v>
      </c>
      <c r="S74" s="11">
        <f t="shared" si="19"/>
        <v>146</v>
      </c>
      <c r="T74" s="12">
        <f t="shared" si="19"/>
        <v>199</v>
      </c>
    </row>
    <row r="75" spans="1:20">
      <c r="A75" s="104" t="s">
        <v>410</v>
      </c>
      <c r="B75" s="10">
        <v>0</v>
      </c>
      <c r="C75" s="11">
        <v>0</v>
      </c>
      <c r="D75" s="10">
        <v>0</v>
      </c>
      <c r="E75" s="11">
        <v>0</v>
      </c>
      <c r="F75" s="10">
        <f t="shared" si="15"/>
        <v>0</v>
      </c>
      <c r="G75" s="11">
        <f t="shared" si="15"/>
        <v>0</v>
      </c>
      <c r="H75" s="12">
        <f t="shared" si="16"/>
        <v>0</v>
      </c>
      <c r="I75" s="10">
        <v>0</v>
      </c>
      <c r="J75" s="11">
        <v>0</v>
      </c>
      <c r="K75" s="10">
        <v>0</v>
      </c>
      <c r="L75" s="11">
        <v>0</v>
      </c>
      <c r="M75" s="10">
        <v>3</v>
      </c>
      <c r="N75" s="11">
        <v>0</v>
      </c>
      <c r="O75" s="10">
        <f t="shared" si="17"/>
        <v>3</v>
      </c>
      <c r="P75" s="12">
        <f t="shared" si="17"/>
        <v>0</v>
      </c>
      <c r="Q75" s="62">
        <f t="shared" si="18"/>
        <v>3</v>
      </c>
      <c r="R75" s="10">
        <f t="shared" si="19"/>
        <v>3</v>
      </c>
      <c r="S75" s="11">
        <f t="shared" si="19"/>
        <v>0</v>
      </c>
      <c r="T75" s="12">
        <f t="shared" si="19"/>
        <v>3</v>
      </c>
    </row>
    <row r="76" spans="1:20">
      <c r="A76" s="104" t="s">
        <v>19</v>
      </c>
      <c r="B76" s="10">
        <v>0</v>
      </c>
      <c r="C76" s="11">
        <v>0</v>
      </c>
      <c r="D76" s="10">
        <v>13</v>
      </c>
      <c r="E76" s="11">
        <v>33</v>
      </c>
      <c r="F76" s="10">
        <f t="shared" si="15"/>
        <v>13</v>
      </c>
      <c r="G76" s="11">
        <f t="shared" si="15"/>
        <v>33</v>
      </c>
      <c r="H76" s="12">
        <f t="shared" si="16"/>
        <v>46</v>
      </c>
      <c r="I76" s="10">
        <v>19</v>
      </c>
      <c r="J76" s="11">
        <v>22</v>
      </c>
      <c r="K76" s="10">
        <v>9</v>
      </c>
      <c r="L76" s="11">
        <v>27</v>
      </c>
      <c r="M76" s="10">
        <v>0</v>
      </c>
      <c r="N76" s="11">
        <v>0</v>
      </c>
      <c r="O76" s="10">
        <f t="shared" si="17"/>
        <v>28</v>
      </c>
      <c r="P76" s="12">
        <f t="shared" si="17"/>
        <v>49</v>
      </c>
      <c r="Q76" s="62">
        <f t="shared" si="18"/>
        <v>77</v>
      </c>
      <c r="R76" s="10">
        <f t="shared" si="19"/>
        <v>41</v>
      </c>
      <c r="S76" s="11">
        <f t="shared" si="19"/>
        <v>82</v>
      </c>
      <c r="T76" s="12">
        <f t="shared" si="19"/>
        <v>123</v>
      </c>
    </row>
    <row r="77" spans="1:20" ht="26.4">
      <c r="A77" s="104" t="s">
        <v>497</v>
      </c>
      <c r="B77" s="10">
        <v>0</v>
      </c>
      <c r="C77" s="11">
        <v>0</v>
      </c>
      <c r="D77" s="10">
        <v>0</v>
      </c>
      <c r="E77" s="11">
        <v>0</v>
      </c>
      <c r="F77" s="10">
        <f t="shared" si="15"/>
        <v>0</v>
      </c>
      <c r="G77" s="11">
        <f t="shared" si="15"/>
        <v>0</v>
      </c>
      <c r="H77" s="12">
        <f t="shared" si="16"/>
        <v>0</v>
      </c>
      <c r="I77" s="10">
        <v>0</v>
      </c>
      <c r="J77" s="11">
        <v>0</v>
      </c>
      <c r="K77" s="10">
        <v>0</v>
      </c>
      <c r="L77" s="11">
        <v>0</v>
      </c>
      <c r="M77" s="10">
        <v>2</v>
      </c>
      <c r="N77" s="11">
        <v>0</v>
      </c>
      <c r="O77" s="10">
        <f t="shared" si="17"/>
        <v>2</v>
      </c>
      <c r="P77" s="12">
        <f t="shared" si="17"/>
        <v>0</v>
      </c>
      <c r="Q77" s="62">
        <f t="shared" si="18"/>
        <v>2</v>
      </c>
      <c r="R77" s="10">
        <f t="shared" si="19"/>
        <v>2</v>
      </c>
      <c r="S77" s="11">
        <f t="shared" si="19"/>
        <v>0</v>
      </c>
      <c r="T77" s="12">
        <f t="shared" si="19"/>
        <v>2</v>
      </c>
    </row>
    <row r="78" spans="1:20">
      <c r="A78" s="104" t="s">
        <v>179</v>
      </c>
      <c r="B78" s="10">
        <v>0</v>
      </c>
      <c r="C78" s="11">
        <v>0</v>
      </c>
      <c r="D78" s="10">
        <v>0</v>
      </c>
      <c r="E78" s="11">
        <v>0</v>
      </c>
      <c r="F78" s="10">
        <f t="shared" si="15"/>
        <v>0</v>
      </c>
      <c r="G78" s="11">
        <f t="shared" si="15"/>
        <v>0</v>
      </c>
      <c r="H78" s="12">
        <f t="shared" si="16"/>
        <v>0</v>
      </c>
      <c r="I78" s="10">
        <v>196</v>
      </c>
      <c r="J78" s="11">
        <v>933</v>
      </c>
      <c r="K78" s="10">
        <v>115</v>
      </c>
      <c r="L78" s="11">
        <v>756</v>
      </c>
      <c r="M78" s="10">
        <v>0</v>
      </c>
      <c r="N78" s="11">
        <v>0</v>
      </c>
      <c r="O78" s="10">
        <f t="shared" si="17"/>
        <v>311</v>
      </c>
      <c r="P78" s="12">
        <f t="shared" si="17"/>
        <v>1689</v>
      </c>
      <c r="Q78" s="62">
        <f t="shared" si="18"/>
        <v>2000</v>
      </c>
      <c r="R78" s="10">
        <f t="shared" si="19"/>
        <v>311</v>
      </c>
      <c r="S78" s="11">
        <f t="shared" si="19"/>
        <v>1689</v>
      </c>
      <c r="T78" s="12">
        <f t="shared" si="19"/>
        <v>2000</v>
      </c>
    </row>
    <row r="79" spans="1:20">
      <c r="A79" s="104" t="s">
        <v>180</v>
      </c>
      <c r="B79" s="10">
        <v>0</v>
      </c>
      <c r="C79" s="11">
        <v>0</v>
      </c>
      <c r="D79" s="10">
        <v>25</v>
      </c>
      <c r="E79" s="11">
        <v>7</v>
      </c>
      <c r="F79" s="10">
        <f t="shared" si="15"/>
        <v>25</v>
      </c>
      <c r="G79" s="11">
        <f t="shared" si="15"/>
        <v>7</v>
      </c>
      <c r="H79" s="12">
        <f t="shared" si="16"/>
        <v>32</v>
      </c>
      <c r="I79" s="10">
        <v>18</v>
      </c>
      <c r="J79" s="11">
        <v>13</v>
      </c>
      <c r="K79" s="10">
        <v>24</v>
      </c>
      <c r="L79" s="11">
        <v>12</v>
      </c>
      <c r="M79" s="10">
        <v>0</v>
      </c>
      <c r="N79" s="11">
        <v>0</v>
      </c>
      <c r="O79" s="10">
        <f t="shared" si="17"/>
        <v>42</v>
      </c>
      <c r="P79" s="12">
        <f t="shared" si="17"/>
        <v>25</v>
      </c>
      <c r="Q79" s="62">
        <f t="shared" si="18"/>
        <v>67</v>
      </c>
      <c r="R79" s="10">
        <f t="shared" si="19"/>
        <v>67</v>
      </c>
      <c r="S79" s="11">
        <f t="shared" si="19"/>
        <v>32</v>
      </c>
      <c r="T79" s="12">
        <f t="shared" si="19"/>
        <v>99</v>
      </c>
    </row>
    <row r="80" spans="1:20">
      <c r="A80" s="104" t="s">
        <v>181</v>
      </c>
      <c r="B80" s="10">
        <v>0</v>
      </c>
      <c r="C80" s="11">
        <v>0</v>
      </c>
      <c r="D80" s="10">
        <v>220</v>
      </c>
      <c r="E80" s="11">
        <v>93</v>
      </c>
      <c r="F80" s="10">
        <f t="shared" si="15"/>
        <v>220</v>
      </c>
      <c r="G80" s="11">
        <f t="shared" si="15"/>
        <v>93</v>
      </c>
      <c r="H80" s="12">
        <f t="shared" si="16"/>
        <v>313</v>
      </c>
      <c r="I80" s="10">
        <v>0</v>
      </c>
      <c r="J80" s="11">
        <v>0</v>
      </c>
      <c r="K80" s="10">
        <v>0</v>
      </c>
      <c r="L80" s="11">
        <v>0</v>
      </c>
      <c r="M80" s="10">
        <v>0</v>
      </c>
      <c r="N80" s="11">
        <v>0</v>
      </c>
      <c r="O80" s="10">
        <f t="shared" si="17"/>
        <v>0</v>
      </c>
      <c r="P80" s="12">
        <f t="shared" si="17"/>
        <v>0</v>
      </c>
      <c r="Q80" s="62">
        <f t="shared" si="18"/>
        <v>0</v>
      </c>
      <c r="R80" s="10">
        <f t="shared" si="19"/>
        <v>220</v>
      </c>
      <c r="S80" s="11">
        <f t="shared" si="19"/>
        <v>93</v>
      </c>
      <c r="T80" s="12">
        <f t="shared" si="19"/>
        <v>313</v>
      </c>
    </row>
    <row r="81" spans="1:20">
      <c r="A81" s="104" t="s">
        <v>182</v>
      </c>
      <c r="B81" s="10">
        <v>0</v>
      </c>
      <c r="C81" s="11">
        <v>0</v>
      </c>
      <c r="D81" s="10">
        <v>0</v>
      </c>
      <c r="E81" s="11">
        <v>0</v>
      </c>
      <c r="F81" s="10">
        <f t="shared" si="15"/>
        <v>0</v>
      </c>
      <c r="G81" s="11">
        <f t="shared" si="15"/>
        <v>0</v>
      </c>
      <c r="H81" s="12">
        <f t="shared" si="16"/>
        <v>0</v>
      </c>
      <c r="I81" s="10">
        <v>0</v>
      </c>
      <c r="J81" s="11">
        <v>0</v>
      </c>
      <c r="K81" s="10">
        <v>0</v>
      </c>
      <c r="L81" s="11">
        <v>0</v>
      </c>
      <c r="M81" s="10">
        <v>0</v>
      </c>
      <c r="N81" s="11">
        <v>11</v>
      </c>
      <c r="O81" s="10">
        <f t="shared" si="17"/>
        <v>0</v>
      </c>
      <c r="P81" s="12">
        <f t="shared" si="17"/>
        <v>11</v>
      </c>
      <c r="Q81" s="62">
        <f t="shared" si="18"/>
        <v>11</v>
      </c>
      <c r="R81" s="10">
        <f t="shared" si="19"/>
        <v>0</v>
      </c>
      <c r="S81" s="11">
        <f t="shared" si="19"/>
        <v>11</v>
      </c>
      <c r="T81" s="12">
        <f t="shared" si="19"/>
        <v>11</v>
      </c>
    </row>
    <row r="82" spans="1:20">
      <c r="A82" s="104" t="s">
        <v>15</v>
      </c>
      <c r="B82" s="10">
        <v>0</v>
      </c>
      <c r="C82" s="11">
        <v>0</v>
      </c>
      <c r="D82" s="10">
        <v>1902</v>
      </c>
      <c r="E82" s="11">
        <v>932</v>
      </c>
      <c r="F82" s="10">
        <f t="shared" si="15"/>
        <v>1902</v>
      </c>
      <c r="G82" s="11">
        <f t="shared" si="15"/>
        <v>932</v>
      </c>
      <c r="H82" s="12">
        <f t="shared" si="16"/>
        <v>2834</v>
      </c>
      <c r="I82" s="10">
        <v>1376</v>
      </c>
      <c r="J82" s="11">
        <v>832</v>
      </c>
      <c r="K82" s="10">
        <v>973</v>
      </c>
      <c r="L82" s="11">
        <v>740</v>
      </c>
      <c r="M82" s="10">
        <v>0</v>
      </c>
      <c r="N82" s="11">
        <v>0</v>
      </c>
      <c r="O82" s="10">
        <f t="shared" si="17"/>
        <v>2349</v>
      </c>
      <c r="P82" s="12">
        <f t="shared" si="17"/>
        <v>1572</v>
      </c>
      <c r="Q82" s="62">
        <f t="shared" si="18"/>
        <v>3921</v>
      </c>
      <c r="R82" s="10">
        <f t="shared" si="19"/>
        <v>4251</v>
      </c>
      <c r="S82" s="11">
        <f t="shared" si="19"/>
        <v>2504</v>
      </c>
      <c r="T82" s="12">
        <f t="shared" si="19"/>
        <v>6755</v>
      </c>
    </row>
    <row r="83" spans="1:20">
      <c r="A83" s="104" t="s">
        <v>183</v>
      </c>
      <c r="B83" s="10">
        <v>0</v>
      </c>
      <c r="C83" s="11">
        <v>0</v>
      </c>
      <c r="D83" s="10">
        <v>339</v>
      </c>
      <c r="E83" s="11">
        <v>461</v>
      </c>
      <c r="F83" s="10">
        <f t="shared" si="15"/>
        <v>339</v>
      </c>
      <c r="G83" s="11">
        <f t="shared" si="15"/>
        <v>461</v>
      </c>
      <c r="H83" s="12">
        <f t="shared" si="16"/>
        <v>800</v>
      </c>
      <c r="I83" s="10">
        <v>0</v>
      </c>
      <c r="J83" s="11">
        <v>0</v>
      </c>
      <c r="K83" s="10">
        <v>0</v>
      </c>
      <c r="L83" s="11">
        <v>0</v>
      </c>
      <c r="M83" s="10">
        <v>0</v>
      </c>
      <c r="N83" s="11">
        <v>0</v>
      </c>
      <c r="O83" s="10">
        <f t="shared" si="17"/>
        <v>0</v>
      </c>
      <c r="P83" s="12">
        <f t="shared" si="17"/>
        <v>0</v>
      </c>
      <c r="Q83" s="62">
        <f t="shared" si="18"/>
        <v>0</v>
      </c>
      <c r="R83" s="10">
        <f t="shared" si="19"/>
        <v>339</v>
      </c>
      <c r="S83" s="11">
        <f t="shared" si="19"/>
        <v>461</v>
      </c>
      <c r="T83" s="12">
        <f t="shared" si="19"/>
        <v>800</v>
      </c>
    </row>
    <row r="84" spans="1:20">
      <c r="A84" s="104" t="s">
        <v>185</v>
      </c>
      <c r="B84" s="10">
        <v>0</v>
      </c>
      <c r="C84" s="11">
        <v>0</v>
      </c>
      <c r="D84" s="10">
        <v>0</v>
      </c>
      <c r="E84" s="11">
        <v>0</v>
      </c>
      <c r="F84" s="10">
        <f t="shared" si="15"/>
        <v>0</v>
      </c>
      <c r="G84" s="11">
        <f t="shared" si="15"/>
        <v>0</v>
      </c>
      <c r="H84" s="12">
        <f t="shared" si="16"/>
        <v>0</v>
      </c>
      <c r="I84" s="10">
        <v>3</v>
      </c>
      <c r="J84" s="11">
        <v>12</v>
      </c>
      <c r="K84" s="10">
        <v>3</v>
      </c>
      <c r="L84" s="11">
        <v>7</v>
      </c>
      <c r="M84" s="10">
        <v>0</v>
      </c>
      <c r="N84" s="11">
        <v>0</v>
      </c>
      <c r="O84" s="10">
        <f t="shared" si="17"/>
        <v>6</v>
      </c>
      <c r="P84" s="12">
        <f t="shared" si="17"/>
        <v>19</v>
      </c>
      <c r="Q84" s="62">
        <f t="shared" si="18"/>
        <v>25</v>
      </c>
      <c r="R84" s="10">
        <f t="shared" si="19"/>
        <v>6</v>
      </c>
      <c r="S84" s="11">
        <f t="shared" si="19"/>
        <v>19</v>
      </c>
      <c r="T84" s="12">
        <f t="shared" si="19"/>
        <v>25</v>
      </c>
    </row>
    <row r="85" spans="1:20">
      <c r="A85" s="104" t="s">
        <v>186</v>
      </c>
      <c r="B85" s="10">
        <v>0</v>
      </c>
      <c r="C85" s="11">
        <v>0</v>
      </c>
      <c r="D85" s="10">
        <v>96</v>
      </c>
      <c r="E85" s="11">
        <v>70</v>
      </c>
      <c r="F85" s="10">
        <f t="shared" si="15"/>
        <v>96</v>
      </c>
      <c r="G85" s="11">
        <f t="shared" si="15"/>
        <v>70</v>
      </c>
      <c r="H85" s="12">
        <f t="shared" si="16"/>
        <v>166</v>
      </c>
      <c r="I85" s="10">
        <v>88</v>
      </c>
      <c r="J85" s="11">
        <v>56</v>
      </c>
      <c r="K85" s="10">
        <v>58</v>
      </c>
      <c r="L85" s="11">
        <v>61</v>
      </c>
      <c r="M85" s="10">
        <v>0</v>
      </c>
      <c r="N85" s="11">
        <v>0</v>
      </c>
      <c r="O85" s="10">
        <f t="shared" si="17"/>
        <v>146</v>
      </c>
      <c r="P85" s="12">
        <f t="shared" si="17"/>
        <v>117</v>
      </c>
      <c r="Q85" s="62">
        <f t="shared" si="18"/>
        <v>263</v>
      </c>
      <c r="R85" s="10">
        <f t="shared" si="19"/>
        <v>242</v>
      </c>
      <c r="S85" s="11">
        <f t="shared" si="19"/>
        <v>187</v>
      </c>
      <c r="T85" s="12">
        <f t="shared" si="19"/>
        <v>429</v>
      </c>
    </row>
    <row r="86" spans="1:20">
      <c r="A86" s="104" t="s">
        <v>187</v>
      </c>
      <c r="B86" s="10">
        <v>0</v>
      </c>
      <c r="C86" s="11">
        <v>0</v>
      </c>
      <c r="D86" s="10">
        <v>0</v>
      </c>
      <c r="E86" s="11">
        <v>0</v>
      </c>
      <c r="F86" s="10">
        <f t="shared" si="15"/>
        <v>0</v>
      </c>
      <c r="G86" s="11">
        <f t="shared" si="15"/>
        <v>0</v>
      </c>
      <c r="H86" s="12">
        <f t="shared" si="16"/>
        <v>0</v>
      </c>
      <c r="I86" s="10">
        <v>0</v>
      </c>
      <c r="J86" s="11">
        <v>0</v>
      </c>
      <c r="K86" s="10">
        <v>0</v>
      </c>
      <c r="L86" s="11">
        <v>0</v>
      </c>
      <c r="M86" s="10">
        <v>2</v>
      </c>
      <c r="N86" s="11">
        <v>0</v>
      </c>
      <c r="O86" s="10">
        <f t="shared" si="17"/>
        <v>2</v>
      </c>
      <c r="P86" s="12">
        <f t="shared" si="17"/>
        <v>0</v>
      </c>
      <c r="Q86" s="62">
        <f t="shared" si="18"/>
        <v>2</v>
      </c>
      <c r="R86" s="10">
        <f t="shared" si="19"/>
        <v>2</v>
      </c>
      <c r="S86" s="11">
        <f t="shared" si="19"/>
        <v>0</v>
      </c>
      <c r="T86" s="12">
        <f t="shared" si="19"/>
        <v>2</v>
      </c>
    </row>
    <row r="87" spans="1:20">
      <c r="A87" s="104" t="s">
        <v>188</v>
      </c>
      <c r="B87" s="10">
        <v>0</v>
      </c>
      <c r="C87" s="11">
        <v>0</v>
      </c>
      <c r="D87" s="10">
        <v>0</v>
      </c>
      <c r="E87" s="11">
        <v>0</v>
      </c>
      <c r="F87" s="10">
        <f t="shared" si="15"/>
        <v>0</v>
      </c>
      <c r="G87" s="11">
        <f t="shared" si="15"/>
        <v>0</v>
      </c>
      <c r="H87" s="12">
        <f t="shared" si="16"/>
        <v>0</v>
      </c>
      <c r="I87" s="10">
        <v>0</v>
      </c>
      <c r="J87" s="11">
        <v>0</v>
      </c>
      <c r="K87" s="10">
        <v>0</v>
      </c>
      <c r="L87" s="11">
        <v>0</v>
      </c>
      <c r="M87" s="10">
        <v>24</v>
      </c>
      <c r="N87" s="11">
        <v>1</v>
      </c>
      <c r="O87" s="10">
        <f t="shared" si="17"/>
        <v>24</v>
      </c>
      <c r="P87" s="12">
        <f t="shared" si="17"/>
        <v>1</v>
      </c>
      <c r="Q87" s="62">
        <f t="shared" si="18"/>
        <v>25</v>
      </c>
      <c r="R87" s="10">
        <f t="shared" si="19"/>
        <v>24</v>
      </c>
      <c r="S87" s="11">
        <f t="shared" si="19"/>
        <v>1</v>
      </c>
      <c r="T87" s="12">
        <f t="shared" si="19"/>
        <v>25</v>
      </c>
    </row>
    <row r="88" spans="1:20">
      <c r="A88" s="104" t="s">
        <v>189</v>
      </c>
      <c r="B88" s="10">
        <v>0</v>
      </c>
      <c r="C88" s="11">
        <v>0</v>
      </c>
      <c r="D88" s="10">
        <v>388</v>
      </c>
      <c r="E88" s="11">
        <v>17</v>
      </c>
      <c r="F88" s="10">
        <f t="shared" si="15"/>
        <v>388</v>
      </c>
      <c r="G88" s="11">
        <f t="shared" si="15"/>
        <v>17</v>
      </c>
      <c r="H88" s="12">
        <f t="shared" si="16"/>
        <v>405</v>
      </c>
      <c r="I88" s="10">
        <v>331</v>
      </c>
      <c r="J88" s="11">
        <v>18</v>
      </c>
      <c r="K88" s="10">
        <v>316</v>
      </c>
      <c r="L88" s="11">
        <v>10</v>
      </c>
      <c r="M88" s="10">
        <v>0</v>
      </c>
      <c r="N88" s="11">
        <v>0</v>
      </c>
      <c r="O88" s="10">
        <f t="shared" si="17"/>
        <v>647</v>
      </c>
      <c r="P88" s="12">
        <f t="shared" si="17"/>
        <v>28</v>
      </c>
      <c r="Q88" s="62">
        <f t="shared" si="18"/>
        <v>675</v>
      </c>
      <c r="R88" s="10">
        <f t="shared" si="19"/>
        <v>1035</v>
      </c>
      <c r="S88" s="11">
        <f t="shared" si="19"/>
        <v>45</v>
      </c>
      <c r="T88" s="12">
        <f t="shared" si="19"/>
        <v>1080</v>
      </c>
    </row>
    <row r="89" spans="1:20">
      <c r="A89" s="104" t="s">
        <v>190</v>
      </c>
      <c r="B89" s="10">
        <v>0</v>
      </c>
      <c r="C89" s="11">
        <v>0</v>
      </c>
      <c r="D89" s="10">
        <v>0</v>
      </c>
      <c r="E89" s="11">
        <v>0</v>
      </c>
      <c r="F89" s="10">
        <f t="shared" si="15"/>
        <v>0</v>
      </c>
      <c r="G89" s="11">
        <f t="shared" si="15"/>
        <v>0</v>
      </c>
      <c r="H89" s="12">
        <f t="shared" si="16"/>
        <v>0</v>
      </c>
      <c r="I89" s="10">
        <v>0</v>
      </c>
      <c r="J89" s="11">
        <v>0</v>
      </c>
      <c r="K89" s="10">
        <v>0</v>
      </c>
      <c r="L89" s="11">
        <v>0</v>
      </c>
      <c r="M89" s="10">
        <v>3</v>
      </c>
      <c r="N89" s="11">
        <v>0</v>
      </c>
      <c r="O89" s="10">
        <f t="shared" si="17"/>
        <v>3</v>
      </c>
      <c r="P89" s="12">
        <f t="shared" si="17"/>
        <v>0</v>
      </c>
      <c r="Q89" s="62">
        <f t="shared" si="18"/>
        <v>3</v>
      </c>
      <c r="R89" s="10">
        <f t="shared" si="19"/>
        <v>3</v>
      </c>
      <c r="S89" s="11">
        <f t="shared" si="19"/>
        <v>0</v>
      </c>
      <c r="T89" s="12">
        <f t="shared" si="19"/>
        <v>3</v>
      </c>
    </row>
    <row r="90" spans="1:20">
      <c r="A90" s="104" t="s">
        <v>191</v>
      </c>
      <c r="B90" s="10">
        <v>0</v>
      </c>
      <c r="C90" s="11">
        <v>0</v>
      </c>
      <c r="D90" s="10">
        <v>0</v>
      </c>
      <c r="E90" s="11">
        <v>0</v>
      </c>
      <c r="F90" s="10">
        <f t="shared" si="15"/>
        <v>0</v>
      </c>
      <c r="G90" s="11">
        <f t="shared" si="15"/>
        <v>0</v>
      </c>
      <c r="H90" s="12">
        <f t="shared" si="16"/>
        <v>0</v>
      </c>
      <c r="I90" s="10">
        <v>202</v>
      </c>
      <c r="J90" s="11">
        <v>6</v>
      </c>
      <c r="K90" s="10">
        <v>155</v>
      </c>
      <c r="L90" s="11">
        <v>3</v>
      </c>
      <c r="M90" s="10">
        <v>0</v>
      </c>
      <c r="N90" s="11">
        <v>0</v>
      </c>
      <c r="O90" s="10">
        <f t="shared" si="17"/>
        <v>357</v>
      </c>
      <c r="P90" s="12">
        <f t="shared" si="17"/>
        <v>9</v>
      </c>
      <c r="Q90" s="62">
        <f t="shared" si="18"/>
        <v>366</v>
      </c>
      <c r="R90" s="10">
        <f t="shared" si="19"/>
        <v>357</v>
      </c>
      <c r="S90" s="11">
        <f t="shared" si="19"/>
        <v>9</v>
      </c>
      <c r="T90" s="12">
        <f t="shared" si="19"/>
        <v>366</v>
      </c>
    </row>
    <row r="91" spans="1:20">
      <c r="A91" s="104" t="s">
        <v>192</v>
      </c>
      <c r="B91" s="10">
        <v>0</v>
      </c>
      <c r="C91" s="11">
        <v>0</v>
      </c>
      <c r="D91" s="10">
        <v>0</v>
      </c>
      <c r="E91" s="11">
        <v>0</v>
      </c>
      <c r="F91" s="10">
        <f t="shared" si="15"/>
        <v>0</v>
      </c>
      <c r="G91" s="11">
        <f t="shared" si="15"/>
        <v>0</v>
      </c>
      <c r="H91" s="12">
        <f t="shared" si="16"/>
        <v>0</v>
      </c>
      <c r="I91" s="10">
        <v>0</v>
      </c>
      <c r="J91" s="11">
        <v>0</v>
      </c>
      <c r="K91" s="10">
        <v>0</v>
      </c>
      <c r="L91" s="11">
        <v>0</v>
      </c>
      <c r="M91" s="10">
        <v>10</v>
      </c>
      <c r="N91" s="11">
        <v>0</v>
      </c>
      <c r="O91" s="10">
        <f t="shared" si="17"/>
        <v>10</v>
      </c>
      <c r="P91" s="12">
        <f t="shared" si="17"/>
        <v>0</v>
      </c>
      <c r="Q91" s="62">
        <f t="shared" si="18"/>
        <v>10</v>
      </c>
      <c r="R91" s="10">
        <f t="shared" si="19"/>
        <v>10</v>
      </c>
      <c r="S91" s="11">
        <f t="shared" si="19"/>
        <v>0</v>
      </c>
      <c r="T91" s="12">
        <f t="shared" si="19"/>
        <v>10</v>
      </c>
    </row>
    <row r="92" spans="1:20">
      <c r="A92" s="104" t="s">
        <v>193</v>
      </c>
      <c r="B92" s="10">
        <v>0</v>
      </c>
      <c r="C92" s="11">
        <v>0</v>
      </c>
      <c r="D92" s="10">
        <v>0</v>
      </c>
      <c r="E92" s="11">
        <v>0</v>
      </c>
      <c r="F92" s="10">
        <f t="shared" si="15"/>
        <v>0</v>
      </c>
      <c r="G92" s="11">
        <f t="shared" si="15"/>
        <v>0</v>
      </c>
      <c r="H92" s="12">
        <f t="shared" si="16"/>
        <v>0</v>
      </c>
      <c r="I92" s="10">
        <v>0</v>
      </c>
      <c r="J92" s="11">
        <v>0</v>
      </c>
      <c r="K92" s="10">
        <v>0</v>
      </c>
      <c r="L92" s="11">
        <v>0</v>
      </c>
      <c r="M92" s="10">
        <v>62</v>
      </c>
      <c r="N92" s="11">
        <v>2</v>
      </c>
      <c r="O92" s="10">
        <f t="shared" si="17"/>
        <v>62</v>
      </c>
      <c r="P92" s="12">
        <f t="shared" si="17"/>
        <v>2</v>
      </c>
      <c r="Q92" s="62">
        <f t="shared" si="18"/>
        <v>64</v>
      </c>
      <c r="R92" s="10">
        <f t="shared" si="19"/>
        <v>62</v>
      </c>
      <c r="S92" s="11">
        <f t="shared" si="19"/>
        <v>2</v>
      </c>
      <c r="T92" s="12">
        <f t="shared" si="19"/>
        <v>64</v>
      </c>
    </row>
    <row r="93" spans="1:20">
      <c r="A93" s="104" t="s">
        <v>411</v>
      </c>
      <c r="B93" s="10">
        <v>0</v>
      </c>
      <c r="C93" s="11">
        <v>0</v>
      </c>
      <c r="D93" s="10">
        <v>0</v>
      </c>
      <c r="E93" s="11">
        <v>0</v>
      </c>
      <c r="F93" s="10">
        <f t="shared" si="15"/>
        <v>0</v>
      </c>
      <c r="G93" s="11">
        <f t="shared" si="15"/>
        <v>0</v>
      </c>
      <c r="H93" s="12">
        <f t="shared" si="16"/>
        <v>0</v>
      </c>
      <c r="I93" s="10">
        <v>0</v>
      </c>
      <c r="J93" s="11">
        <v>0</v>
      </c>
      <c r="K93" s="10">
        <v>0</v>
      </c>
      <c r="L93" s="11">
        <v>0</v>
      </c>
      <c r="M93" s="10">
        <v>7</v>
      </c>
      <c r="N93" s="11">
        <v>0</v>
      </c>
      <c r="O93" s="10">
        <f t="shared" si="17"/>
        <v>7</v>
      </c>
      <c r="P93" s="12">
        <f t="shared" si="17"/>
        <v>0</v>
      </c>
      <c r="Q93" s="62">
        <f t="shared" si="18"/>
        <v>7</v>
      </c>
      <c r="R93" s="10">
        <f t="shared" si="19"/>
        <v>7</v>
      </c>
      <c r="S93" s="11">
        <f t="shared" si="19"/>
        <v>0</v>
      </c>
      <c r="T93" s="12">
        <f t="shared" si="19"/>
        <v>7</v>
      </c>
    </row>
    <row r="94" spans="1:20">
      <c r="A94" s="104" t="s">
        <v>112</v>
      </c>
      <c r="B94" s="10">
        <v>0</v>
      </c>
      <c r="C94" s="11">
        <v>0</v>
      </c>
      <c r="D94" s="10">
        <v>790</v>
      </c>
      <c r="E94" s="11">
        <v>60</v>
      </c>
      <c r="F94" s="10">
        <f t="shared" si="15"/>
        <v>790</v>
      </c>
      <c r="G94" s="11">
        <f t="shared" si="15"/>
        <v>60</v>
      </c>
      <c r="H94" s="12">
        <f t="shared" si="16"/>
        <v>850</v>
      </c>
      <c r="I94" s="10">
        <v>579</v>
      </c>
      <c r="J94" s="11">
        <v>38</v>
      </c>
      <c r="K94" s="10">
        <v>503</v>
      </c>
      <c r="L94" s="11">
        <v>52</v>
      </c>
      <c r="M94" s="10">
        <v>0</v>
      </c>
      <c r="N94" s="11">
        <v>0</v>
      </c>
      <c r="O94" s="10">
        <f t="shared" si="17"/>
        <v>1082</v>
      </c>
      <c r="P94" s="12">
        <f t="shared" si="17"/>
        <v>90</v>
      </c>
      <c r="Q94" s="62">
        <f t="shared" si="18"/>
        <v>1172</v>
      </c>
      <c r="R94" s="10">
        <f t="shared" si="19"/>
        <v>1872</v>
      </c>
      <c r="S94" s="11">
        <f t="shared" si="19"/>
        <v>150</v>
      </c>
      <c r="T94" s="12">
        <f t="shared" si="19"/>
        <v>2022</v>
      </c>
    </row>
    <row r="95" spans="1:20">
      <c r="A95" s="104" t="s">
        <v>194</v>
      </c>
      <c r="B95" s="10">
        <v>0</v>
      </c>
      <c r="C95" s="11">
        <v>0</v>
      </c>
      <c r="D95" s="10">
        <v>0</v>
      </c>
      <c r="E95" s="11">
        <v>0</v>
      </c>
      <c r="F95" s="10">
        <f t="shared" si="15"/>
        <v>0</v>
      </c>
      <c r="G95" s="11">
        <f t="shared" si="15"/>
        <v>0</v>
      </c>
      <c r="H95" s="12">
        <f t="shared" si="16"/>
        <v>0</v>
      </c>
      <c r="I95" s="10">
        <v>630</v>
      </c>
      <c r="J95" s="11">
        <v>47</v>
      </c>
      <c r="K95" s="10">
        <v>479</v>
      </c>
      <c r="L95" s="11">
        <v>16</v>
      </c>
      <c r="M95" s="10">
        <v>0</v>
      </c>
      <c r="N95" s="11">
        <v>0</v>
      </c>
      <c r="O95" s="10">
        <f t="shared" si="17"/>
        <v>1109</v>
      </c>
      <c r="P95" s="12">
        <f t="shared" si="17"/>
        <v>63</v>
      </c>
      <c r="Q95" s="62">
        <f t="shared" si="18"/>
        <v>1172</v>
      </c>
      <c r="R95" s="10">
        <f t="shared" si="19"/>
        <v>1109</v>
      </c>
      <c r="S95" s="11">
        <f t="shared" si="19"/>
        <v>63</v>
      </c>
      <c r="T95" s="12">
        <f t="shared" si="19"/>
        <v>1172</v>
      </c>
    </row>
    <row r="96" spans="1:20">
      <c r="A96" s="104" t="s">
        <v>195</v>
      </c>
      <c r="B96" s="10">
        <v>0</v>
      </c>
      <c r="C96" s="11">
        <v>0</v>
      </c>
      <c r="D96" s="10">
        <v>0</v>
      </c>
      <c r="E96" s="11">
        <v>0</v>
      </c>
      <c r="F96" s="10">
        <f t="shared" si="15"/>
        <v>0</v>
      </c>
      <c r="G96" s="11">
        <f t="shared" si="15"/>
        <v>0</v>
      </c>
      <c r="H96" s="12">
        <f t="shared" si="16"/>
        <v>0</v>
      </c>
      <c r="I96" s="10">
        <v>0</v>
      </c>
      <c r="J96" s="11">
        <v>0</v>
      </c>
      <c r="K96" s="10">
        <v>0</v>
      </c>
      <c r="L96" s="11">
        <v>0</v>
      </c>
      <c r="M96" s="10">
        <v>217</v>
      </c>
      <c r="N96" s="11">
        <v>57</v>
      </c>
      <c r="O96" s="10">
        <f t="shared" si="17"/>
        <v>217</v>
      </c>
      <c r="P96" s="12">
        <f t="shared" si="17"/>
        <v>57</v>
      </c>
      <c r="Q96" s="62">
        <f t="shared" si="18"/>
        <v>274</v>
      </c>
      <c r="R96" s="10">
        <f t="shared" si="19"/>
        <v>217</v>
      </c>
      <c r="S96" s="11">
        <f t="shared" si="19"/>
        <v>57</v>
      </c>
      <c r="T96" s="12">
        <f t="shared" si="19"/>
        <v>274</v>
      </c>
    </row>
    <row r="97" spans="1:20">
      <c r="A97" s="104" t="s">
        <v>196</v>
      </c>
      <c r="B97" s="10">
        <v>0</v>
      </c>
      <c r="C97" s="11">
        <v>0</v>
      </c>
      <c r="D97" s="10">
        <v>0</v>
      </c>
      <c r="E97" s="11">
        <v>0</v>
      </c>
      <c r="F97" s="10">
        <f t="shared" si="15"/>
        <v>0</v>
      </c>
      <c r="G97" s="11">
        <f t="shared" si="15"/>
        <v>0</v>
      </c>
      <c r="H97" s="12">
        <f t="shared" si="16"/>
        <v>0</v>
      </c>
      <c r="I97" s="10">
        <v>0</v>
      </c>
      <c r="J97" s="11">
        <v>0</v>
      </c>
      <c r="K97" s="10">
        <v>0</v>
      </c>
      <c r="L97" s="11">
        <v>0</v>
      </c>
      <c r="M97" s="10">
        <v>12</v>
      </c>
      <c r="N97" s="11">
        <v>0</v>
      </c>
      <c r="O97" s="10">
        <f t="shared" si="17"/>
        <v>12</v>
      </c>
      <c r="P97" s="12">
        <f t="shared" si="17"/>
        <v>0</v>
      </c>
      <c r="Q97" s="62">
        <f t="shared" si="18"/>
        <v>12</v>
      </c>
      <c r="R97" s="10">
        <f t="shared" si="19"/>
        <v>12</v>
      </c>
      <c r="S97" s="11">
        <f t="shared" si="19"/>
        <v>0</v>
      </c>
      <c r="T97" s="12">
        <f t="shared" si="19"/>
        <v>12</v>
      </c>
    </row>
    <row r="98" spans="1:20">
      <c r="A98" s="104" t="s">
        <v>197</v>
      </c>
      <c r="B98" s="10">
        <v>0</v>
      </c>
      <c r="C98" s="11">
        <v>0</v>
      </c>
      <c r="D98" s="10">
        <v>0</v>
      </c>
      <c r="E98" s="11">
        <v>0</v>
      </c>
      <c r="F98" s="10">
        <f t="shared" si="15"/>
        <v>0</v>
      </c>
      <c r="G98" s="11">
        <f t="shared" si="15"/>
        <v>0</v>
      </c>
      <c r="H98" s="12">
        <f t="shared" si="16"/>
        <v>0</v>
      </c>
      <c r="I98" s="10">
        <v>0</v>
      </c>
      <c r="J98" s="11">
        <v>0</v>
      </c>
      <c r="K98" s="10">
        <v>0</v>
      </c>
      <c r="L98" s="11">
        <v>0</v>
      </c>
      <c r="M98" s="10">
        <v>3</v>
      </c>
      <c r="N98" s="11">
        <v>2</v>
      </c>
      <c r="O98" s="10">
        <f t="shared" si="17"/>
        <v>3</v>
      </c>
      <c r="P98" s="12">
        <f t="shared" si="17"/>
        <v>2</v>
      </c>
      <c r="Q98" s="62">
        <f t="shared" si="18"/>
        <v>5</v>
      </c>
      <c r="R98" s="10">
        <f t="shared" si="19"/>
        <v>3</v>
      </c>
      <c r="S98" s="11">
        <f t="shared" si="19"/>
        <v>2</v>
      </c>
      <c r="T98" s="12">
        <f t="shared" si="19"/>
        <v>5</v>
      </c>
    </row>
    <row r="99" spans="1:20">
      <c r="A99" s="104" t="s">
        <v>413</v>
      </c>
      <c r="B99" s="10">
        <v>0</v>
      </c>
      <c r="C99" s="11">
        <v>0</v>
      </c>
      <c r="D99" s="10">
        <v>0</v>
      </c>
      <c r="E99" s="11">
        <v>0</v>
      </c>
      <c r="F99" s="10">
        <f t="shared" si="15"/>
        <v>0</v>
      </c>
      <c r="G99" s="11">
        <f t="shared" si="15"/>
        <v>0</v>
      </c>
      <c r="H99" s="12">
        <f t="shared" si="16"/>
        <v>0</v>
      </c>
      <c r="I99" s="10">
        <v>0</v>
      </c>
      <c r="J99" s="11">
        <v>0</v>
      </c>
      <c r="K99" s="10">
        <v>0</v>
      </c>
      <c r="L99" s="11">
        <v>0</v>
      </c>
      <c r="M99" s="10">
        <v>7</v>
      </c>
      <c r="N99" s="11">
        <v>4</v>
      </c>
      <c r="O99" s="10">
        <f t="shared" si="17"/>
        <v>7</v>
      </c>
      <c r="P99" s="12">
        <f t="shared" si="17"/>
        <v>4</v>
      </c>
      <c r="Q99" s="62">
        <f t="shared" si="18"/>
        <v>11</v>
      </c>
      <c r="R99" s="10">
        <f t="shared" si="19"/>
        <v>7</v>
      </c>
      <c r="S99" s="11">
        <f t="shared" si="19"/>
        <v>4</v>
      </c>
      <c r="T99" s="12">
        <f t="shared" si="19"/>
        <v>11</v>
      </c>
    </row>
    <row r="100" spans="1:20">
      <c r="A100" s="104" t="s">
        <v>198</v>
      </c>
      <c r="B100" s="10">
        <v>0</v>
      </c>
      <c r="C100" s="11">
        <v>0</v>
      </c>
      <c r="D100" s="10">
        <v>0</v>
      </c>
      <c r="E100" s="11">
        <v>0</v>
      </c>
      <c r="F100" s="10">
        <f t="shared" si="15"/>
        <v>0</v>
      </c>
      <c r="G100" s="11">
        <f t="shared" si="15"/>
        <v>0</v>
      </c>
      <c r="H100" s="12">
        <f t="shared" si="16"/>
        <v>0</v>
      </c>
      <c r="I100" s="10">
        <v>89</v>
      </c>
      <c r="J100" s="11">
        <v>339</v>
      </c>
      <c r="K100" s="10">
        <v>43</v>
      </c>
      <c r="L100" s="11">
        <v>272</v>
      </c>
      <c r="M100" s="10">
        <v>0</v>
      </c>
      <c r="N100" s="11">
        <v>0</v>
      </c>
      <c r="O100" s="10">
        <f t="shared" si="17"/>
        <v>132</v>
      </c>
      <c r="P100" s="12">
        <f t="shared" si="17"/>
        <v>611</v>
      </c>
      <c r="Q100" s="62">
        <f t="shared" si="18"/>
        <v>743</v>
      </c>
      <c r="R100" s="10">
        <f t="shared" si="19"/>
        <v>132</v>
      </c>
      <c r="S100" s="11">
        <f t="shared" si="19"/>
        <v>611</v>
      </c>
      <c r="T100" s="12">
        <f t="shared" si="19"/>
        <v>743</v>
      </c>
    </row>
    <row r="101" spans="1:20">
      <c r="A101" s="104" t="s">
        <v>199</v>
      </c>
      <c r="B101" s="10">
        <v>0</v>
      </c>
      <c r="C101" s="11">
        <v>0</v>
      </c>
      <c r="D101" s="10">
        <v>0</v>
      </c>
      <c r="E101" s="11">
        <v>0</v>
      </c>
      <c r="F101" s="10">
        <f>SUM(B101,D101)</f>
        <v>0</v>
      </c>
      <c r="G101" s="11">
        <f>SUM(C101,E101)</f>
        <v>0</v>
      </c>
      <c r="H101" s="12">
        <f>SUM(F101:G101)</f>
        <v>0</v>
      </c>
      <c r="I101" s="10">
        <v>19</v>
      </c>
      <c r="J101" s="11">
        <v>3</v>
      </c>
      <c r="K101" s="10">
        <v>17</v>
      </c>
      <c r="L101" s="11">
        <v>0</v>
      </c>
      <c r="M101" s="10">
        <v>0</v>
      </c>
      <c r="N101" s="11">
        <v>0</v>
      </c>
      <c r="O101" s="10">
        <f>SUM(M101,K101,I101)</f>
        <v>36</v>
      </c>
      <c r="P101" s="12">
        <f>SUM(N101,L101,J101)</f>
        <v>3</v>
      </c>
      <c r="Q101" s="62">
        <f>SUM(O101:P101)</f>
        <v>39</v>
      </c>
      <c r="R101" s="10">
        <f>SUM(O101,F101)</f>
        <v>36</v>
      </c>
      <c r="S101" s="11">
        <f>SUM(P101,G101)</f>
        <v>3</v>
      </c>
      <c r="T101" s="12">
        <f>SUM(Q101,H101)</f>
        <v>39</v>
      </c>
    </row>
    <row r="102" spans="1:20">
      <c r="A102" s="104" t="s">
        <v>200</v>
      </c>
      <c r="B102" s="10">
        <v>0</v>
      </c>
      <c r="C102" s="11">
        <v>0</v>
      </c>
      <c r="D102" s="10">
        <v>0</v>
      </c>
      <c r="E102" s="11">
        <v>0</v>
      </c>
      <c r="F102" s="10">
        <f t="shared" ref="F102:G104" si="20">SUM(B102,D102)</f>
        <v>0</v>
      </c>
      <c r="G102" s="11">
        <f t="shared" si="20"/>
        <v>0</v>
      </c>
      <c r="H102" s="12">
        <f t="shared" ref="H102:H104" si="21">SUM(F102:G102)</f>
        <v>0</v>
      </c>
      <c r="I102" s="10">
        <v>0</v>
      </c>
      <c r="J102" s="11">
        <v>0</v>
      </c>
      <c r="K102" s="10">
        <v>0</v>
      </c>
      <c r="L102" s="11">
        <v>0</v>
      </c>
      <c r="M102" s="10">
        <v>31</v>
      </c>
      <c r="N102" s="11">
        <v>114</v>
      </c>
      <c r="O102" s="10">
        <f t="shared" ref="O102:P104" si="22">SUM(M102,K102,I102)</f>
        <v>31</v>
      </c>
      <c r="P102" s="12">
        <f t="shared" si="22"/>
        <v>114</v>
      </c>
      <c r="Q102" s="62">
        <f t="shared" ref="Q102:Q104" si="23">SUM(O102:P102)</f>
        <v>145</v>
      </c>
      <c r="R102" s="10">
        <f t="shared" ref="R102:T114" si="24">SUM(O102,F102)</f>
        <v>31</v>
      </c>
      <c r="S102" s="11">
        <f t="shared" si="24"/>
        <v>114</v>
      </c>
      <c r="T102" s="12">
        <f t="shared" si="24"/>
        <v>145</v>
      </c>
    </row>
    <row r="103" spans="1:20">
      <c r="A103" s="104" t="s">
        <v>363</v>
      </c>
      <c r="B103" s="10">
        <v>0</v>
      </c>
      <c r="C103" s="11">
        <v>0</v>
      </c>
      <c r="D103" s="10">
        <v>538</v>
      </c>
      <c r="E103" s="11">
        <v>199</v>
      </c>
      <c r="F103" s="10">
        <f t="shared" si="20"/>
        <v>538</v>
      </c>
      <c r="G103" s="11">
        <f t="shared" si="20"/>
        <v>199</v>
      </c>
      <c r="H103" s="12">
        <f t="shared" si="21"/>
        <v>737</v>
      </c>
      <c r="I103" s="10">
        <v>678</v>
      </c>
      <c r="J103" s="11">
        <v>194</v>
      </c>
      <c r="K103" s="10">
        <v>505</v>
      </c>
      <c r="L103" s="11">
        <v>183</v>
      </c>
      <c r="M103" s="10">
        <v>0</v>
      </c>
      <c r="N103" s="11">
        <v>0</v>
      </c>
      <c r="O103" s="10">
        <f t="shared" si="22"/>
        <v>1183</v>
      </c>
      <c r="P103" s="12">
        <f t="shared" si="22"/>
        <v>377</v>
      </c>
      <c r="Q103" s="62">
        <f t="shared" si="23"/>
        <v>1560</v>
      </c>
      <c r="R103" s="10">
        <f t="shared" si="24"/>
        <v>1721</v>
      </c>
      <c r="S103" s="11">
        <f t="shared" si="24"/>
        <v>576</v>
      </c>
      <c r="T103" s="12">
        <f t="shared" si="24"/>
        <v>2297</v>
      </c>
    </row>
    <row r="104" spans="1:20">
      <c r="A104" s="104" t="s">
        <v>201</v>
      </c>
      <c r="B104" s="10">
        <v>0</v>
      </c>
      <c r="C104" s="11">
        <v>0</v>
      </c>
      <c r="D104" s="10">
        <v>1</v>
      </c>
      <c r="E104" s="11">
        <v>0</v>
      </c>
      <c r="F104" s="10">
        <f t="shared" si="20"/>
        <v>1</v>
      </c>
      <c r="G104" s="11">
        <f t="shared" si="20"/>
        <v>0</v>
      </c>
      <c r="H104" s="12">
        <f t="shared" si="21"/>
        <v>1</v>
      </c>
      <c r="I104" s="10">
        <v>0</v>
      </c>
      <c r="J104" s="11">
        <v>0</v>
      </c>
      <c r="K104" s="10">
        <v>0</v>
      </c>
      <c r="L104" s="11">
        <v>0</v>
      </c>
      <c r="M104" s="10">
        <v>0</v>
      </c>
      <c r="N104" s="11">
        <v>0</v>
      </c>
      <c r="O104" s="10">
        <f t="shared" si="22"/>
        <v>0</v>
      </c>
      <c r="P104" s="12">
        <f t="shared" si="22"/>
        <v>0</v>
      </c>
      <c r="Q104" s="62">
        <f t="shared" si="23"/>
        <v>0</v>
      </c>
      <c r="R104" s="10">
        <f t="shared" si="24"/>
        <v>1</v>
      </c>
      <c r="S104" s="11">
        <f t="shared" si="24"/>
        <v>0</v>
      </c>
      <c r="T104" s="12">
        <f t="shared" si="24"/>
        <v>1</v>
      </c>
    </row>
    <row r="105" spans="1:20">
      <c r="A105" s="104" t="s">
        <v>498</v>
      </c>
      <c r="B105" s="10">
        <v>0</v>
      </c>
      <c r="C105" s="11">
        <v>0</v>
      </c>
      <c r="D105" s="10">
        <v>0</v>
      </c>
      <c r="E105" s="11">
        <v>0</v>
      </c>
      <c r="F105" s="10">
        <f>SUM(B105,D105)</f>
        <v>0</v>
      </c>
      <c r="G105" s="11">
        <f>SUM(C105,E105)</f>
        <v>0</v>
      </c>
      <c r="H105" s="12">
        <f>SUM(F105:G105)</f>
        <v>0</v>
      </c>
      <c r="I105" s="10">
        <v>0</v>
      </c>
      <c r="J105" s="11">
        <v>0</v>
      </c>
      <c r="K105" s="10">
        <v>0</v>
      </c>
      <c r="L105" s="11">
        <v>0</v>
      </c>
      <c r="M105" s="10">
        <v>11</v>
      </c>
      <c r="N105" s="11">
        <v>1</v>
      </c>
      <c r="O105" s="10">
        <f>SUM(M105,K105,I105)</f>
        <v>11</v>
      </c>
      <c r="P105" s="12">
        <f>SUM(N105,L105,J105)</f>
        <v>1</v>
      </c>
      <c r="Q105" s="62">
        <f>SUM(O105:P105)</f>
        <v>12</v>
      </c>
      <c r="R105" s="10">
        <f t="shared" si="24"/>
        <v>11</v>
      </c>
      <c r="S105" s="11">
        <f t="shared" si="24"/>
        <v>1</v>
      </c>
      <c r="T105" s="12">
        <f t="shared" si="24"/>
        <v>12</v>
      </c>
    </row>
    <row r="106" spans="1:20">
      <c r="A106" s="104" t="s">
        <v>203</v>
      </c>
      <c r="B106" s="10">
        <v>0</v>
      </c>
      <c r="C106" s="11">
        <v>0</v>
      </c>
      <c r="D106" s="10">
        <v>670</v>
      </c>
      <c r="E106" s="11">
        <v>23</v>
      </c>
      <c r="F106" s="10">
        <f t="shared" ref="F106:G114" si="25">SUM(B106,D106)</f>
        <v>670</v>
      </c>
      <c r="G106" s="11">
        <f t="shared" si="25"/>
        <v>23</v>
      </c>
      <c r="H106" s="12">
        <f t="shared" ref="H106:H114" si="26">SUM(F106:G106)</f>
        <v>693</v>
      </c>
      <c r="I106" s="10">
        <v>0</v>
      </c>
      <c r="J106" s="11">
        <v>0</v>
      </c>
      <c r="K106" s="10">
        <v>0</v>
      </c>
      <c r="L106" s="11">
        <v>0</v>
      </c>
      <c r="M106" s="10">
        <v>0</v>
      </c>
      <c r="N106" s="11">
        <v>0</v>
      </c>
      <c r="O106" s="10">
        <f>SUM(M106,K106,I106)</f>
        <v>0</v>
      </c>
      <c r="P106" s="12">
        <f>SUM(N106,L106,J106)</f>
        <v>0</v>
      </c>
      <c r="Q106" s="62">
        <f>SUM(O106:P106)</f>
        <v>0</v>
      </c>
      <c r="R106" s="10">
        <f t="shared" si="24"/>
        <v>670</v>
      </c>
      <c r="S106" s="11">
        <f t="shared" si="24"/>
        <v>23</v>
      </c>
      <c r="T106" s="12">
        <f t="shared" si="24"/>
        <v>693</v>
      </c>
    </row>
    <row r="107" spans="1:20">
      <c r="A107" s="104" t="s">
        <v>204</v>
      </c>
      <c r="B107" s="10">
        <v>0</v>
      </c>
      <c r="C107" s="11">
        <v>0</v>
      </c>
      <c r="D107" s="10">
        <v>0</v>
      </c>
      <c r="E107" s="11">
        <v>0</v>
      </c>
      <c r="F107" s="10">
        <f t="shared" si="25"/>
        <v>0</v>
      </c>
      <c r="G107" s="11">
        <f t="shared" si="25"/>
        <v>0</v>
      </c>
      <c r="H107" s="12">
        <f t="shared" si="26"/>
        <v>0</v>
      </c>
      <c r="I107" s="10">
        <v>397</v>
      </c>
      <c r="J107" s="11">
        <v>9</v>
      </c>
      <c r="K107" s="10">
        <v>377</v>
      </c>
      <c r="L107" s="11">
        <v>11</v>
      </c>
      <c r="M107" s="10">
        <v>0</v>
      </c>
      <c r="N107" s="11">
        <v>0</v>
      </c>
      <c r="O107" s="10">
        <f t="shared" ref="O107:P114" si="27">SUM(M107,K107,I107)</f>
        <v>774</v>
      </c>
      <c r="P107" s="12">
        <f t="shared" si="27"/>
        <v>20</v>
      </c>
      <c r="Q107" s="62">
        <f t="shared" ref="Q107:Q114" si="28">SUM(O107:P107)</f>
        <v>794</v>
      </c>
      <c r="R107" s="10">
        <f t="shared" si="24"/>
        <v>774</v>
      </c>
      <c r="S107" s="11">
        <f t="shared" si="24"/>
        <v>20</v>
      </c>
      <c r="T107" s="12">
        <f t="shared" si="24"/>
        <v>794</v>
      </c>
    </row>
    <row r="108" spans="1:20">
      <c r="A108" s="104" t="s">
        <v>432</v>
      </c>
      <c r="B108" s="10">
        <v>0</v>
      </c>
      <c r="C108" s="11">
        <v>0</v>
      </c>
      <c r="D108" s="10">
        <v>0</v>
      </c>
      <c r="E108" s="11">
        <v>0</v>
      </c>
      <c r="F108" s="10">
        <f t="shared" si="25"/>
        <v>0</v>
      </c>
      <c r="G108" s="11">
        <f t="shared" si="25"/>
        <v>0</v>
      </c>
      <c r="H108" s="12">
        <f t="shared" si="26"/>
        <v>0</v>
      </c>
      <c r="I108" s="10">
        <v>1</v>
      </c>
      <c r="J108" s="11">
        <v>0</v>
      </c>
      <c r="K108" s="10">
        <v>1</v>
      </c>
      <c r="L108" s="11">
        <v>0</v>
      </c>
      <c r="M108" s="10">
        <v>0</v>
      </c>
      <c r="N108" s="11">
        <v>0</v>
      </c>
      <c r="O108" s="10">
        <f t="shared" si="27"/>
        <v>2</v>
      </c>
      <c r="P108" s="12">
        <f t="shared" si="27"/>
        <v>0</v>
      </c>
      <c r="Q108" s="62">
        <f t="shared" si="28"/>
        <v>2</v>
      </c>
      <c r="R108" s="10">
        <f t="shared" si="24"/>
        <v>2</v>
      </c>
      <c r="S108" s="11">
        <f t="shared" si="24"/>
        <v>0</v>
      </c>
      <c r="T108" s="12">
        <f t="shared" si="24"/>
        <v>2</v>
      </c>
    </row>
    <row r="109" spans="1:20">
      <c r="A109" s="104" t="s">
        <v>205</v>
      </c>
      <c r="B109" s="10">
        <v>0</v>
      </c>
      <c r="C109" s="11">
        <v>0</v>
      </c>
      <c r="D109" s="10">
        <v>0</v>
      </c>
      <c r="E109" s="11">
        <v>0</v>
      </c>
      <c r="F109" s="10">
        <f t="shared" si="25"/>
        <v>0</v>
      </c>
      <c r="G109" s="11">
        <f t="shared" si="25"/>
        <v>0</v>
      </c>
      <c r="H109" s="12">
        <f t="shared" si="26"/>
        <v>0</v>
      </c>
      <c r="I109" s="10">
        <v>0</v>
      </c>
      <c r="J109" s="11">
        <v>0</v>
      </c>
      <c r="K109" s="10">
        <v>0</v>
      </c>
      <c r="L109" s="11">
        <v>0</v>
      </c>
      <c r="M109" s="10">
        <v>1</v>
      </c>
      <c r="N109" s="11">
        <v>15</v>
      </c>
      <c r="O109" s="10">
        <f t="shared" si="27"/>
        <v>1</v>
      </c>
      <c r="P109" s="12">
        <f t="shared" si="27"/>
        <v>15</v>
      </c>
      <c r="Q109" s="62">
        <f t="shared" si="28"/>
        <v>16</v>
      </c>
      <c r="R109" s="10">
        <f t="shared" si="24"/>
        <v>1</v>
      </c>
      <c r="S109" s="11">
        <f t="shared" si="24"/>
        <v>15</v>
      </c>
      <c r="T109" s="12">
        <f t="shared" si="24"/>
        <v>16</v>
      </c>
    </row>
    <row r="110" spans="1:20">
      <c r="A110" s="104" t="s">
        <v>206</v>
      </c>
      <c r="B110" s="10">
        <v>0</v>
      </c>
      <c r="C110" s="11">
        <v>0</v>
      </c>
      <c r="D110" s="10">
        <v>0</v>
      </c>
      <c r="E110" s="11">
        <v>0</v>
      </c>
      <c r="F110" s="10">
        <f t="shared" si="25"/>
        <v>0</v>
      </c>
      <c r="G110" s="11">
        <f t="shared" si="25"/>
        <v>0</v>
      </c>
      <c r="H110" s="12">
        <f t="shared" si="26"/>
        <v>0</v>
      </c>
      <c r="I110" s="10">
        <v>180</v>
      </c>
      <c r="J110" s="11">
        <v>61</v>
      </c>
      <c r="K110" s="10">
        <v>151</v>
      </c>
      <c r="L110" s="11">
        <v>32</v>
      </c>
      <c r="M110" s="10">
        <v>0</v>
      </c>
      <c r="N110" s="11">
        <v>0</v>
      </c>
      <c r="O110" s="10">
        <f t="shared" si="27"/>
        <v>331</v>
      </c>
      <c r="P110" s="12">
        <f t="shared" si="27"/>
        <v>93</v>
      </c>
      <c r="Q110" s="62">
        <f t="shared" si="28"/>
        <v>424</v>
      </c>
      <c r="R110" s="10">
        <f t="shared" si="24"/>
        <v>331</v>
      </c>
      <c r="S110" s="11">
        <f t="shared" si="24"/>
        <v>93</v>
      </c>
      <c r="T110" s="12">
        <f t="shared" si="24"/>
        <v>424</v>
      </c>
    </row>
    <row r="111" spans="1:20">
      <c r="A111" s="104" t="s">
        <v>207</v>
      </c>
      <c r="B111" s="10">
        <v>0</v>
      </c>
      <c r="C111" s="11">
        <v>0</v>
      </c>
      <c r="D111" s="10">
        <v>0</v>
      </c>
      <c r="E111" s="11">
        <v>0</v>
      </c>
      <c r="F111" s="10">
        <f t="shared" si="25"/>
        <v>0</v>
      </c>
      <c r="G111" s="11">
        <f t="shared" si="25"/>
        <v>0</v>
      </c>
      <c r="H111" s="12">
        <f t="shared" si="26"/>
        <v>0</v>
      </c>
      <c r="I111" s="10">
        <v>5</v>
      </c>
      <c r="J111" s="11">
        <v>0</v>
      </c>
      <c r="K111" s="10">
        <v>10</v>
      </c>
      <c r="L111" s="11">
        <v>2</v>
      </c>
      <c r="M111" s="10">
        <v>0</v>
      </c>
      <c r="N111" s="11">
        <v>0</v>
      </c>
      <c r="O111" s="10">
        <f t="shared" si="27"/>
        <v>15</v>
      </c>
      <c r="P111" s="12">
        <f t="shared" si="27"/>
        <v>2</v>
      </c>
      <c r="Q111" s="62">
        <f t="shared" si="28"/>
        <v>17</v>
      </c>
      <c r="R111" s="10">
        <f t="shared" si="24"/>
        <v>15</v>
      </c>
      <c r="S111" s="11">
        <f t="shared" si="24"/>
        <v>2</v>
      </c>
      <c r="T111" s="12">
        <f t="shared" si="24"/>
        <v>17</v>
      </c>
    </row>
    <row r="112" spans="1:20">
      <c r="A112" s="104" t="s">
        <v>208</v>
      </c>
      <c r="B112" s="10">
        <v>0</v>
      </c>
      <c r="C112" s="11">
        <v>0</v>
      </c>
      <c r="D112" s="10">
        <v>0</v>
      </c>
      <c r="E112" s="11">
        <v>0</v>
      </c>
      <c r="F112" s="10">
        <f t="shared" si="25"/>
        <v>0</v>
      </c>
      <c r="G112" s="11">
        <f t="shared" si="25"/>
        <v>0</v>
      </c>
      <c r="H112" s="12">
        <f t="shared" si="26"/>
        <v>0</v>
      </c>
      <c r="I112" s="10">
        <v>116</v>
      </c>
      <c r="J112" s="11">
        <v>199</v>
      </c>
      <c r="K112" s="10">
        <v>85</v>
      </c>
      <c r="L112" s="11">
        <v>140</v>
      </c>
      <c r="M112" s="10">
        <v>0</v>
      </c>
      <c r="N112" s="11">
        <v>0</v>
      </c>
      <c r="O112" s="10">
        <f t="shared" si="27"/>
        <v>201</v>
      </c>
      <c r="P112" s="12">
        <f t="shared" si="27"/>
        <v>339</v>
      </c>
      <c r="Q112" s="62">
        <f t="shared" si="28"/>
        <v>540</v>
      </c>
      <c r="R112" s="10">
        <f t="shared" si="24"/>
        <v>201</v>
      </c>
      <c r="S112" s="11">
        <f t="shared" si="24"/>
        <v>339</v>
      </c>
      <c r="T112" s="12">
        <f t="shared" si="24"/>
        <v>540</v>
      </c>
    </row>
    <row r="113" spans="1:20">
      <c r="A113" s="104" t="s">
        <v>209</v>
      </c>
      <c r="B113" s="10">
        <v>0</v>
      </c>
      <c r="C113" s="11">
        <v>0</v>
      </c>
      <c r="D113" s="10">
        <v>0</v>
      </c>
      <c r="E113" s="11">
        <v>0</v>
      </c>
      <c r="F113" s="10">
        <f t="shared" si="25"/>
        <v>0</v>
      </c>
      <c r="G113" s="11">
        <f t="shared" si="25"/>
        <v>0</v>
      </c>
      <c r="H113" s="12">
        <f t="shared" si="26"/>
        <v>0</v>
      </c>
      <c r="I113" s="10">
        <v>5</v>
      </c>
      <c r="J113" s="11">
        <v>3</v>
      </c>
      <c r="K113" s="10">
        <v>4</v>
      </c>
      <c r="L113" s="11">
        <v>2</v>
      </c>
      <c r="M113" s="10">
        <v>0</v>
      </c>
      <c r="N113" s="11">
        <v>0</v>
      </c>
      <c r="O113" s="10">
        <f t="shared" si="27"/>
        <v>9</v>
      </c>
      <c r="P113" s="12">
        <f t="shared" si="27"/>
        <v>5</v>
      </c>
      <c r="Q113" s="62">
        <f t="shared" si="28"/>
        <v>14</v>
      </c>
      <c r="R113" s="10">
        <f t="shared" si="24"/>
        <v>9</v>
      </c>
      <c r="S113" s="11">
        <f t="shared" si="24"/>
        <v>5</v>
      </c>
      <c r="T113" s="12">
        <f t="shared" si="24"/>
        <v>14</v>
      </c>
    </row>
    <row r="114" spans="1:20">
      <c r="A114" s="104" t="s">
        <v>210</v>
      </c>
      <c r="B114" s="10">
        <v>0</v>
      </c>
      <c r="C114" s="11">
        <v>0</v>
      </c>
      <c r="D114" s="10">
        <v>0</v>
      </c>
      <c r="E114" s="11">
        <v>0</v>
      </c>
      <c r="F114" s="10">
        <f t="shared" si="25"/>
        <v>0</v>
      </c>
      <c r="G114" s="11">
        <f t="shared" si="25"/>
        <v>0</v>
      </c>
      <c r="H114" s="12">
        <f t="shared" si="26"/>
        <v>0</v>
      </c>
      <c r="I114" s="10">
        <v>5</v>
      </c>
      <c r="J114" s="11">
        <v>1</v>
      </c>
      <c r="K114" s="10">
        <v>4</v>
      </c>
      <c r="L114" s="11">
        <v>6</v>
      </c>
      <c r="M114" s="10">
        <v>0</v>
      </c>
      <c r="N114" s="11">
        <v>0</v>
      </c>
      <c r="O114" s="10">
        <f t="shared" si="27"/>
        <v>9</v>
      </c>
      <c r="P114" s="12">
        <f t="shared" si="27"/>
        <v>7</v>
      </c>
      <c r="Q114" s="62">
        <f t="shared" si="28"/>
        <v>16</v>
      </c>
      <c r="R114" s="10">
        <f t="shared" si="24"/>
        <v>9</v>
      </c>
      <c r="S114" s="11">
        <f t="shared" si="24"/>
        <v>7</v>
      </c>
      <c r="T114" s="12">
        <f t="shared" si="24"/>
        <v>16</v>
      </c>
    </row>
    <row r="115" spans="1:20">
      <c r="A115" s="104" t="s">
        <v>211</v>
      </c>
      <c r="B115" s="10">
        <v>0</v>
      </c>
      <c r="C115" s="11">
        <v>0</v>
      </c>
      <c r="D115" s="10">
        <v>119</v>
      </c>
      <c r="E115" s="11">
        <v>89</v>
      </c>
      <c r="F115" s="10">
        <f t="shared" ref="F115:F137" si="29">SUM(B115,D115)</f>
        <v>119</v>
      </c>
      <c r="G115" s="11">
        <f t="shared" ref="G115:G137" si="30">SUM(C115,E115)</f>
        <v>89</v>
      </c>
      <c r="H115" s="12">
        <f t="shared" ref="H115:H137" si="31">SUM(F115:G115)</f>
        <v>208</v>
      </c>
      <c r="I115" s="10">
        <v>0</v>
      </c>
      <c r="J115" s="11">
        <v>0</v>
      </c>
      <c r="K115" s="10">
        <v>0</v>
      </c>
      <c r="L115" s="11">
        <v>0</v>
      </c>
      <c r="M115" s="10">
        <v>0</v>
      </c>
      <c r="N115" s="11">
        <v>0</v>
      </c>
      <c r="O115" s="10">
        <f t="shared" ref="O115:O137" si="32">SUM(M115,K115,I115)</f>
        <v>0</v>
      </c>
      <c r="P115" s="12">
        <f t="shared" ref="P115:P137" si="33">SUM(N115,L115,J115)</f>
        <v>0</v>
      </c>
      <c r="Q115" s="62">
        <f t="shared" ref="Q115:Q137" si="34">SUM(O115:P115)</f>
        <v>0</v>
      </c>
      <c r="R115" s="10">
        <f t="shared" ref="R115:R137" si="35">SUM(O115,F115)</f>
        <v>119</v>
      </c>
      <c r="S115" s="11">
        <f t="shared" ref="S115:S137" si="36">SUM(P115,G115)</f>
        <v>89</v>
      </c>
      <c r="T115" s="12">
        <f t="shared" ref="T115:T137" si="37">SUM(Q115,H115)</f>
        <v>208</v>
      </c>
    </row>
    <row r="116" spans="1:20">
      <c r="A116" s="104" t="s">
        <v>212</v>
      </c>
      <c r="B116" s="10">
        <v>0</v>
      </c>
      <c r="C116" s="11">
        <v>0</v>
      </c>
      <c r="D116" s="10">
        <v>0</v>
      </c>
      <c r="E116" s="11">
        <v>0</v>
      </c>
      <c r="F116" s="10">
        <f t="shared" si="29"/>
        <v>0</v>
      </c>
      <c r="G116" s="11">
        <f t="shared" si="30"/>
        <v>0</v>
      </c>
      <c r="H116" s="12">
        <f t="shared" si="31"/>
        <v>0</v>
      </c>
      <c r="I116" s="10">
        <v>59</v>
      </c>
      <c r="J116" s="11">
        <v>11</v>
      </c>
      <c r="K116" s="10">
        <v>46</v>
      </c>
      <c r="L116" s="11">
        <v>6</v>
      </c>
      <c r="M116" s="10">
        <v>0</v>
      </c>
      <c r="N116" s="11">
        <v>0</v>
      </c>
      <c r="O116" s="10">
        <f t="shared" si="32"/>
        <v>105</v>
      </c>
      <c r="P116" s="12">
        <f t="shared" si="33"/>
        <v>17</v>
      </c>
      <c r="Q116" s="62">
        <f t="shared" si="34"/>
        <v>122</v>
      </c>
      <c r="R116" s="10">
        <f t="shared" si="35"/>
        <v>105</v>
      </c>
      <c r="S116" s="11">
        <f t="shared" si="36"/>
        <v>17</v>
      </c>
      <c r="T116" s="12">
        <f t="shared" si="37"/>
        <v>122</v>
      </c>
    </row>
    <row r="117" spans="1:20">
      <c r="A117" s="104" t="s">
        <v>213</v>
      </c>
      <c r="B117" s="10">
        <v>0</v>
      </c>
      <c r="C117" s="11">
        <v>0</v>
      </c>
      <c r="D117" s="10">
        <v>0</v>
      </c>
      <c r="E117" s="11">
        <v>0</v>
      </c>
      <c r="F117" s="10">
        <f t="shared" si="29"/>
        <v>0</v>
      </c>
      <c r="G117" s="11">
        <f t="shared" si="30"/>
        <v>0</v>
      </c>
      <c r="H117" s="12">
        <f t="shared" si="31"/>
        <v>0</v>
      </c>
      <c r="I117" s="10">
        <v>6</v>
      </c>
      <c r="J117" s="11">
        <v>1</v>
      </c>
      <c r="K117" s="10">
        <v>8</v>
      </c>
      <c r="L117" s="11">
        <v>3</v>
      </c>
      <c r="M117" s="10">
        <v>0</v>
      </c>
      <c r="N117" s="11">
        <v>0</v>
      </c>
      <c r="O117" s="10">
        <f t="shared" si="32"/>
        <v>14</v>
      </c>
      <c r="P117" s="12">
        <f t="shared" si="33"/>
        <v>4</v>
      </c>
      <c r="Q117" s="62">
        <f t="shared" si="34"/>
        <v>18</v>
      </c>
      <c r="R117" s="10">
        <f t="shared" si="35"/>
        <v>14</v>
      </c>
      <c r="S117" s="11">
        <f t="shared" si="36"/>
        <v>4</v>
      </c>
      <c r="T117" s="12">
        <f t="shared" si="37"/>
        <v>18</v>
      </c>
    </row>
    <row r="118" spans="1:20" ht="26.4">
      <c r="A118" s="104" t="s">
        <v>499</v>
      </c>
      <c r="B118" s="10">
        <v>0</v>
      </c>
      <c r="C118" s="11">
        <v>0</v>
      </c>
      <c r="D118" s="10">
        <v>0</v>
      </c>
      <c r="E118" s="11">
        <v>0</v>
      </c>
      <c r="F118" s="10">
        <f t="shared" si="29"/>
        <v>0</v>
      </c>
      <c r="G118" s="11">
        <f t="shared" si="30"/>
        <v>0</v>
      </c>
      <c r="H118" s="12">
        <f t="shared" si="31"/>
        <v>0</v>
      </c>
      <c r="I118" s="10">
        <v>0</v>
      </c>
      <c r="J118" s="11">
        <v>0</v>
      </c>
      <c r="K118" s="10">
        <v>0</v>
      </c>
      <c r="L118" s="11">
        <v>0</v>
      </c>
      <c r="M118" s="10">
        <v>4</v>
      </c>
      <c r="N118" s="11">
        <v>0</v>
      </c>
      <c r="O118" s="10">
        <f t="shared" si="32"/>
        <v>4</v>
      </c>
      <c r="P118" s="12">
        <f t="shared" si="33"/>
        <v>0</v>
      </c>
      <c r="Q118" s="62">
        <f t="shared" si="34"/>
        <v>4</v>
      </c>
      <c r="R118" s="10">
        <f t="shared" si="35"/>
        <v>4</v>
      </c>
      <c r="S118" s="11">
        <f t="shared" si="36"/>
        <v>0</v>
      </c>
      <c r="T118" s="12">
        <f t="shared" si="37"/>
        <v>4</v>
      </c>
    </row>
    <row r="119" spans="1:20">
      <c r="A119" s="104" t="s">
        <v>214</v>
      </c>
      <c r="B119" s="10">
        <v>0</v>
      </c>
      <c r="C119" s="11">
        <v>0</v>
      </c>
      <c r="D119" s="10">
        <v>0</v>
      </c>
      <c r="E119" s="11">
        <v>0</v>
      </c>
      <c r="F119" s="10">
        <f t="shared" si="29"/>
        <v>0</v>
      </c>
      <c r="G119" s="11">
        <f t="shared" si="30"/>
        <v>0</v>
      </c>
      <c r="H119" s="12">
        <f t="shared" si="31"/>
        <v>0</v>
      </c>
      <c r="I119" s="10">
        <v>48</v>
      </c>
      <c r="J119" s="11">
        <v>17</v>
      </c>
      <c r="K119" s="10">
        <v>31</v>
      </c>
      <c r="L119" s="11">
        <v>22</v>
      </c>
      <c r="M119" s="10">
        <v>0</v>
      </c>
      <c r="N119" s="11">
        <v>0</v>
      </c>
      <c r="O119" s="10">
        <f t="shared" si="32"/>
        <v>79</v>
      </c>
      <c r="P119" s="12">
        <f t="shared" si="33"/>
        <v>39</v>
      </c>
      <c r="Q119" s="62">
        <f t="shared" si="34"/>
        <v>118</v>
      </c>
      <c r="R119" s="10">
        <f t="shared" si="35"/>
        <v>79</v>
      </c>
      <c r="S119" s="11">
        <f t="shared" si="36"/>
        <v>39</v>
      </c>
      <c r="T119" s="12">
        <f t="shared" si="37"/>
        <v>118</v>
      </c>
    </row>
    <row r="120" spans="1:20">
      <c r="A120" s="104" t="s">
        <v>216</v>
      </c>
      <c r="B120" s="10">
        <v>0</v>
      </c>
      <c r="C120" s="11">
        <v>0</v>
      </c>
      <c r="D120" s="10">
        <v>0</v>
      </c>
      <c r="E120" s="11">
        <v>0</v>
      </c>
      <c r="F120" s="10">
        <f t="shared" si="29"/>
        <v>0</v>
      </c>
      <c r="G120" s="11">
        <f t="shared" si="30"/>
        <v>0</v>
      </c>
      <c r="H120" s="12">
        <f t="shared" si="31"/>
        <v>0</v>
      </c>
      <c r="I120" s="10">
        <v>0</v>
      </c>
      <c r="J120" s="11">
        <v>0</v>
      </c>
      <c r="K120" s="10">
        <v>0</v>
      </c>
      <c r="L120" s="11">
        <v>0</v>
      </c>
      <c r="M120" s="10">
        <v>21</v>
      </c>
      <c r="N120" s="11">
        <v>0</v>
      </c>
      <c r="O120" s="10">
        <f t="shared" si="32"/>
        <v>21</v>
      </c>
      <c r="P120" s="12">
        <f t="shared" si="33"/>
        <v>0</v>
      </c>
      <c r="Q120" s="62">
        <f t="shared" si="34"/>
        <v>21</v>
      </c>
      <c r="R120" s="10">
        <f t="shared" si="35"/>
        <v>21</v>
      </c>
      <c r="S120" s="11">
        <f t="shared" si="36"/>
        <v>0</v>
      </c>
      <c r="T120" s="12">
        <f t="shared" si="37"/>
        <v>21</v>
      </c>
    </row>
    <row r="121" spans="1:20">
      <c r="A121" s="104" t="s">
        <v>601</v>
      </c>
      <c r="B121" s="10">
        <v>0</v>
      </c>
      <c r="C121" s="11">
        <v>0</v>
      </c>
      <c r="D121" s="10">
        <v>0</v>
      </c>
      <c r="E121" s="11">
        <v>0</v>
      </c>
      <c r="F121" s="10">
        <f t="shared" si="29"/>
        <v>0</v>
      </c>
      <c r="G121" s="11">
        <f t="shared" si="30"/>
        <v>0</v>
      </c>
      <c r="H121" s="12">
        <f t="shared" si="31"/>
        <v>0</v>
      </c>
      <c r="I121" s="10">
        <v>0</v>
      </c>
      <c r="J121" s="11">
        <v>0</v>
      </c>
      <c r="K121" s="10">
        <v>0</v>
      </c>
      <c r="L121" s="11">
        <v>0</v>
      </c>
      <c r="M121" s="10">
        <v>2</v>
      </c>
      <c r="N121" s="11">
        <v>0</v>
      </c>
      <c r="O121" s="10">
        <f t="shared" si="32"/>
        <v>2</v>
      </c>
      <c r="P121" s="12">
        <f t="shared" si="33"/>
        <v>0</v>
      </c>
      <c r="Q121" s="62">
        <f t="shared" si="34"/>
        <v>2</v>
      </c>
      <c r="R121" s="10">
        <f t="shared" si="35"/>
        <v>2</v>
      </c>
      <c r="S121" s="11">
        <f t="shared" si="36"/>
        <v>0</v>
      </c>
      <c r="T121" s="12">
        <f t="shared" si="37"/>
        <v>2</v>
      </c>
    </row>
    <row r="122" spans="1:20">
      <c r="A122" s="104" t="s">
        <v>217</v>
      </c>
      <c r="B122" s="10">
        <v>0</v>
      </c>
      <c r="C122" s="11">
        <v>0</v>
      </c>
      <c r="D122" s="10">
        <v>0</v>
      </c>
      <c r="E122" s="11">
        <v>0</v>
      </c>
      <c r="F122" s="10">
        <f t="shared" si="29"/>
        <v>0</v>
      </c>
      <c r="G122" s="11">
        <f t="shared" si="30"/>
        <v>0</v>
      </c>
      <c r="H122" s="12">
        <f t="shared" si="31"/>
        <v>0</v>
      </c>
      <c r="I122" s="10">
        <v>0</v>
      </c>
      <c r="J122" s="11">
        <v>305</v>
      </c>
      <c r="K122" s="10">
        <v>0</v>
      </c>
      <c r="L122" s="11">
        <v>262</v>
      </c>
      <c r="M122" s="10">
        <v>0</v>
      </c>
      <c r="N122" s="11">
        <v>0</v>
      </c>
      <c r="O122" s="10">
        <f t="shared" si="32"/>
        <v>0</v>
      </c>
      <c r="P122" s="12">
        <f t="shared" si="33"/>
        <v>567</v>
      </c>
      <c r="Q122" s="62">
        <f t="shared" si="34"/>
        <v>567</v>
      </c>
      <c r="R122" s="10">
        <f t="shared" si="35"/>
        <v>0</v>
      </c>
      <c r="S122" s="11">
        <f t="shared" si="36"/>
        <v>567</v>
      </c>
      <c r="T122" s="12">
        <f t="shared" si="37"/>
        <v>567</v>
      </c>
    </row>
    <row r="123" spans="1:20">
      <c r="A123" s="104" t="s">
        <v>218</v>
      </c>
      <c r="B123" s="10">
        <v>0</v>
      </c>
      <c r="C123" s="11">
        <v>0</v>
      </c>
      <c r="D123" s="10">
        <v>0</v>
      </c>
      <c r="E123" s="11">
        <v>0</v>
      </c>
      <c r="F123" s="10">
        <f t="shared" si="29"/>
        <v>0</v>
      </c>
      <c r="G123" s="11">
        <f t="shared" si="30"/>
        <v>0</v>
      </c>
      <c r="H123" s="12">
        <f t="shared" si="31"/>
        <v>0</v>
      </c>
      <c r="I123" s="10">
        <v>230</v>
      </c>
      <c r="J123" s="11">
        <v>428</v>
      </c>
      <c r="K123" s="10">
        <v>179</v>
      </c>
      <c r="L123" s="11">
        <v>369</v>
      </c>
      <c r="M123" s="10">
        <v>0</v>
      </c>
      <c r="N123" s="11">
        <v>0</v>
      </c>
      <c r="O123" s="10">
        <f t="shared" si="32"/>
        <v>409</v>
      </c>
      <c r="P123" s="12">
        <f t="shared" si="33"/>
        <v>797</v>
      </c>
      <c r="Q123" s="62">
        <f t="shared" si="34"/>
        <v>1206</v>
      </c>
      <c r="R123" s="10">
        <f t="shared" si="35"/>
        <v>409</v>
      </c>
      <c r="S123" s="11">
        <f t="shared" si="36"/>
        <v>797</v>
      </c>
      <c r="T123" s="12">
        <f t="shared" si="37"/>
        <v>1206</v>
      </c>
    </row>
    <row r="124" spans="1:20">
      <c r="A124" s="104" t="s">
        <v>219</v>
      </c>
      <c r="B124" s="10">
        <v>0</v>
      </c>
      <c r="C124" s="11">
        <v>0</v>
      </c>
      <c r="D124" s="10">
        <v>3</v>
      </c>
      <c r="E124" s="11">
        <v>1</v>
      </c>
      <c r="F124" s="10">
        <f t="shared" si="29"/>
        <v>3</v>
      </c>
      <c r="G124" s="11">
        <f t="shared" si="30"/>
        <v>1</v>
      </c>
      <c r="H124" s="12">
        <f t="shared" si="31"/>
        <v>4</v>
      </c>
      <c r="I124" s="10">
        <v>6</v>
      </c>
      <c r="J124" s="11">
        <v>2</v>
      </c>
      <c r="K124" s="10">
        <v>3</v>
      </c>
      <c r="L124" s="11">
        <v>1</v>
      </c>
      <c r="M124" s="10">
        <v>0</v>
      </c>
      <c r="N124" s="11">
        <v>0</v>
      </c>
      <c r="O124" s="10">
        <f t="shared" si="32"/>
        <v>9</v>
      </c>
      <c r="P124" s="12">
        <f t="shared" si="33"/>
        <v>3</v>
      </c>
      <c r="Q124" s="62">
        <f t="shared" si="34"/>
        <v>12</v>
      </c>
      <c r="R124" s="10">
        <f t="shared" si="35"/>
        <v>12</v>
      </c>
      <c r="S124" s="11">
        <f t="shared" si="36"/>
        <v>4</v>
      </c>
      <c r="T124" s="12">
        <f t="shared" si="37"/>
        <v>16</v>
      </c>
    </row>
    <row r="125" spans="1:20">
      <c r="A125" s="104" t="s">
        <v>220</v>
      </c>
      <c r="B125" s="10">
        <v>0</v>
      </c>
      <c r="C125" s="11">
        <v>0</v>
      </c>
      <c r="D125" s="10">
        <v>1301</v>
      </c>
      <c r="E125" s="11">
        <v>4099</v>
      </c>
      <c r="F125" s="10">
        <f t="shared" si="29"/>
        <v>1301</v>
      </c>
      <c r="G125" s="11">
        <f t="shared" si="30"/>
        <v>4099</v>
      </c>
      <c r="H125" s="12">
        <f t="shared" si="31"/>
        <v>5400</v>
      </c>
      <c r="I125" s="10">
        <v>1371</v>
      </c>
      <c r="J125" s="11">
        <v>3381</v>
      </c>
      <c r="K125" s="10">
        <v>977</v>
      </c>
      <c r="L125" s="11">
        <v>2928</v>
      </c>
      <c r="M125" s="10">
        <v>0</v>
      </c>
      <c r="N125" s="11">
        <v>0</v>
      </c>
      <c r="O125" s="10">
        <f t="shared" si="32"/>
        <v>2348</v>
      </c>
      <c r="P125" s="12">
        <f t="shared" si="33"/>
        <v>6309</v>
      </c>
      <c r="Q125" s="62">
        <f t="shared" si="34"/>
        <v>8657</v>
      </c>
      <c r="R125" s="10">
        <f t="shared" si="35"/>
        <v>3649</v>
      </c>
      <c r="S125" s="11">
        <f t="shared" si="36"/>
        <v>10408</v>
      </c>
      <c r="T125" s="12">
        <f t="shared" si="37"/>
        <v>14057</v>
      </c>
    </row>
    <row r="126" spans="1:20">
      <c r="A126" s="104" t="s">
        <v>222</v>
      </c>
      <c r="B126" s="10">
        <v>0</v>
      </c>
      <c r="C126" s="11">
        <v>0</v>
      </c>
      <c r="D126" s="10">
        <v>0</v>
      </c>
      <c r="E126" s="11">
        <v>0</v>
      </c>
      <c r="F126" s="10">
        <f t="shared" si="29"/>
        <v>0</v>
      </c>
      <c r="G126" s="11">
        <f t="shared" si="30"/>
        <v>0</v>
      </c>
      <c r="H126" s="12">
        <f t="shared" si="31"/>
        <v>0</v>
      </c>
      <c r="I126" s="10">
        <v>0</v>
      </c>
      <c r="J126" s="11">
        <v>0</v>
      </c>
      <c r="K126" s="10">
        <v>0</v>
      </c>
      <c r="L126" s="11">
        <v>0</v>
      </c>
      <c r="M126" s="10">
        <v>64</v>
      </c>
      <c r="N126" s="11">
        <v>0</v>
      </c>
      <c r="O126" s="10">
        <f t="shared" si="32"/>
        <v>64</v>
      </c>
      <c r="P126" s="12">
        <f t="shared" si="33"/>
        <v>0</v>
      </c>
      <c r="Q126" s="62">
        <f t="shared" si="34"/>
        <v>64</v>
      </c>
      <c r="R126" s="10">
        <f t="shared" si="35"/>
        <v>64</v>
      </c>
      <c r="S126" s="11">
        <f t="shared" si="36"/>
        <v>0</v>
      </c>
      <c r="T126" s="12">
        <f t="shared" si="37"/>
        <v>64</v>
      </c>
    </row>
    <row r="127" spans="1:20">
      <c r="A127" s="104" t="s">
        <v>478</v>
      </c>
      <c r="B127" s="10">
        <v>0</v>
      </c>
      <c r="C127" s="11">
        <v>0</v>
      </c>
      <c r="D127" s="10">
        <v>0</v>
      </c>
      <c r="E127" s="11">
        <v>0</v>
      </c>
      <c r="F127" s="10">
        <f t="shared" si="29"/>
        <v>0</v>
      </c>
      <c r="G127" s="11">
        <f t="shared" si="30"/>
        <v>0</v>
      </c>
      <c r="H127" s="12">
        <f t="shared" si="31"/>
        <v>0</v>
      </c>
      <c r="I127" s="10">
        <v>0</v>
      </c>
      <c r="J127" s="11">
        <v>0</v>
      </c>
      <c r="K127" s="10">
        <v>0</v>
      </c>
      <c r="L127" s="11">
        <v>0</v>
      </c>
      <c r="M127" s="10">
        <v>1</v>
      </c>
      <c r="N127" s="11">
        <v>15</v>
      </c>
      <c r="O127" s="10">
        <f t="shared" si="32"/>
        <v>1</v>
      </c>
      <c r="P127" s="12">
        <f t="shared" si="33"/>
        <v>15</v>
      </c>
      <c r="Q127" s="62">
        <f t="shared" si="34"/>
        <v>16</v>
      </c>
      <c r="R127" s="10">
        <f t="shared" si="35"/>
        <v>1</v>
      </c>
      <c r="S127" s="11">
        <f t="shared" si="36"/>
        <v>15</v>
      </c>
      <c r="T127" s="12">
        <f t="shared" si="37"/>
        <v>16</v>
      </c>
    </row>
    <row r="128" spans="1:20">
      <c r="A128" s="104" t="s">
        <v>223</v>
      </c>
      <c r="B128" s="10">
        <v>0</v>
      </c>
      <c r="C128" s="11">
        <v>0</v>
      </c>
      <c r="D128" s="10">
        <v>0</v>
      </c>
      <c r="E128" s="11">
        <v>0</v>
      </c>
      <c r="F128" s="10">
        <f t="shared" si="29"/>
        <v>0</v>
      </c>
      <c r="G128" s="11">
        <f t="shared" si="30"/>
        <v>0</v>
      </c>
      <c r="H128" s="12">
        <f t="shared" si="31"/>
        <v>0</v>
      </c>
      <c r="I128" s="10">
        <v>0</v>
      </c>
      <c r="J128" s="11">
        <v>0</v>
      </c>
      <c r="K128" s="10">
        <v>0</v>
      </c>
      <c r="L128" s="11">
        <v>0</v>
      </c>
      <c r="M128" s="10">
        <v>5</v>
      </c>
      <c r="N128" s="11">
        <v>21</v>
      </c>
      <c r="O128" s="10">
        <f t="shared" si="32"/>
        <v>5</v>
      </c>
      <c r="P128" s="12">
        <f t="shared" si="33"/>
        <v>21</v>
      </c>
      <c r="Q128" s="62">
        <f t="shared" si="34"/>
        <v>26</v>
      </c>
      <c r="R128" s="10">
        <f t="shared" si="35"/>
        <v>5</v>
      </c>
      <c r="S128" s="11">
        <f t="shared" si="36"/>
        <v>21</v>
      </c>
      <c r="T128" s="12">
        <f t="shared" si="37"/>
        <v>26</v>
      </c>
    </row>
    <row r="129" spans="1:20">
      <c r="A129" s="104" t="s">
        <v>22</v>
      </c>
      <c r="B129" s="10">
        <v>0</v>
      </c>
      <c r="C129" s="11">
        <v>0</v>
      </c>
      <c r="D129" s="10">
        <v>0</v>
      </c>
      <c r="E129" s="11">
        <v>0</v>
      </c>
      <c r="F129" s="10">
        <f t="shared" si="29"/>
        <v>0</v>
      </c>
      <c r="G129" s="11">
        <f t="shared" si="30"/>
        <v>0</v>
      </c>
      <c r="H129" s="12">
        <f t="shared" si="31"/>
        <v>0</v>
      </c>
      <c r="I129" s="10">
        <v>4</v>
      </c>
      <c r="J129" s="11">
        <v>6</v>
      </c>
      <c r="K129" s="10">
        <v>0</v>
      </c>
      <c r="L129" s="11">
        <v>3</v>
      </c>
      <c r="M129" s="10">
        <v>0</v>
      </c>
      <c r="N129" s="11">
        <v>0</v>
      </c>
      <c r="O129" s="10">
        <f t="shared" si="32"/>
        <v>4</v>
      </c>
      <c r="P129" s="12">
        <f t="shared" si="33"/>
        <v>9</v>
      </c>
      <c r="Q129" s="62">
        <f t="shared" si="34"/>
        <v>13</v>
      </c>
      <c r="R129" s="10">
        <f t="shared" si="35"/>
        <v>4</v>
      </c>
      <c r="S129" s="11">
        <f t="shared" si="36"/>
        <v>9</v>
      </c>
      <c r="T129" s="12">
        <f t="shared" si="37"/>
        <v>13</v>
      </c>
    </row>
    <row r="130" spans="1:20">
      <c r="A130" s="104" t="s">
        <v>115</v>
      </c>
      <c r="B130" s="10">
        <v>0</v>
      </c>
      <c r="C130" s="11">
        <v>0</v>
      </c>
      <c r="D130" s="10">
        <v>509</v>
      </c>
      <c r="E130" s="11">
        <v>279</v>
      </c>
      <c r="F130" s="10">
        <f t="shared" si="29"/>
        <v>509</v>
      </c>
      <c r="G130" s="11">
        <f t="shared" si="30"/>
        <v>279</v>
      </c>
      <c r="H130" s="12">
        <f t="shared" si="31"/>
        <v>788</v>
      </c>
      <c r="I130" s="10">
        <v>541</v>
      </c>
      <c r="J130" s="11">
        <v>277</v>
      </c>
      <c r="K130" s="10">
        <v>445</v>
      </c>
      <c r="L130" s="11">
        <v>212</v>
      </c>
      <c r="M130" s="10">
        <v>0</v>
      </c>
      <c r="N130" s="11">
        <v>0</v>
      </c>
      <c r="O130" s="10">
        <f t="shared" si="32"/>
        <v>986</v>
      </c>
      <c r="P130" s="12">
        <f t="shared" si="33"/>
        <v>489</v>
      </c>
      <c r="Q130" s="62">
        <f t="shared" si="34"/>
        <v>1475</v>
      </c>
      <c r="R130" s="10">
        <f t="shared" si="35"/>
        <v>1495</v>
      </c>
      <c r="S130" s="11">
        <f t="shared" si="36"/>
        <v>768</v>
      </c>
      <c r="T130" s="12">
        <f t="shared" si="37"/>
        <v>2263</v>
      </c>
    </row>
    <row r="131" spans="1:20">
      <c r="A131" s="104" t="s">
        <v>224</v>
      </c>
      <c r="B131" s="10">
        <v>0</v>
      </c>
      <c r="C131" s="11">
        <v>0</v>
      </c>
      <c r="D131" s="10">
        <v>0</v>
      </c>
      <c r="E131" s="11">
        <v>0</v>
      </c>
      <c r="F131" s="10">
        <f t="shared" si="29"/>
        <v>0</v>
      </c>
      <c r="G131" s="11">
        <f t="shared" si="30"/>
        <v>0</v>
      </c>
      <c r="H131" s="12">
        <f t="shared" si="31"/>
        <v>0</v>
      </c>
      <c r="I131" s="10">
        <v>0</v>
      </c>
      <c r="J131" s="11">
        <v>0</v>
      </c>
      <c r="K131" s="10">
        <v>0</v>
      </c>
      <c r="L131" s="11">
        <v>0</v>
      </c>
      <c r="M131" s="10">
        <v>5</v>
      </c>
      <c r="N131" s="11">
        <v>3</v>
      </c>
      <c r="O131" s="10">
        <f t="shared" si="32"/>
        <v>5</v>
      </c>
      <c r="P131" s="12">
        <f t="shared" si="33"/>
        <v>3</v>
      </c>
      <c r="Q131" s="62">
        <f t="shared" si="34"/>
        <v>8</v>
      </c>
      <c r="R131" s="10">
        <f t="shared" si="35"/>
        <v>5</v>
      </c>
      <c r="S131" s="11">
        <f t="shared" si="36"/>
        <v>3</v>
      </c>
      <c r="T131" s="12">
        <f t="shared" si="37"/>
        <v>8</v>
      </c>
    </row>
    <row r="132" spans="1:20">
      <c r="A132" s="104" t="s">
        <v>228</v>
      </c>
      <c r="B132" s="10">
        <v>0</v>
      </c>
      <c r="C132" s="11">
        <v>0</v>
      </c>
      <c r="D132" s="10">
        <v>0</v>
      </c>
      <c r="E132" s="11">
        <v>0</v>
      </c>
      <c r="F132" s="10">
        <f t="shared" si="29"/>
        <v>0</v>
      </c>
      <c r="G132" s="11">
        <f t="shared" si="30"/>
        <v>0</v>
      </c>
      <c r="H132" s="12">
        <f t="shared" si="31"/>
        <v>0</v>
      </c>
      <c r="I132" s="10">
        <v>0</v>
      </c>
      <c r="J132" s="11">
        <v>0</v>
      </c>
      <c r="K132" s="10">
        <v>0</v>
      </c>
      <c r="L132" s="11">
        <v>0</v>
      </c>
      <c r="M132" s="10">
        <v>25</v>
      </c>
      <c r="N132" s="11">
        <v>1</v>
      </c>
      <c r="O132" s="10">
        <f t="shared" si="32"/>
        <v>25</v>
      </c>
      <c r="P132" s="12">
        <f t="shared" si="33"/>
        <v>1</v>
      </c>
      <c r="Q132" s="62">
        <f t="shared" si="34"/>
        <v>26</v>
      </c>
      <c r="R132" s="10">
        <f t="shared" si="35"/>
        <v>25</v>
      </c>
      <c r="S132" s="11">
        <f t="shared" si="36"/>
        <v>1</v>
      </c>
      <c r="T132" s="12">
        <f t="shared" si="37"/>
        <v>26</v>
      </c>
    </row>
    <row r="133" spans="1:20">
      <c r="A133" s="104" t="s">
        <v>16</v>
      </c>
      <c r="B133" s="10">
        <v>0</v>
      </c>
      <c r="C133" s="11">
        <v>0</v>
      </c>
      <c r="D133" s="10">
        <v>59</v>
      </c>
      <c r="E133" s="11">
        <v>97</v>
      </c>
      <c r="F133" s="10">
        <f t="shared" si="29"/>
        <v>59</v>
      </c>
      <c r="G133" s="11">
        <f t="shared" si="30"/>
        <v>97</v>
      </c>
      <c r="H133" s="12">
        <f t="shared" si="31"/>
        <v>156</v>
      </c>
      <c r="I133" s="10">
        <v>69</v>
      </c>
      <c r="J133" s="11">
        <v>110</v>
      </c>
      <c r="K133" s="10">
        <v>59</v>
      </c>
      <c r="L133" s="11">
        <v>117</v>
      </c>
      <c r="M133" s="10">
        <v>0</v>
      </c>
      <c r="N133" s="11">
        <v>0</v>
      </c>
      <c r="O133" s="10">
        <f t="shared" si="32"/>
        <v>128</v>
      </c>
      <c r="P133" s="12">
        <f t="shared" si="33"/>
        <v>227</v>
      </c>
      <c r="Q133" s="62">
        <f t="shared" si="34"/>
        <v>355</v>
      </c>
      <c r="R133" s="10">
        <f t="shared" si="35"/>
        <v>187</v>
      </c>
      <c r="S133" s="11">
        <f t="shared" si="36"/>
        <v>324</v>
      </c>
      <c r="T133" s="12">
        <f t="shared" si="37"/>
        <v>511</v>
      </c>
    </row>
    <row r="134" spans="1:20">
      <c r="A134" s="104" t="s">
        <v>116</v>
      </c>
      <c r="B134" s="10">
        <v>0</v>
      </c>
      <c r="C134" s="11">
        <v>0</v>
      </c>
      <c r="D134" s="10">
        <v>13</v>
      </c>
      <c r="E134" s="11">
        <v>4</v>
      </c>
      <c r="F134" s="10">
        <f t="shared" si="29"/>
        <v>13</v>
      </c>
      <c r="G134" s="11">
        <f t="shared" si="30"/>
        <v>4</v>
      </c>
      <c r="H134" s="12">
        <f t="shared" si="31"/>
        <v>17</v>
      </c>
      <c r="I134" s="10">
        <v>9</v>
      </c>
      <c r="J134" s="11">
        <v>3</v>
      </c>
      <c r="K134" s="10">
        <v>4</v>
      </c>
      <c r="L134" s="11">
        <v>3</v>
      </c>
      <c r="M134" s="10">
        <v>0</v>
      </c>
      <c r="N134" s="11">
        <v>0</v>
      </c>
      <c r="O134" s="10">
        <f t="shared" si="32"/>
        <v>13</v>
      </c>
      <c r="P134" s="12">
        <f t="shared" si="33"/>
        <v>6</v>
      </c>
      <c r="Q134" s="62">
        <f t="shared" si="34"/>
        <v>19</v>
      </c>
      <c r="R134" s="10">
        <f t="shared" si="35"/>
        <v>26</v>
      </c>
      <c r="S134" s="11">
        <f t="shared" si="36"/>
        <v>10</v>
      </c>
      <c r="T134" s="12">
        <f t="shared" si="37"/>
        <v>36</v>
      </c>
    </row>
    <row r="135" spans="1:20">
      <c r="A135" s="104" t="s">
        <v>230</v>
      </c>
      <c r="B135" s="10">
        <v>0</v>
      </c>
      <c r="C135" s="11">
        <v>0</v>
      </c>
      <c r="D135" s="10">
        <v>0</v>
      </c>
      <c r="E135" s="11">
        <v>0</v>
      </c>
      <c r="F135" s="10">
        <f t="shared" si="29"/>
        <v>0</v>
      </c>
      <c r="G135" s="11">
        <f t="shared" si="30"/>
        <v>0</v>
      </c>
      <c r="H135" s="12">
        <f t="shared" si="31"/>
        <v>0</v>
      </c>
      <c r="I135" s="10">
        <v>0</v>
      </c>
      <c r="J135" s="11">
        <v>0</v>
      </c>
      <c r="K135" s="10">
        <v>0</v>
      </c>
      <c r="L135" s="11">
        <v>0</v>
      </c>
      <c r="M135" s="10">
        <v>8</v>
      </c>
      <c r="N135" s="11">
        <v>1</v>
      </c>
      <c r="O135" s="10">
        <f t="shared" si="32"/>
        <v>8</v>
      </c>
      <c r="P135" s="12">
        <f t="shared" si="33"/>
        <v>1</v>
      </c>
      <c r="Q135" s="62">
        <f t="shared" si="34"/>
        <v>9</v>
      </c>
      <c r="R135" s="10">
        <f t="shared" si="35"/>
        <v>8</v>
      </c>
      <c r="S135" s="11">
        <f t="shared" si="36"/>
        <v>1</v>
      </c>
      <c r="T135" s="12">
        <f t="shared" si="37"/>
        <v>9</v>
      </c>
    </row>
    <row r="136" spans="1:20">
      <c r="A136" s="104" t="s">
        <v>231</v>
      </c>
      <c r="B136" s="10">
        <v>0</v>
      </c>
      <c r="C136" s="11">
        <v>0</v>
      </c>
      <c r="D136" s="10">
        <v>0</v>
      </c>
      <c r="E136" s="11">
        <v>0</v>
      </c>
      <c r="F136" s="10">
        <f t="shared" si="29"/>
        <v>0</v>
      </c>
      <c r="G136" s="11">
        <f t="shared" si="30"/>
        <v>0</v>
      </c>
      <c r="H136" s="12">
        <f t="shared" si="31"/>
        <v>0</v>
      </c>
      <c r="I136" s="10">
        <v>18</v>
      </c>
      <c r="J136" s="11">
        <v>2</v>
      </c>
      <c r="K136" s="10">
        <v>17</v>
      </c>
      <c r="L136" s="11">
        <v>0</v>
      </c>
      <c r="M136" s="10">
        <v>0</v>
      </c>
      <c r="N136" s="11">
        <v>0</v>
      </c>
      <c r="O136" s="10">
        <f t="shared" si="32"/>
        <v>35</v>
      </c>
      <c r="P136" s="12">
        <f t="shared" si="33"/>
        <v>2</v>
      </c>
      <c r="Q136" s="62">
        <f t="shared" si="34"/>
        <v>37</v>
      </c>
      <c r="R136" s="10">
        <f t="shared" si="35"/>
        <v>35</v>
      </c>
      <c r="S136" s="11">
        <f t="shared" si="36"/>
        <v>2</v>
      </c>
      <c r="T136" s="12">
        <f t="shared" si="37"/>
        <v>37</v>
      </c>
    </row>
    <row r="137" spans="1:20">
      <c r="A137" s="104" t="s">
        <v>232</v>
      </c>
      <c r="B137" s="10">
        <v>0</v>
      </c>
      <c r="C137" s="11">
        <v>0</v>
      </c>
      <c r="D137" s="10">
        <v>0</v>
      </c>
      <c r="E137" s="11">
        <v>0</v>
      </c>
      <c r="F137" s="10">
        <f t="shared" si="29"/>
        <v>0</v>
      </c>
      <c r="G137" s="11">
        <f t="shared" si="30"/>
        <v>0</v>
      </c>
      <c r="H137" s="12">
        <f t="shared" si="31"/>
        <v>0</v>
      </c>
      <c r="I137" s="10">
        <v>4</v>
      </c>
      <c r="J137" s="11">
        <v>2</v>
      </c>
      <c r="K137" s="10">
        <v>1</v>
      </c>
      <c r="L137" s="11">
        <v>2</v>
      </c>
      <c r="M137" s="10">
        <v>0</v>
      </c>
      <c r="N137" s="11">
        <v>0</v>
      </c>
      <c r="O137" s="10">
        <f t="shared" si="32"/>
        <v>5</v>
      </c>
      <c r="P137" s="12">
        <f t="shared" si="33"/>
        <v>4</v>
      </c>
      <c r="Q137" s="62">
        <f t="shared" si="34"/>
        <v>9</v>
      </c>
      <c r="R137" s="10">
        <f t="shared" si="35"/>
        <v>5</v>
      </c>
      <c r="S137" s="11">
        <f t="shared" si="36"/>
        <v>4</v>
      </c>
      <c r="T137" s="12">
        <f t="shared" si="37"/>
        <v>9</v>
      </c>
    </row>
    <row r="138" spans="1:20">
      <c r="A138" s="15" t="s">
        <v>27</v>
      </c>
      <c r="B138" s="16">
        <f t="shared" ref="B138:T138" si="38">SUM(B43:B137)</f>
        <v>0</v>
      </c>
      <c r="C138" s="17">
        <f t="shared" si="38"/>
        <v>0</v>
      </c>
      <c r="D138" s="16">
        <f t="shared" si="38"/>
        <v>8788</v>
      </c>
      <c r="E138" s="17">
        <f t="shared" si="38"/>
        <v>6979</v>
      </c>
      <c r="F138" s="16">
        <f t="shared" si="38"/>
        <v>8788</v>
      </c>
      <c r="G138" s="17">
        <f t="shared" si="38"/>
        <v>6979</v>
      </c>
      <c r="H138" s="17">
        <f t="shared" si="38"/>
        <v>15767</v>
      </c>
      <c r="I138" s="16">
        <f t="shared" si="38"/>
        <v>10155</v>
      </c>
      <c r="J138" s="17">
        <f t="shared" si="38"/>
        <v>8107</v>
      </c>
      <c r="K138" s="16">
        <f t="shared" si="38"/>
        <v>7869</v>
      </c>
      <c r="L138" s="17">
        <f t="shared" si="38"/>
        <v>6828</v>
      </c>
      <c r="M138" s="16">
        <f t="shared" si="38"/>
        <v>693</v>
      </c>
      <c r="N138" s="17">
        <f t="shared" si="38"/>
        <v>364</v>
      </c>
      <c r="O138" s="16">
        <f t="shared" si="38"/>
        <v>18717</v>
      </c>
      <c r="P138" s="17">
        <f t="shared" si="38"/>
        <v>15299</v>
      </c>
      <c r="Q138" s="63">
        <f t="shared" si="38"/>
        <v>34016</v>
      </c>
      <c r="R138" s="16">
        <f t="shared" si="38"/>
        <v>27505</v>
      </c>
      <c r="S138" s="17">
        <f t="shared" si="38"/>
        <v>22278</v>
      </c>
      <c r="T138" s="17">
        <f t="shared" si="38"/>
        <v>49783</v>
      </c>
    </row>
    <row r="139" spans="1:20">
      <c r="A139" s="15" t="s">
        <v>30</v>
      </c>
      <c r="B139" s="16">
        <f t="shared" ref="B139:T139" si="39">SUM(B40,B138)</f>
        <v>10037</v>
      </c>
      <c r="C139" s="17">
        <f t="shared" si="39"/>
        <v>7659</v>
      </c>
      <c r="D139" s="16">
        <f t="shared" si="39"/>
        <v>8788</v>
      </c>
      <c r="E139" s="17">
        <f t="shared" si="39"/>
        <v>6979</v>
      </c>
      <c r="F139" s="16">
        <f t="shared" si="39"/>
        <v>18825</v>
      </c>
      <c r="G139" s="17">
        <f t="shared" si="39"/>
        <v>14638</v>
      </c>
      <c r="H139" s="17">
        <f t="shared" si="39"/>
        <v>33463</v>
      </c>
      <c r="I139" s="16">
        <f t="shared" si="39"/>
        <v>10155</v>
      </c>
      <c r="J139" s="17">
        <f t="shared" si="39"/>
        <v>8107</v>
      </c>
      <c r="K139" s="16">
        <f t="shared" si="39"/>
        <v>7869</v>
      </c>
      <c r="L139" s="17">
        <f t="shared" si="39"/>
        <v>6828</v>
      </c>
      <c r="M139" s="16">
        <f t="shared" si="39"/>
        <v>693</v>
      </c>
      <c r="N139" s="17">
        <f t="shared" si="39"/>
        <v>364</v>
      </c>
      <c r="O139" s="16">
        <f t="shared" si="39"/>
        <v>18717</v>
      </c>
      <c r="P139" s="17">
        <f t="shared" si="39"/>
        <v>15299</v>
      </c>
      <c r="Q139" s="63">
        <f t="shared" si="39"/>
        <v>34016</v>
      </c>
      <c r="R139" s="16">
        <f t="shared" si="39"/>
        <v>37542</v>
      </c>
      <c r="S139" s="17">
        <f t="shared" si="39"/>
        <v>29937</v>
      </c>
      <c r="T139" s="17">
        <f t="shared" si="39"/>
        <v>67479</v>
      </c>
    </row>
    <row r="140" spans="1:20">
      <c r="I140" s="81"/>
      <c r="J140" s="81"/>
      <c r="K140" s="81"/>
    </row>
    <row r="141" spans="1:20">
      <c r="A141" s="387" t="s">
        <v>645</v>
      </c>
      <c r="H141" s="81"/>
      <c r="I141" s="81"/>
      <c r="J141" s="81"/>
      <c r="K141" s="81"/>
    </row>
    <row r="142" spans="1:20">
      <c r="H142" s="81"/>
      <c r="I142" s="81"/>
      <c r="J142" s="81"/>
      <c r="K142" s="81"/>
      <c r="L142" s="81"/>
      <c r="M142" s="81"/>
    </row>
    <row r="143" spans="1:20">
      <c r="H143" s="81"/>
      <c r="I143" s="81"/>
      <c r="J143" s="81"/>
      <c r="K143" s="81"/>
    </row>
    <row r="144" spans="1:20">
      <c r="J144" s="81"/>
      <c r="K144" s="81"/>
      <c r="L144" s="81"/>
    </row>
    <row r="145" spans="8:13">
      <c r="J145" s="81"/>
      <c r="K145" s="81"/>
      <c r="L145" s="81"/>
    </row>
    <row r="146" spans="8:13">
      <c r="H146" s="81"/>
      <c r="I146" s="81"/>
      <c r="J146" s="81"/>
      <c r="K146" s="81"/>
      <c r="L146" s="81"/>
    </row>
    <row r="147" spans="8:13">
      <c r="H147" s="81"/>
      <c r="I147" s="81"/>
      <c r="J147" s="81"/>
      <c r="K147" s="81"/>
      <c r="L147" s="81"/>
      <c r="M147" s="81"/>
    </row>
    <row r="148" spans="8:13">
      <c r="H148" s="81"/>
      <c r="I148" s="81"/>
      <c r="J148" s="81"/>
      <c r="K148" s="81"/>
      <c r="L148" s="81"/>
    </row>
    <row r="149" spans="8:13">
      <c r="H149" s="81"/>
      <c r="I149" s="81"/>
      <c r="J149" s="81"/>
      <c r="K149" s="81"/>
      <c r="L149" s="81"/>
      <c r="M149" s="81"/>
    </row>
    <row r="150" spans="8:13">
      <c r="I150" s="81"/>
      <c r="J150" s="81"/>
      <c r="K150" s="81"/>
      <c r="L150" s="81"/>
    </row>
    <row r="151" spans="8:13">
      <c r="I151" s="81"/>
      <c r="J151" s="81"/>
      <c r="K151" s="81"/>
      <c r="L151" s="81"/>
    </row>
    <row r="152" spans="8:13">
      <c r="H152" s="81"/>
      <c r="I152" s="81"/>
      <c r="K152" s="81"/>
      <c r="L152" s="81"/>
    </row>
    <row r="153" spans="8:13">
      <c r="H153" s="81"/>
      <c r="I153" s="81"/>
      <c r="J153" s="81"/>
      <c r="K153" s="81"/>
      <c r="L153" s="81"/>
    </row>
    <row r="154" spans="8:13">
      <c r="H154" s="81"/>
      <c r="I154" s="81"/>
      <c r="J154" s="81"/>
      <c r="K154" s="81"/>
      <c r="L154" s="81"/>
    </row>
    <row r="155" spans="8:13">
      <c r="H155" s="81"/>
      <c r="I155" s="81"/>
      <c r="J155" s="81"/>
      <c r="K155" s="81"/>
      <c r="L155" s="81"/>
    </row>
    <row r="156" spans="8:13">
      <c r="J156" s="81"/>
      <c r="K156" s="81"/>
      <c r="L156" s="81"/>
    </row>
    <row r="157" spans="8:13">
      <c r="H157" s="81"/>
      <c r="I157" s="81"/>
      <c r="L157" s="81"/>
    </row>
    <row r="158" spans="8:13">
      <c r="H158" s="81"/>
      <c r="I158" s="81"/>
      <c r="J158" s="81"/>
      <c r="K158" s="81"/>
    </row>
    <row r="159" spans="8:13">
      <c r="H159" s="81"/>
      <c r="I159" s="81"/>
      <c r="J159" s="81"/>
    </row>
    <row r="160" spans="8:13">
      <c r="H160" s="81"/>
      <c r="I160" s="81"/>
      <c r="J160" s="81"/>
    </row>
    <row r="161" spans="8:13">
      <c r="H161" s="81"/>
      <c r="I161" s="81"/>
      <c r="J161" s="81"/>
      <c r="K161" s="81"/>
    </row>
    <row r="162" spans="8:13">
      <c r="H162" s="81"/>
      <c r="I162" s="81"/>
    </row>
    <row r="163" spans="8:13">
      <c r="H163" s="81"/>
      <c r="I163" s="81"/>
      <c r="J163" s="81"/>
      <c r="K163" s="81"/>
    </row>
    <row r="164" spans="8:13">
      <c r="I164" s="81"/>
      <c r="J164" s="81"/>
      <c r="K164" s="81"/>
    </row>
    <row r="165" spans="8:13">
      <c r="I165" s="81"/>
      <c r="J165" s="81"/>
      <c r="K165" s="81"/>
    </row>
    <row r="166" spans="8:13">
      <c r="H166" s="81"/>
      <c r="I166" s="81"/>
      <c r="J166" s="81"/>
      <c r="K166" s="81"/>
    </row>
    <row r="167" spans="8:13">
      <c r="H167" s="81"/>
      <c r="I167" s="81"/>
      <c r="J167" s="81"/>
      <c r="K167" s="81"/>
      <c r="L167" s="81"/>
      <c r="M167" s="81"/>
    </row>
    <row r="168" spans="8:13">
      <c r="H168" s="81"/>
      <c r="I168" s="81"/>
      <c r="J168" s="81"/>
      <c r="K168" s="81"/>
      <c r="L168" s="81"/>
    </row>
    <row r="169" spans="8:13">
      <c r="H169" s="81"/>
      <c r="I169" s="81"/>
      <c r="J169" s="81"/>
      <c r="K169" s="81"/>
    </row>
    <row r="170" spans="8:13">
      <c r="J170" s="81"/>
      <c r="K170" s="81"/>
      <c r="L170" s="81"/>
    </row>
    <row r="171" spans="8:13">
      <c r="J171" s="81"/>
      <c r="K171" s="81"/>
      <c r="L171" s="81"/>
    </row>
    <row r="172" spans="8:13">
      <c r="J172" s="81"/>
      <c r="K172" s="81"/>
      <c r="L172" s="81"/>
    </row>
    <row r="173" spans="8:13">
      <c r="J173" s="81"/>
      <c r="K173" s="81"/>
      <c r="L173" s="81"/>
    </row>
    <row r="174" spans="8:13">
      <c r="H174" s="81"/>
      <c r="I174" s="81"/>
      <c r="K174" s="81"/>
      <c r="L174" s="81"/>
    </row>
    <row r="175" spans="8:13">
      <c r="H175" s="81"/>
      <c r="I175" s="81"/>
      <c r="J175" s="81"/>
      <c r="K175" s="81"/>
      <c r="L175" s="81"/>
      <c r="M175" s="81"/>
    </row>
    <row r="176" spans="8:13">
      <c r="H176" s="81"/>
      <c r="J176" s="81"/>
      <c r="K176" s="81"/>
      <c r="L176" s="81"/>
    </row>
    <row r="177" spans="8:12">
      <c r="H177" s="81"/>
      <c r="J177" s="81"/>
      <c r="K177" s="81"/>
      <c r="L177" s="81"/>
    </row>
    <row r="178" spans="8:12">
      <c r="J178" s="81"/>
      <c r="K178" s="81"/>
      <c r="L178" s="81"/>
    </row>
    <row r="179" spans="8:12">
      <c r="H179" s="81"/>
      <c r="I179" s="81"/>
      <c r="J179" s="81"/>
      <c r="K179" s="81"/>
      <c r="L179" s="81"/>
    </row>
    <row r="180" spans="8:12">
      <c r="I180" s="81"/>
      <c r="J180" s="81"/>
      <c r="K180" s="81"/>
      <c r="L180" s="81"/>
    </row>
    <row r="181" spans="8:12">
      <c r="J181" s="81"/>
      <c r="K181" s="81"/>
      <c r="L181" s="81"/>
    </row>
    <row r="182" spans="8:12">
      <c r="H182" s="81"/>
      <c r="I182" s="81"/>
      <c r="J182" s="81"/>
      <c r="K182" s="81"/>
      <c r="L182" s="81"/>
    </row>
    <row r="183" spans="8:12">
      <c r="J183" s="81"/>
      <c r="K183" s="81"/>
      <c r="L183" s="81"/>
    </row>
    <row r="184" spans="8:12">
      <c r="H184" s="81"/>
      <c r="I184" s="81"/>
      <c r="J184" s="81"/>
    </row>
    <row r="185" spans="8:12">
      <c r="H185" s="81"/>
      <c r="I185" s="81"/>
      <c r="J185" s="81"/>
    </row>
    <row r="186" spans="8:12">
      <c r="J186" s="81"/>
      <c r="K186" s="81"/>
      <c r="L186" s="81"/>
    </row>
    <row r="187" spans="8:12">
      <c r="J187" s="81"/>
      <c r="K187" s="81"/>
      <c r="L187" s="81"/>
    </row>
    <row r="188" spans="8:12">
      <c r="H188" s="81"/>
      <c r="I188" s="81"/>
      <c r="J188" s="81"/>
      <c r="K188" s="81"/>
      <c r="L188" s="81"/>
    </row>
    <row r="189" spans="8:12">
      <c r="J189" s="81"/>
      <c r="K189" s="81"/>
      <c r="L189" s="81"/>
    </row>
    <row r="190" spans="8:12">
      <c r="H190" s="81"/>
      <c r="I190" s="81"/>
      <c r="J190" s="81"/>
    </row>
    <row r="191" spans="8:12">
      <c r="J191" s="81"/>
      <c r="K191" s="81"/>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400D-7C60-4DFA-B293-71F0B135DA68}">
  <dimension ref="A1:T185"/>
  <sheetViews>
    <sheetView zoomScale="90" zoomScaleNormal="90" workbookViewId="0"/>
  </sheetViews>
  <sheetFormatPr defaultRowHeight="13.2"/>
  <cols>
    <col min="1" max="1" width="36.109375" style="3" customWidth="1"/>
    <col min="2" max="5" width="6.6640625" customWidth="1"/>
    <col min="6" max="8" width="6.33203125" customWidth="1"/>
    <col min="9" max="19" width="6.6640625" customWidth="1"/>
    <col min="20" max="20" width="6.6640625" style="3" customWidth="1"/>
    <col min="21" max="21" width="8.5546875" customWidth="1"/>
    <col min="22" max="47" width="9"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9</v>
      </c>
      <c r="B3" s="341"/>
      <c r="C3" s="341"/>
      <c r="D3" s="341"/>
      <c r="E3" s="341"/>
      <c r="F3" s="341"/>
      <c r="G3" s="341"/>
      <c r="H3" s="341"/>
      <c r="I3" s="341"/>
      <c r="J3" s="341"/>
      <c r="K3" s="341"/>
      <c r="L3" s="341"/>
      <c r="M3" s="341"/>
      <c r="N3" s="341"/>
      <c r="O3" s="341"/>
      <c r="P3" s="341"/>
      <c r="Q3" s="341"/>
      <c r="R3" s="341"/>
      <c r="S3" s="341"/>
      <c r="T3" s="341"/>
    </row>
    <row r="4" spans="1:20">
      <c r="A4" s="2"/>
    </row>
    <row r="5" spans="1:20">
      <c r="A5" s="341" t="s">
        <v>649</v>
      </c>
      <c r="B5" s="341"/>
      <c r="C5" s="341"/>
      <c r="D5" s="341"/>
      <c r="E5" s="341"/>
      <c r="F5" s="341"/>
      <c r="G5" s="341"/>
      <c r="H5" s="341"/>
      <c r="I5" s="341"/>
      <c r="J5" s="341"/>
      <c r="K5" s="341"/>
      <c r="L5" s="341"/>
      <c r="M5" s="341"/>
      <c r="N5" s="341"/>
      <c r="O5" s="341"/>
      <c r="P5" s="341"/>
      <c r="Q5" s="341"/>
      <c r="R5" s="341"/>
      <c r="S5" s="341"/>
      <c r="T5" s="341"/>
    </row>
    <row r="6" spans="1:20" ht="13.8" thickBot="1"/>
    <row r="7" spans="1:20">
      <c r="A7" s="46"/>
      <c r="B7" s="349" t="s">
        <v>65</v>
      </c>
      <c r="C7" s="350"/>
      <c r="D7" s="350"/>
      <c r="E7" s="350"/>
      <c r="F7" s="350"/>
      <c r="G7" s="350"/>
      <c r="H7" s="351"/>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4"/>
      <c r="O8" s="343" t="s">
        <v>27</v>
      </c>
      <c r="P8" s="344"/>
      <c r="Q8" s="345"/>
      <c r="R8" s="45"/>
      <c r="S8" s="48"/>
      <c r="T8" s="49"/>
    </row>
    <row r="9" spans="1:20">
      <c r="A9" s="18" t="s">
        <v>33</v>
      </c>
      <c r="B9" s="50" t="s">
        <v>0</v>
      </c>
      <c r="C9" s="51" t="s">
        <v>1</v>
      </c>
      <c r="D9" s="50" t="s">
        <v>0</v>
      </c>
      <c r="E9" s="51" t="s">
        <v>1</v>
      </c>
      <c r="F9" s="290" t="s">
        <v>0</v>
      </c>
      <c r="G9" s="291" t="s">
        <v>1</v>
      </c>
      <c r="H9" s="292" t="s">
        <v>28</v>
      </c>
      <c r="I9" s="50" t="s">
        <v>0</v>
      </c>
      <c r="J9" s="51" t="s">
        <v>1</v>
      </c>
      <c r="K9" s="50" t="s">
        <v>0</v>
      </c>
      <c r="L9" s="51" t="s">
        <v>1</v>
      </c>
      <c r="M9" s="50" t="s">
        <v>0</v>
      </c>
      <c r="N9" s="51" t="s">
        <v>1</v>
      </c>
      <c r="O9" s="50" t="s">
        <v>0</v>
      </c>
      <c r="P9" s="51" t="s">
        <v>1</v>
      </c>
      <c r="Q9" s="292" t="s">
        <v>28</v>
      </c>
      <c r="R9" s="290" t="s">
        <v>0</v>
      </c>
      <c r="S9" s="291" t="s">
        <v>1</v>
      </c>
      <c r="T9" s="291" t="s">
        <v>28</v>
      </c>
    </row>
    <row r="10" spans="1:20">
      <c r="A10" s="279" t="s">
        <v>560</v>
      </c>
      <c r="B10" s="50"/>
      <c r="C10" s="51"/>
      <c r="D10" s="50"/>
      <c r="E10" s="51"/>
      <c r="F10" s="7"/>
      <c r="G10" s="5"/>
      <c r="H10" s="5"/>
      <c r="I10" s="50"/>
      <c r="J10" s="51"/>
      <c r="K10" s="50"/>
      <c r="L10" s="51"/>
      <c r="M10" s="50"/>
      <c r="N10" s="51"/>
      <c r="O10" s="50"/>
      <c r="P10" s="51"/>
      <c r="Q10" s="5"/>
      <c r="R10" s="7"/>
      <c r="S10" s="5"/>
      <c r="T10" s="5"/>
    </row>
    <row r="11" spans="1:20">
      <c r="A11" s="104" t="s">
        <v>603</v>
      </c>
      <c r="B11" s="10">
        <v>77</v>
      </c>
      <c r="C11" s="11">
        <v>47</v>
      </c>
      <c r="D11" s="10">
        <v>0</v>
      </c>
      <c r="E11" s="11">
        <v>0</v>
      </c>
      <c r="F11" s="10">
        <f t="shared" ref="F11:G29" si="0">SUM(B11,D11)</f>
        <v>77</v>
      </c>
      <c r="G11" s="12">
        <f t="shared" si="0"/>
        <v>47</v>
      </c>
      <c r="H11" s="12">
        <f t="shared" ref="H11:H29" si="1">SUM(F11:G11)</f>
        <v>124</v>
      </c>
      <c r="I11" s="10">
        <v>0</v>
      </c>
      <c r="J11" s="11">
        <v>0</v>
      </c>
      <c r="K11" s="10">
        <v>0</v>
      </c>
      <c r="L11" s="11">
        <v>0</v>
      </c>
      <c r="M11" s="10">
        <v>0</v>
      </c>
      <c r="N11" s="11">
        <v>0</v>
      </c>
      <c r="O11" s="10">
        <f t="shared" ref="O11:P29" si="2">SUM(M11,K11,I11)</f>
        <v>0</v>
      </c>
      <c r="P11" s="12">
        <f t="shared" si="2"/>
        <v>0</v>
      </c>
      <c r="Q11" s="12">
        <f t="shared" ref="Q11:Q29" si="3">SUM(O11:P11)</f>
        <v>0</v>
      </c>
      <c r="R11" s="10">
        <f t="shared" ref="R11:T29" si="4">SUM(O11,F11)</f>
        <v>77</v>
      </c>
      <c r="S11" s="11">
        <f t="shared" si="4"/>
        <v>47</v>
      </c>
      <c r="T11" s="12">
        <f t="shared" si="4"/>
        <v>124</v>
      </c>
    </row>
    <row r="12" spans="1:20">
      <c r="A12" s="104" t="s">
        <v>604</v>
      </c>
      <c r="B12" s="10">
        <v>170</v>
      </c>
      <c r="C12" s="11">
        <v>25</v>
      </c>
      <c r="D12" s="10">
        <v>0</v>
      </c>
      <c r="E12" s="11">
        <v>0</v>
      </c>
      <c r="F12" s="10">
        <f t="shared" si="0"/>
        <v>170</v>
      </c>
      <c r="G12" s="12">
        <f t="shared" si="0"/>
        <v>25</v>
      </c>
      <c r="H12" s="12">
        <f t="shared" si="1"/>
        <v>195</v>
      </c>
      <c r="I12" s="10">
        <v>0</v>
      </c>
      <c r="J12" s="11">
        <v>0</v>
      </c>
      <c r="K12" s="10">
        <v>0</v>
      </c>
      <c r="L12" s="11">
        <v>0</v>
      </c>
      <c r="M12" s="10">
        <v>0</v>
      </c>
      <c r="N12" s="11">
        <v>0</v>
      </c>
      <c r="O12" s="10">
        <f t="shared" si="2"/>
        <v>0</v>
      </c>
      <c r="P12" s="12">
        <f t="shared" si="2"/>
        <v>0</v>
      </c>
      <c r="Q12" s="12">
        <f t="shared" si="3"/>
        <v>0</v>
      </c>
      <c r="R12" s="10">
        <f t="shared" si="4"/>
        <v>170</v>
      </c>
      <c r="S12" s="11">
        <f t="shared" si="4"/>
        <v>25</v>
      </c>
      <c r="T12" s="12">
        <f t="shared" si="4"/>
        <v>195</v>
      </c>
    </row>
    <row r="13" spans="1:20">
      <c r="A13" s="104" t="s">
        <v>11</v>
      </c>
      <c r="B13" s="10">
        <v>224</v>
      </c>
      <c r="C13" s="11">
        <v>3</v>
      </c>
      <c r="D13" s="10">
        <v>0</v>
      </c>
      <c r="E13" s="11">
        <v>0</v>
      </c>
      <c r="F13" s="10">
        <f t="shared" si="0"/>
        <v>224</v>
      </c>
      <c r="G13" s="12">
        <f t="shared" si="0"/>
        <v>3</v>
      </c>
      <c r="H13" s="12">
        <f t="shared" si="1"/>
        <v>227</v>
      </c>
      <c r="I13" s="10">
        <v>0</v>
      </c>
      <c r="J13" s="11">
        <v>0</v>
      </c>
      <c r="K13" s="10">
        <v>0</v>
      </c>
      <c r="L13" s="11">
        <v>0</v>
      </c>
      <c r="M13" s="10">
        <v>0</v>
      </c>
      <c r="N13" s="11">
        <v>0</v>
      </c>
      <c r="O13" s="10">
        <f t="shared" si="2"/>
        <v>0</v>
      </c>
      <c r="P13" s="12">
        <f t="shared" si="2"/>
        <v>0</v>
      </c>
      <c r="Q13" s="12">
        <f t="shared" si="3"/>
        <v>0</v>
      </c>
      <c r="R13" s="10">
        <f t="shared" si="4"/>
        <v>224</v>
      </c>
      <c r="S13" s="11">
        <f t="shared" si="4"/>
        <v>3</v>
      </c>
      <c r="T13" s="12">
        <f t="shared" si="4"/>
        <v>227</v>
      </c>
    </row>
    <row r="14" spans="1:20">
      <c r="A14" s="104" t="s">
        <v>605</v>
      </c>
      <c r="B14" s="10">
        <v>47</v>
      </c>
      <c r="C14" s="11">
        <v>97</v>
      </c>
      <c r="D14" s="10">
        <v>0</v>
      </c>
      <c r="E14" s="11">
        <v>0</v>
      </c>
      <c r="F14" s="10">
        <f t="shared" si="0"/>
        <v>47</v>
      </c>
      <c r="G14" s="12">
        <f t="shared" si="0"/>
        <v>97</v>
      </c>
      <c r="H14" s="12">
        <f t="shared" si="1"/>
        <v>144</v>
      </c>
      <c r="I14" s="10">
        <v>0</v>
      </c>
      <c r="J14" s="11">
        <v>0</v>
      </c>
      <c r="K14" s="10">
        <v>0</v>
      </c>
      <c r="L14" s="11">
        <v>0</v>
      </c>
      <c r="M14" s="10">
        <v>0</v>
      </c>
      <c r="N14" s="11">
        <v>0</v>
      </c>
      <c r="O14" s="10">
        <f t="shared" si="2"/>
        <v>0</v>
      </c>
      <c r="P14" s="12">
        <f t="shared" si="2"/>
        <v>0</v>
      </c>
      <c r="Q14" s="12">
        <f t="shared" si="3"/>
        <v>0</v>
      </c>
      <c r="R14" s="10">
        <f t="shared" si="4"/>
        <v>47</v>
      </c>
      <c r="S14" s="11">
        <f t="shared" si="4"/>
        <v>97</v>
      </c>
      <c r="T14" s="12">
        <f t="shared" si="4"/>
        <v>144</v>
      </c>
    </row>
    <row r="15" spans="1:20">
      <c r="A15" s="104" t="s">
        <v>606</v>
      </c>
      <c r="B15" s="10">
        <v>1181</v>
      </c>
      <c r="C15" s="11">
        <v>24</v>
      </c>
      <c r="D15" s="10">
        <v>0</v>
      </c>
      <c r="E15" s="11">
        <v>0</v>
      </c>
      <c r="F15" s="10">
        <f t="shared" si="0"/>
        <v>1181</v>
      </c>
      <c r="G15" s="12">
        <f t="shared" si="0"/>
        <v>24</v>
      </c>
      <c r="H15" s="12">
        <f t="shared" si="1"/>
        <v>1205</v>
      </c>
      <c r="I15" s="10">
        <v>0</v>
      </c>
      <c r="J15" s="11">
        <v>0</v>
      </c>
      <c r="K15" s="10">
        <v>0</v>
      </c>
      <c r="L15" s="11">
        <v>0</v>
      </c>
      <c r="M15" s="10">
        <v>0</v>
      </c>
      <c r="N15" s="11">
        <v>0</v>
      </c>
      <c r="O15" s="10">
        <f t="shared" si="2"/>
        <v>0</v>
      </c>
      <c r="P15" s="12">
        <f t="shared" si="2"/>
        <v>0</v>
      </c>
      <c r="Q15" s="12">
        <f t="shared" si="3"/>
        <v>0</v>
      </c>
      <c r="R15" s="10">
        <f t="shared" si="4"/>
        <v>1181</v>
      </c>
      <c r="S15" s="11">
        <f t="shared" si="4"/>
        <v>24</v>
      </c>
      <c r="T15" s="12">
        <f t="shared" si="4"/>
        <v>1205</v>
      </c>
    </row>
    <row r="16" spans="1:20">
      <c r="A16" s="104" t="s">
        <v>607</v>
      </c>
      <c r="B16" s="10">
        <v>65</v>
      </c>
      <c r="C16" s="11">
        <v>557</v>
      </c>
      <c r="D16" s="10">
        <v>0</v>
      </c>
      <c r="E16" s="11">
        <v>0</v>
      </c>
      <c r="F16" s="10">
        <f t="shared" si="0"/>
        <v>65</v>
      </c>
      <c r="G16" s="12">
        <f t="shared" si="0"/>
        <v>557</v>
      </c>
      <c r="H16" s="12">
        <f t="shared" si="1"/>
        <v>622</v>
      </c>
      <c r="I16" s="10">
        <v>0</v>
      </c>
      <c r="J16" s="11">
        <v>0</v>
      </c>
      <c r="K16" s="10">
        <v>0</v>
      </c>
      <c r="L16" s="11">
        <v>0</v>
      </c>
      <c r="M16" s="10">
        <v>0</v>
      </c>
      <c r="N16" s="11">
        <v>0</v>
      </c>
      <c r="O16" s="10">
        <f t="shared" si="2"/>
        <v>0</v>
      </c>
      <c r="P16" s="12">
        <f t="shared" si="2"/>
        <v>0</v>
      </c>
      <c r="Q16" s="12">
        <f>SUM(O16:P16)</f>
        <v>0</v>
      </c>
      <c r="R16" s="10">
        <f t="shared" si="4"/>
        <v>65</v>
      </c>
      <c r="S16" s="11">
        <f t="shared" si="4"/>
        <v>557</v>
      </c>
      <c r="T16" s="12">
        <f t="shared" si="4"/>
        <v>622</v>
      </c>
    </row>
    <row r="17" spans="1:20">
      <c r="A17" s="104" t="s">
        <v>12</v>
      </c>
      <c r="B17" s="10">
        <v>788</v>
      </c>
      <c r="C17" s="11">
        <v>27</v>
      </c>
      <c r="D17" s="10">
        <v>0</v>
      </c>
      <c r="E17" s="11">
        <v>0</v>
      </c>
      <c r="F17" s="10">
        <f t="shared" si="0"/>
        <v>788</v>
      </c>
      <c r="G17" s="12">
        <f t="shared" si="0"/>
        <v>27</v>
      </c>
      <c r="H17" s="12">
        <f t="shared" si="1"/>
        <v>815</v>
      </c>
      <c r="I17" s="10">
        <v>0</v>
      </c>
      <c r="J17" s="11">
        <v>0</v>
      </c>
      <c r="K17" s="10">
        <v>0</v>
      </c>
      <c r="L17" s="11">
        <v>0</v>
      </c>
      <c r="M17" s="10">
        <v>0</v>
      </c>
      <c r="N17" s="11">
        <v>0</v>
      </c>
      <c r="O17" s="10">
        <f t="shared" si="2"/>
        <v>0</v>
      </c>
      <c r="P17" s="12">
        <f t="shared" si="2"/>
        <v>0</v>
      </c>
      <c r="Q17" s="12">
        <f>SUM(O17:P17)</f>
        <v>0</v>
      </c>
      <c r="R17" s="10">
        <f t="shared" si="4"/>
        <v>788</v>
      </c>
      <c r="S17" s="11">
        <f t="shared" si="4"/>
        <v>27</v>
      </c>
      <c r="T17" s="12">
        <f t="shared" si="4"/>
        <v>815</v>
      </c>
    </row>
    <row r="18" spans="1:20">
      <c r="A18" s="104" t="s">
        <v>608</v>
      </c>
      <c r="B18" s="10">
        <v>884</v>
      </c>
      <c r="C18" s="11">
        <v>28</v>
      </c>
      <c r="D18" s="10">
        <v>0</v>
      </c>
      <c r="E18" s="11">
        <v>0</v>
      </c>
      <c r="F18" s="10">
        <f t="shared" si="0"/>
        <v>884</v>
      </c>
      <c r="G18" s="12">
        <f t="shared" si="0"/>
        <v>28</v>
      </c>
      <c r="H18" s="12">
        <f t="shared" si="1"/>
        <v>912</v>
      </c>
      <c r="I18" s="10">
        <v>0</v>
      </c>
      <c r="J18" s="11">
        <v>0</v>
      </c>
      <c r="K18" s="10">
        <v>0</v>
      </c>
      <c r="L18" s="11">
        <v>0</v>
      </c>
      <c r="M18" s="10">
        <v>0</v>
      </c>
      <c r="N18" s="11">
        <v>0</v>
      </c>
      <c r="O18" s="10">
        <f t="shared" si="2"/>
        <v>0</v>
      </c>
      <c r="P18" s="12">
        <f t="shared" si="2"/>
        <v>0</v>
      </c>
      <c r="Q18" s="12">
        <f>SUM(O18:P18)</f>
        <v>0</v>
      </c>
      <c r="R18" s="10">
        <f t="shared" si="4"/>
        <v>884</v>
      </c>
      <c r="S18" s="11">
        <f t="shared" si="4"/>
        <v>28</v>
      </c>
      <c r="T18" s="12">
        <f t="shared" si="4"/>
        <v>912</v>
      </c>
    </row>
    <row r="19" spans="1:20">
      <c r="A19" s="104" t="s">
        <v>609</v>
      </c>
      <c r="B19" s="10">
        <v>19</v>
      </c>
      <c r="C19" s="11">
        <v>155</v>
      </c>
      <c r="D19" s="10">
        <v>0</v>
      </c>
      <c r="E19" s="11">
        <v>0</v>
      </c>
      <c r="F19" s="10">
        <f t="shared" si="0"/>
        <v>19</v>
      </c>
      <c r="G19" s="12">
        <f t="shared" si="0"/>
        <v>155</v>
      </c>
      <c r="H19" s="12">
        <f t="shared" si="1"/>
        <v>174</v>
      </c>
      <c r="I19" s="10">
        <v>0</v>
      </c>
      <c r="J19" s="11">
        <v>0</v>
      </c>
      <c r="K19" s="10">
        <v>0</v>
      </c>
      <c r="L19" s="11">
        <v>0</v>
      </c>
      <c r="M19" s="10">
        <v>0</v>
      </c>
      <c r="N19" s="11">
        <v>0</v>
      </c>
      <c r="O19" s="10">
        <f t="shared" si="2"/>
        <v>0</v>
      </c>
      <c r="P19" s="12">
        <f t="shared" si="2"/>
        <v>0</v>
      </c>
      <c r="Q19" s="12">
        <f>SUM(O19:P19)</f>
        <v>0</v>
      </c>
      <c r="R19" s="10">
        <f t="shared" si="4"/>
        <v>19</v>
      </c>
      <c r="S19" s="11">
        <f t="shared" si="4"/>
        <v>155</v>
      </c>
      <c r="T19" s="12">
        <f t="shared" si="4"/>
        <v>174</v>
      </c>
    </row>
    <row r="20" spans="1:20">
      <c r="A20" s="104" t="s">
        <v>300</v>
      </c>
      <c r="B20" s="10">
        <v>19</v>
      </c>
      <c r="C20" s="11">
        <v>39</v>
      </c>
      <c r="D20" s="10">
        <v>0</v>
      </c>
      <c r="E20" s="11">
        <v>0</v>
      </c>
      <c r="F20" s="10">
        <f t="shared" si="0"/>
        <v>19</v>
      </c>
      <c r="G20" s="12">
        <f t="shared" si="0"/>
        <v>39</v>
      </c>
      <c r="H20" s="12">
        <f t="shared" si="1"/>
        <v>58</v>
      </c>
      <c r="I20" s="10">
        <v>0</v>
      </c>
      <c r="J20" s="11">
        <v>0</v>
      </c>
      <c r="K20" s="10">
        <v>0</v>
      </c>
      <c r="L20" s="11">
        <v>0</v>
      </c>
      <c r="M20" s="10">
        <v>0</v>
      </c>
      <c r="N20" s="11">
        <v>0</v>
      </c>
      <c r="O20" s="10">
        <f t="shared" si="2"/>
        <v>0</v>
      </c>
      <c r="P20" s="12">
        <f t="shared" si="2"/>
        <v>0</v>
      </c>
      <c r="Q20" s="12">
        <f>SUM(O20:P20)</f>
        <v>0</v>
      </c>
      <c r="R20" s="10">
        <f t="shared" si="4"/>
        <v>19</v>
      </c>
      <c r="S20" s="11">
        <f t="shared" si="4"/>
        <v>39</v>
      </c>
      <c r="T20" s="12">
        <f t="shared" si="4"/>
        <v>58</v>
      </c>
    </row>
    <row r="21" spans="1:20">
      <c r="A21" s="104" t="s">
        <v>610</v>
      </c>
      <c r="B21" s="10">
        <v>1108</v>
      </c>
      <c r="C21" s="11">
        <v>847</v>
      </c>
      <c r="D21" s="10">
        <v>0</v>
      </c>
      <c r="E21" s="11">
        <v>0</v>
      </c>
      <c r="F21" s="10">
        <f t="shared" si="0"/>
        <v>1108</v>
      </c>
      <c r="G21" s="12">
        <f t="shared" si="0"/>
        <v>847</v>
      </c>
      <c r="H21" s="12">
        <f t="shared" si="1"/>
        <v>1955</v>
      </c>
      <c r="I21" s="10">
        <v>0</v>
      </c>
      <c r="J21" s="11">
        <v>0</v>
      </c>
      <c r="K21" s="10">
        <v>0</v>
      </c>
      <c r="L21" s="11">
        <v>0</v>
      </c>
      <c r="M21" s="10">
        <v>0</v>
      </c>
      <c r="N21" s="11">
        <v>0</v>
      </c>
      <c r="O21" s="10">
        <f t="shared" si="2"/>
        <v>0</v>
      </c>
      <c r="P21" s="12">
        <f t="shared" si="2"/>
        <v>0</v>
      </c>
      <c r="Q21" s="12">
        <f t="shared" si="3"/>
        <v>0</v>
      </c>
      <c r="R21" s="10">
        <f t="shared" si="4"/>
        <v>1108</v>
      </c>
      <c r="S21" s="11">
        <f t="shared" si="4"/>
        <v>847</v>
      </c>
      <c r="T21" s="12">
        <f t="shared" si="4"/>
        <v>1955</v>
      </c>
    </row>
    <row r="22" spans="1:20">
      <c r="A22" s="104" t="s">
        <v>611</v>
      </c>
      <c r="B22" s="10">
        <v>1</v>
      </c>
      <c r="C22" s="11">
        <v>15</v>
      </c>
      <c r="D22" s="10">
        <v>0</v>
      </c>
      <c r="E22" s="11">
        <v>0</v>
      </c>
      <c r="F22" s="10">
        <f t="shared" si="0"/>
        <v>1</v>
      </c>
      <c r="G22" s="12">
        <f t="shared" si="0"/>
        <v>15</v>
      </c>
      <c r="H22" s="12">
        <f t="shared" si="1"/>
        <v>16</v>
      </c>
      <c r="I22" s="10">
        <v>0</v>
      </c>
      <c r="J22" s="11">
        <v>0</v>
      </c>
      <c r="K22" s="10">
        <v>0</v>
      </c>
      <c r="L22" s="11">
        <v>0</v>
      </c>
      <c r="M22" s="10">
        <v>0</v>
      </c>
      <c r="N22" s="11">
        <v>0</v>
      </c>
      <c r="O22" s="10">
        <f t="shared" si="2"/>
        <v>0</v>
      </c>
      <c r="P22" s="12">
        <f t="shared" si="2"/>
        <v>0</v>
      </c>
      <c r="Q22" s="12">
        <f t="shared" si="3"/>
        <v>0</v>
      </c>
      <c r="R22" s="10">
        <f t="shared" si="4"/>
        <v>1</v>
      </c>
      <c r="S22" s="11">
        <f t="shared" si="4"/>
        <v>15</v>
      </c>
      <c r="T22" s="12">
        <f t="shared" si="4"/>
        <v>16</v>
      </c>
    </row>
    <row r="23" spans="1:20">
      <c r="A23" s="104" t="s">
        <v>305</v>
      </c>
      <c r="B23" s="10">
        <v>225</v>
      </c>
      <c r="C23" s="11">
        <v>120</v>
      </c>
      <c r="D23" s="10">
        <v>0</v>
      </c>
      <c r="E23" s="11">
        <v>0</v>
      </c>
      <c r="F23" s="10">
        <f t="shared" si="0"/>
        <v>225</v>
      </c>
      <c r="G23" s="12">
        <f t="shared" si="0"/>
        <v>120</v>
      </c>
      <c r="H23" s="12">
        <f t="shared" si="1"/>
        <v>345</v>
      </c>
      <c r="I23" s="10">
        <v>0</v>
      </c>
      <c r="J23" s="11">
        <v>0</v>
      </c>
      <c r="K23" s="10">
        <v>0</v>
      </c>
      <c r="L23" s="11">
        <v>0</v>
      </c>
      <c r="M23" s="10">
        <v>0</v>
      </c>
      <c r="N23" s="11">
        <v>0</v>
      </c>
      <c r="O23" s="10">
        <f t="shared" si="2"/>
        <v>0</v>
      </c>
      <c r="P23" s="12">
        <f t="shared" si="2"/>
        <v>0</v>
      </c>
      <c r="Q23" s="12">
        <f t="shared" si="3"/>
        <v>0</v>
      </c>
      <c r="R23" s="10">
        <f t="shared" si="4"/>
        <v>225</v>
      </c>
      <c r="S23" s="11">
        <f t="shared" si="4"/>
        <v>120</v>
      </c>
      <c r="T23" s="12">
        <f t="shared" si="4"/>
        <v>345</v>
      </c>
    </row>
    <row r="24" spans="1:20">
      <c r="A24" s="104" t="s">
        <v>214</v>
      </c>
      <c r="B24" s="10">
        <v>44</v>
      </c>
      <c r="C24" s="11">
        <v>12</v>
      </c>
      <c r="D24" s="10">
        <v>0</v>
      </c>
      <c r="E24" s="11">
        <v>0</v>
      </c>
      <c r="F24" s="10">
        <f t="shared" si="0"/>
        <v>44</v>
      </c>
      <c r="G24" s="12">
        <f t="shared" si="0"/>
        <v>12</v>
      </c>
      <c r="H24" s="12">
        <f t="shared" si="1"/>
        <v>56</v>
      </c>
      <c r="I24" s="10">
        <v>0</v>
      </c>
      <c r="J24" s="11">
        <v>0</v>
      </c>
      <c r="K24" s="10">
        <v>0</v>
      </c>
      <c r="L24" s="11">
        <v>0</v>
      </c>
      <c r="M24" s="10">
        <v>0</v>
      </c>
      <c r="N24" s="11">
        <v>0</v>
      </c>
      <c r="O24" s="10">
        <f t="shared" si="2"/>
        <v>0</v>
      </c>
      <c r="P24" s="12">
        <f t="shared" si="2"/>
        <v>0</v>
      </c>
      <c r="Q24" s="12">
        <f t="shared" si="3"/>
        <v>0</v>
      </c>
      <c r="R24" s="10">
        <f t="shared" si="4"/>
        <v>44</v>
      </c>
      <c r="S24" s="11">
        <f t="shared" si="4"/>
        <v>12</v>
      </c>
      <c r="T24" s="12">
        <f t="shared" si="4"/>
        <v>56</v>
      </c>
    </row>
    <row r="25" spans="1:20">
      <c r="A25" s="104" t="s">
        <v>310</v>
      </c>
      <c r="B25" s="10">
        <v>190</v>
      </c>
      <c r="C25" s="11">
        <v>113</v>
      </c>
      <c r="D25" s="10">
        <v>0</v>
      </c>
      <c r="E25" s="11">
        <v>0</v>
      </c>
      <c r="F25" s="10">
        <f t="shared" si="0"/>
        <v>190</v>
      </c>
      <c r="G25" s="12">
        <f t="shared" si="0"/>
        <v>113</v>
      </c>
      <c r="H25" s="12">
        <f t="shared" si="1"/>
        <v>303</v>
      </c>
      <c r="I25" s="10">
        <v>0</v>
      </c>
      <c r="J25" s="11">
        <v>0</v>
      </c>
      <c r="K25" s="10">
        <v>0</v>
      </c>
      <c r="L25" s="11">
        <v>0</v>
      </c>
      <c r="M25" s="10">
        <v>0</v>
      </c>
      <c r="N25" s="11">
        <v>0</v>
      </c>
      <c r="O25" s="10">
        <f t="shared" si="2"/>
        <v>0</v>
      </c>
      <c r="P25" s="12">
        <f t="shared" si="2"/>
        <v>0</v>
      </c>
      <c r="Q25" s="12">
        <f t="shared" si="3"/>
        <v>0</v>
      </c>
      <c r="R25" s="10">
        <f t="shared" si="4"/>
        <v>190</v>
      </c>
      <c r="S25" s="11">
        <f t="shared" si="4"/>
        <v>113</v>
      </c>
      <c r="T25" s="12">
        <f t="shared" si="4"/>
        <v>303</v>
      </c>
    </row>
    <row r="26" spans="1:20">
      <c r="A26" s="104" t="s">
        <v>612</v>
      </c>
      <c r="B26" s="10">
        <v>60</v>
      </c>
      <c r="C26" s="11">
        <v>32</v>
      </c>
      <c r="D26" s="10">
        <v>0</v>
      </c>
      <c r="E26" s="11">
        <v>0</v>
      </c>
      <c r="F26" s="10">
        <f t="shared" si="0"/>
        <v>60</v>
      </c>
      <c r="G26" s="12">
        <f t="shared" si="0"/>
        <v>32</v>
      </c>
      <c r="H26" s="12">
        <f t="shared" si="1"/>
        <v>92</v>
      </c>
      <c r="I26" s="10">
        <v>0</v>
      </c>
      <c r="J26" s="11">
        <v>0</v>
      </c>
      <c r="K26" s="10">
        <v>0</v>
      </c>
      <c r="L26" s="11">
        <v>0</v>
      </c>
      <c r="M26" s="10">
        <v>0</v>
      </c>
      <c r="N26" s="11">
        <v>0</v>
      </c>
      <c r="O26" s="10">
        <f t="shared" si="2"/>
        <v>0</v>
      </c>
      <c r="P26" s="12">
        <f t="shared" si="2"/>
        <v>0</v>
      </c>
      <c r="Q26" s="12">
        <f t="shared" si="3"/>
        <v>0</v>
      </c>
      <c r="R26" s="10">
        <f t="shared" si="4"/>
        <v>60</v>
      </c>
      <c r="S26" s="11">
        <f t="shared" si="4"/>
        <v>32</v>
      </c>
      <c r="T26" s="12">
        <f t="shared" si="4"/>
        <v>92</v>
      </c>
    </row>
    <row r="27" spans="1:20">
      <c r="A27" s="104" t="s">
        <v>613</v>
      </c>
      <c r="B27" s="10">
        <v>14</v>
      </c>
      <c r="C27" s="11">
        <v>3</v>
      </c>
      <c r="D27" s="10">
        <v>0</v>
      </c>
      <c r="E27" s="11">
        <v>0</v>
      </c>
      <c r="F27" s="10">
        <f t="shared" si="0"/>
        <v>14</v>
      </c>
      <c r="G27" s="12">
        <f t="shared" si="0"/>
        <v>3</v>
      </c>
      <c r="H27" s="12">
        <f t="shared" si="1"/>
        <v>17</v>
      </c>
      <c r="I27" s="10">
        <v>0</v>
      </c>
      <c r="J27" s="11">
        <v>0</v>
      </c>
      <c r="K27" s="10">
        <v>0</v>
      </c>
      <c r="L27" s="11">
        <v>0</v>
      </c>
      <c r="M27" s="10">
        <v>0</v>
      </c>
      <c r="N27" s="11">
        <v>0</v>
      </c>
      <c r="O27" s="10">
        <f t="shared" si="2"/>
        <v>0</v>
      </c>
      <c r="P27" s="12">
        <f t="shared" si="2"/>
        <v>0</v>
      </c>
      <c r="Q27" s="12">
        <f t="shared" si="3"/>
        <v>0</v>
      </c>
      <c r="R27" s="10">
        <f t="shared" si="4"/>
        <v>14</v>
      </c>
      <c r="S27" s="11">
        <f t="shared" si="4"/>
        <v>3</v>
      </c>
      <c r="T27" s="12">
        <f t="shared" si="4"/>
        <v>17</v>
      </c>
    </row>
    <row r="28" spans="1:20">
      <c r="A28" s="104" t="s">
        <v>614</v>
      </c>
      <c r="B28" s="10">
        <v>2</v>
      </c>
      <c r="C28" s="11">
        <v>0</v>
      </c>
      <c r="D28" s="10">
        <v>0</v>
      </c>
      <c r="E28" s="11">
        <v>0</v>
      </c>
      <c r="F28" s="10">
        <f t="shared" si="0"/>
        <v>2</v>
      </c>
      <c r="G28" s="12">
        <f t="shared" si="0"/>
        <v>0</v>
      </c>
      <c r="H28" s="12">
        <f t="shared" si="1"/>
        <v>2</v>
      </c>
      <c r="I28" s="10">
        <v>0</v>
      </c>
      <c r="J28" s="11">
        <v>0</v>
      </c>
      <c r="K28" s="10">
        <v>0</v>
      </c>
      <c r="L28" s="11">
        <v>0</v>
      </c>
      <c r="M28" s="10">
        <v>0</v>
      </c>
      <c r="N28" s="11">
        <v>0</v>
      </c>
      <c r="O28" s="10">
        <f t="shared" si="2"/>
        <v>0</v>
      </c>
      <c r="P28" s="12">
        <f t="shared" si="2"/>
        <v>0</v>
      </c>
      <c r="Q28" s="12">
        <f t="shared" si="3"/>
        <v>0</v>
      </c>
      <c r="R28" s="10">
        <f t="shared" si="4"/>
        <v>2</v>
      </c>
      <c r="S28" s="11">
        <f t="shared" si="4"/>
        <v>0</v>
      </c>
      <c r="T28" s="12">
        <f t="shared" si="4"/>
        <v>2</v>
      </c>
    </row>
    <row r="29" spans="1:20">
      <c r="A29" s="104" t="s">
        <v>616</v>
      </c>
      <c r="B29" s="10">
        <v>423</v>
      </c>
      <c r="C29" s="11">
        <v>1936</v>
      </c>
      <c r="D29" s="10">
        <v>0</v>
      </c>
      <c r="E29" s="11">
        <v>0</v>
      </c>
      <c r="F29" s="10">
        <f t="shared" si="0"/>
        <v>423</v>
      </c>
      <c r="G29" s="12">
        <f t="shared" si="0"/>
        <v>1936</v>
      </c>
      <c r="H29" s="12">
        <f t="shared" si="1"/>
        <v>2359</v>
      </c>
      <c r="I29" s="10">
        <v>0</v>
      </c>
      <c r="J29" s="11">
        <v>0</v>
      </c>
      <c r="K29" s="10">
        <v>0</v>
      </c>
      <c r="L29" s="11">
        <v>0</v>
      </c>
      <c r="M29" s="10">
        <v>0</v>
      </c>
      <c r="N29" s="11">
        <v>0</v>
      </c>
      <c r="O29" s="10">
        <f t="shared" si="2"/>
        <v>0</v>
      </c>
      <c r="P29" s="12">
        <f t="shared" si="2"/>
        <v>0</v>
      </c>
      <c r="Q29" s="12">
        <f t="shared" si="3"/>
        <v>0</v>
      </c>
      <c r="R29" s="10">
        <f t="shared" si="4"/>
        <v>423</v>
      </c>
      <c r="S29" s="11">
        <f t="shared" si="4"/>
        <v>1936</v>
      </c>
      <c r="T29" s="12">
        <f t="shared" si="4"/>
        <v>2359</v>
      </c>
    </row>
    <row r="30" spans="1:20" s="1" customFormat="1">
      <c r="A30" s="6" t="s">
        <v>27</v>
      </c>
      <c r="B30" s="13">
        <f t="shared" ref="B30:T30" si="5">SUM(B11:B29)</f>
        <v>5541</v>
      </c>
      <c r="C30" s="14">
        <f t="shared" si="5"/>
        <v>4080</v>
      </c>
      <c r="D30" s="13">
        <f t="shared" si="5"/>
        <v>0</v>
      </c>
      <c r="E30" s="14">
        <f t="shared" si="5"/>
        <v>0</v>
      </c>
      <c r="F30" s="13">
        <f t="shared" si="5"/>
        <v>5541</v>
      </c>
      <c r="G30" s="14">
        <f t="shared" si="5"/>
        <v>4080</v>
      </c>
      <c r="H30" s="14">
        <f t="shared" si="5"/>
        <v>9621</v>
      </c>
      <c r="I30" s="13">
        <f t="shared" si="5"/>
        <v>0</v>
      </c>
      <c r="J30" s="14">
        <f t="shared" si="5"/>
        <v>0</v>
      </c>
      <c r="K30" s="13">
        <f t="shared" si="5"/>
        <v>0</v>
      </c>
      <c r="L30" s="14">
        <f t="shared" si="5"/>
        <v>0</v>
      </c>
      <c r="M30" s="13">
        <f t="shared" si="5"/>
        <v>0</v>
      </c>
      <c r="N30" s="14">
        <f t="shared" si="5"/>
        <v>0</v>
      </c>
      <c r="O30" s="13">
        <f t="shared" si="5"/>
        <v>0</v>
      </c>
      <c r="P30" s="14">
        <f t="shared" si="5"/>
        <v>0</v>
      </c>
      <c r="Q30" s="14">
        <f t="shared" si="5"/>
        <v>0</v>
      </c>
      <c r="R30" s="13">
        <f t="shared" si="5"/>
        <v>5541</v>
      </c>
      <c r="S30" s="14">
        <f t="shared" si="5"/>
        <v>4080</v>
      </c>
      <c r="T30" s="14">
        <f t="shared" si="5"/>
        <v>9621</v>
      </c>
    </row>
    <row r="31" spans="1:20" s="15" customFormat="1">
      <c r="A31" s="6"/>
      <c r="B31" s="10"/>
      <c r="C31" s="11"/>
      <c r="D31" s="10"/>
      <c r="E31" s="11"/>
      <c r="F31" s="10"/>
      <c r="G31" s="12"/>
      <c r="H31" s="12"/>
      <c r="I31" s="10"/>
      <c r="J31" s="11"/>
      <c r="K31" s="10"/>
      <c r="L31" s="11"/>
      <c r="M31" s="10"/>
      <c r="N31" s="11"/>
      <c r="O31" s="10"/>
      <c r="P31" s="12"/>
      <c r="Q31" s="12"/>
      <c r="R31" s="10"/>
      <c r="S31" s="11"/>
      <c r="T31" s="12"/>
    </row>
    <row r="32" spans="1:20">
      <c r="A32" s="279" t="s">
        <v>561</v>
      </c>
      <c r="B32" s="10"/>
      <c r="C32" s="11"/>
      <c r="D32" s="10"/>
      <c r="E32" s="11"/>
      <c r="F32" s="10"/>
      <c r="G32" s="12"/>
      <c r="H32" s="12"/>
      <c r="I32" s="10"/>
      <c r="J32" s="11"/>
      <c r="K32" s="10"/>
      <c r="L32" s="11"/>
      <c r="M32" s="10"/>
      <c r="N32" s="11"/>
      <c r="O32" s="10"/>
      <c r="P32" s="12"/>
      <c r="Q32" s="12"/>
      <c r="R32" s="10"/>
      <c r="S32" s="11"/>
      <c r="T32" s="12"/>
    </row>
    <row r="33" spans="1:20">
      <c r="A33" s="104" t="s">
        <v>433</v>
      </c>
      <c r="B33" s="10">
        <v>0</v>
      </c>
      <c r="C33" s="11">
        <v>0</v>
      </c>
      <c r="D33" s="10">
        <v>0</v>
      </c>
      <c r="E33" s="11">
        <v>0</v>
      </c>
      <c r="F33" s="10">
        <f t="shared" ref="F33:G96" si="6">SUM(B33,D33)</f>
        <v>0</v>
      </c>
      <c r="G33" s="12">
        <f t="shared" si="6"/>
        <v>0</v>
      </c>
      <c r="H33" s="12">
        <f t="shared" ref="H33:H96" si="7">SUM(F33:G33)</f>
        <v>0</v>
      </c>
      <c r="I33" s="10">
        <v>3</v>
      </c>
      <c r="J33" s="11">
        <v>0</v>
      </c>
      <c r="K33" s="10">
        <v>4</v>
      </c>
      <c r="L33" s="11">
        <v>1</v>
      </c>
      <c r="M33" s="10">
        <v>0</v>
      </c>
      <c r="N33" s="11">
        <v>0</v>
      </c>
      <c r="O33" s="10">
        <f t="shared" ref="O33:P96" si="8">SUM(M33,K33,I33)</f>
        <v>7</v>
      </c>
      <c r="P33" s="12">
        <f t="shared" si="8"/>
        <v>1</v>
      </c>
      <c r="Q33" s="12">
        <f t="shared" ref="Q33:Q37" si="9">SUM(O33:P33)</f>
        <v>8</v>
      </c>
      <c r="R33" s="10">
        <f t="shared" ref="R33:T96" si="10">SUM(O33,F33)</f>
        <v>7</v>
      </c>
      <c r="S33" s="11">
        <f t="shared" si="10"/>
        <v>1</v>
      </c>
      <c r="T33" s="12">
        <f t="shared" si="10"/>
        <v>8</v>
      </c>
    </row>
    <row r="34" spans="1:20">
      <c r="A34" s="104" t="s">
        <v>46</v>
      </c>
      <c r="B34" s="10">
        <v>0</v>
      </c>
      <c r="C34" s="11">
        <v>0</v>
      </c>
      <c r="D34" s="10">
        <v>0</v>
      </c>
      <c r="E34" s="11">
        <v>0</v>
      </c>
      <c r="F34" s="10">
        <f t="shared" si="6"/>
        <v>0</v>
      </c>
      <c r="G34" s="12">
        <f t="shared" si="6"/>
        <v>0</v>
      </c>
      <c r="H34" s="12">
        <f t="shared" si="7"/>
        <v>0</v>
      </c>
      <c r="I34" s="10">
        <v>459</v>
      </c>
      <c r="J34" s="11">
        <v>11</v>
      </c>
      <c r="K34" s="10">
        <v>324</v>
      </c>
      <c r="L34" s="11">
        <v>7</v>
      </c>
      <c r="M34" s="10">
        <v>0</v>
      </c>
      <c r="N34" s="11">
        <v>0</v>
      </c>
      <c r="O34" s="10">
        <f t="shared" si="8"/>
        <v>783</v>
      </c>
      <c r="P34" s="12">
        <f t="shared" si="8"/>
        <v>18</v>
      </c>
      <c r="Q34" s="12">
        <f t="shared" si="9"/>
        <v>801</v>
      </c>
      <c r="R34" s="10">
        <f t="shared" si="10"/>
        <v>783</v>
      </c>
      <c r="S34" s="11">
        <f t="shared" si="10"/>
        <v>18</v>
      </c>
      <c r="T34" s="12">
        <f t="shared" si="10"/>
        <v>801</v>
      </c>
    </row>
    <row r="35" spans="1:20">
      <c r="A35" s="104" t="s">
        <v>233</v>
      </c>
      <c r="B35" s="10">
        <v>0</v>
      </c>
      <c r="C35" s="11">
        <v>0</v>
      </c>
      <c r="D35" s="10">
        <v>0</v>
      </c>
      <c r="E35" s="11">
        <v>0</v>
      </c>
      <c r="F35" s="10">
        <f t="shared" si="6"/>
        <v>0</v>
      </c>
      <c r="G35" s="12">
        <f t="shared" si="6"/>
        <v>0</v>
      </c>
      <c r="H35" s="12">
        <f t="shared" si="7"/>
        <v>0</v>
      </c>
      <c r="I35" s="10">
        <v>0</v>
      </c>
      <c r="J35" s="11">
        <v>0</v>
      </c>
      <c r="K35" s="10">
        <v>0</v>
      </c>
      <c r="L35" s="11">
        <v>0</v>
      </c>
      <c r="M35" s="10">
        <v>197</v>
      </c>
      <c r="N35" s="11">
        <v>4</v>
      </c>
      <c r="O35" s="10">
        <f t="shared" si="8"/>
        <v>197</v>
      </c>
      <c r="P35" s="12">
        <f t="shared" si="8"/>
        <v>4</v>
      </c>
      <c r="Q35" s="12">
        <f t="shared" si="9"/>
        <v>201</v>
      </c>
      <c r="R35" s="10">
        <f t="shared" si="10"/>
        <v>197</v>
      </c>
      <c r="S35" s="11">
        <f t="shared" si="10"/>
        <v>4</v>
      </c>
      <c r="T35" s="12">
        <f t="shared" si="10"/>
        <v>201</v>
      </c>
    </row>
    <row r="36" spans="1:20">
      <c r="A36" s="104" t="s">
        <v>234</v>
      </c>
      <c r="B36" s="10">
        <v>0</v>
      </c>
      <c r="C36" s="11">
        <v>0</v>
      </c>
      <c r="D36" s="10">
        <v>0</v>
      </c>
      <c r="E36" s="11">
        <v>0</v>
      </c>
      <c r="F36" s="10">
        <f t="shared" si="6"/>
        <v>0</v>
      </c>
      <c r="G36" s="12">
        <f t="shared" si="6"/>
        <v>0</v>
      </c>
      <c r="H36" s="12">
        <f t="shared" si="7"/>
        <v>0</v>
      </c>
      <c r="I36" s="10">
        <v>0</v>
      </c>
      <c r="J36" s="11">
        <v>0</v>
      </c>
      <c r="K36" s="10">
        <v>0</v>
      </c>
      <c r="L36" s="11">
        <v>0</v>
      </c>
      <c r="M36" s="10">
        <v>25</v>
      </c>
      <c r="N36" s="11">
        <v>8</v>
      </c>
      <c r="O36" s="10">
        <f t="shared" si="8"/>
        <v>25</v>
      </c>
      <c r="P36" s="12">
        <f t="shared" si="8"/>
        <v>8</v>
      </c>
      <c r="Q36" s="12">
        <f t="shared" si="9"/>
        <v>33</v>
      </c>
      <c r="R36" s="10">
        <f t="shared" si="10"/>
        <v>25</v>
      </c>
      <c r="S36" s="11">
        <f t="shared" si="10"/>
        <v>8</v>
      </c>
      <c r="T36" s="12">
        <f t="shared" si="10"/>
        <v>33</v>
      </c>
    </row>
    <row r="37" spans="1:20">
      <c r="A37" s="104" t="s">
        <v>235</v>
      </c>
      <c r="B37" s="10">
        <v>0</v>
      </c>
      <c r="C37" s="11">
        <v>0</v>
      </c>
      <c r="D37" s="10">
        <v>0</v>
      </c>
      <c r="E37" s="11">
        <v>0</v>
      </c>
      <c r="F37" s="10">
        <f t="shared" si="6"/>
        <v>0</v>
      </c>
      <c r="G37" s="12">
        <f t="shared" si="6"/>
        <v>0</v>
      </c>
      <c r="H37" s="12">
        <f t="shared" si="7"/>
        <v>0</v>
      </c>
      <c r="I37" s="10">
        <v>0</v>
      </c>
      <c r="J37" s="11">
        <v>0</v>
      </c>
      <c r="K37" s="10">
        <v>0</v>
      </c>
      <c r="L37" s="11">
        <v>0</v>
      </c>
      <c r="M37" s="10">
        <v>46</v>
      </c>
      <c r="N37" s="11">
        <v>40</v>
      </c>
      <c r="O37" s="10">
        <f t="shared" si="8"/>
        <v>46</v>
      </c>
      <c r="P37" s="12">
        <f t="shared" si="8"/>
        <v>40</v>
      </c>
      <c r="Q37" s="12">
        <f t="shared" si="9"/>
        <v>86</v>
      </c>
      <c r="R37" s="10">
        <f t="shared" si="10"/>
        <v>46</v>
      </c>
      <c r="S37" s="11">
        <f t="shared" si="10"/>
        <v>40</v>
      </c>
      <c r="T37" s="12">
        <f t="shared" si="10"/>
        <v>86</v>
      </c>
    </row>
    <row r="38" spans="1:20">
      <c r="A38" s="104" t="s">
        <v>236</v>
      </c>
      <c r="B38" s="10">
        <v>0</v>
      </c>
      <c r="C38" s="11">
        <v>0</v>
      </c>
      <c r="D38" s="10">
        <v>1288</v>
      </c>
      <c r="E38" s="11">
        <v>25</v>
      </c>
      <c r="F38" s="10">
        <f t="shared" si="6"/>
        <v>1288</v>
      </c>
      <c r="G38" s="12">
        <f t="shared" si="6"/>
        <v>25</v>
      </c>
      <c r="H38" s="12">
        <f t="shared" si="7"/>
        <v>1313</v>
      </c>
      <c r="I38" s="10">
        <v>0</v>
      </c>
      <c r="J38" s="11">
        <v>0</v>
      </c>
      <c r="K38" s="10">
        <v>0</v>
      </c>
      <c r="L38" s="11">
        <v>0</v>
      </c>
      <c r="M38" s="10">
        <v>0</v>
      </c>
      <c r="N38" s="11">
        <v>0</v>
      </c>
      <c r="O38" s="10">
        <f t="shared" si="8"/>
        <v>0</v>
      </c>
      <c r="P38" s="12">
        <f t="shared" si="8"/>
        <v>0</v>
      </c>
      <c r="Q38" s="12">
        <f>SUM(O38:P38)</f>
        <v>0</v>
      </c>
      <c r="R38" s="10">
        <f t="shared" si="10"/>
        <v>1288</v>
      </c>
      <c r="S38" s="11">
        <f t="shared" si="10"/>
        <v>25</v>
      </c>
      <c r="T38" s="12">
        <f t="shared" si="10"/>
        <v>1313</v>
      </c>
    </row>
    <row r="39" spans="1:20">
      <c r="A39" s="104" t="s">
        <v>237</v>
      </c>
      <c r="B39" s="10">
        <v>0</v>
      </c>
      <c r="C39" s="11">
        <v>0</v>
      </c>
      <c r="D39" s="10">
        <v>0</v>
      </c>
      <c r="E39" s="11">
        <v>0</v>
      </c>
      <c r="F39" s="10">
        <f t="shared" si="6"/>
        <v>0</v>
      </c>
      <c r="G39" s="12">
        <f t="shared" si="6"/>
        <v>0</v>
      </c>
      <c r="H39" s="12">
        <f t="shared" si="7"/>
        <v>0</v>
      </c>
      <c r="I39" s="10">
        <v>0</v>
      </c>
      <c r="J39" s="11">
        <v>0</v>
      </c>
      <c r="K39" s="10">
        <v>0</v>
      </c>
      <c r="L39" s="11">
        <v>0</v>
      </c>
      <c r="M39" s="10">
        <v>2</v>
      </c>
      <c r="N39" s="11">
        <v>4</v>
      </c>
      <c r="O39" s="10">
        <f t="shared" si="8"/>
        <v>2</v>
      </c>
      <c r="P39" s="12">
        <f t="shared" si="8"/>
        <v>4</v>
      </c>
      <c r="Q39" s="12">
        <f>SUM(O39:P39)</f>
        <v>6</v>
      </c>
      <c r="R39" s="10">
        <f t="shared" si="10"/>
        <v>2</v>
      </c>
      <c r="S39" s="11">
        <f t="shared" si="10"/>
        <v>4</v>
      </c>
      <c r="T39" s="12">
        <f t="shared" si="10"/>
        <v>6</v>
      </c>
    </row>
    <row r="40" spans="1:20">
      <c r="A40" s="104" t="s">
        <v>238</v>
      </c>
      <c r="B40" s="10">
        <v>0</v>
      </c>
      <c r="C40" s="11">
        <v>0</v>
      </c>
      <c r="D40" s="10">
        <v>0</v>
      </c>
      <c r="E40" s="11">
        <v>0</v>
      </c>
      <c r="F40" s="10">
        <f t="shared" si="6"/>
        <v>0</v>
      </c>
      <c r="G40" s="12">
        <f t="shared" si="6"/>
        <v>0</v>
      </c>
      <c r="H40" s="12">
        <f t="shared" si="7"/>
        <v>0</v>
      </c>
      <c r="I40" s="10">
        <v>0</v>
      </c>
      <c r="J40" s="11">
        <v>0</v>
      </c>
      <c r="K40" s="10">
        <v>0</v>
      </c>
      <c r="L40" s="11">
        <v>0</v>
      </c>
      <c r="M40" s="10">
        <v>18</v>
      </c>
      <c r="N40" s="11">
        <v>0</v>
      </c>
      <c r="O40" s="10">
        <f t="shared" si="8"/>
        <v>18</v>
      </c>
      <c r="P40" s="12">
        <f t="shared" si="8"/>
        <v>0</v>
      </c>
      <c r="Q40" s="12">
        <f>SUM(O40:P40)</f>
        <v>18</v>
      </c>
      <c r="R40" s="10">
        <f t="shared" si="10"/>
        <v>18</v>
      </c>
      <c r="S40" s="11">
        <f t="shared" si="10"/>
        <v>0</v>
      </c>
      <c r="T40" s="12">
        <f t="shared" si="10"/>
        <v>18</v>
      </c>
    </row>
    <row r="41" spans="1:20">
      <c r="A41" s="104" t="s">
        <v>239</v>
      </c>
      <c r="B41" s="10">
        <v>0</v>
      </c>
      <c r="C41" s="11">
        <v>0</v>
      </c>
      <c r="D41" s="10">
        <v>0</v>
      </c>
      <c r="E41" s="11">
        <v>0</v>
      </c>
      <c r="F41" s="10">
        <f t="shared" si="6"/>
        <v>0</v>
      </c>
      <c r="G41" s="12">
        <f t="shared" si="6"/>
        <v>0</v>
      </c>
      <c r="H41" s="12">
        <f t="shared" si="7"/>
        <v>0</v>
      </c>
      <c r="I41" s="10">
        <v>0</v>
      </c>
      <c r="J41" s="11">
        <v>0</v>
      </c>
      <c r="K41" s="10">
        <v>0</v>
      </c>
      <c r="L41" s="11">
        <v>0</v>
      </c>
      <c r="M41" s="10">
        <v>17</v>
      </c>
      <c r="N41" s="11">
        <v>0</v>
      </c>
      <c r="O41" s="10">
        <f t="shared" si="8"/>
        <v>17</v>
      </c>
      <c r="P41" s="12">
        <f t="shared" si="8"/>
        <v>0</v>
      </c>
      <c r="Q41" s="12">
        <f>SUM(O41:P41)</f>
        <v>17</v>
      </c>
      <c r="R41" s="10">
        <f t="shared" si="10"/>
        <v>17</v>
      </c>
      <c r="S41" s="11">
        <f t="shared" si="10"/>
        <v>0</v>
      </c>
      <c r="T41" s="12">
        <f t="shared" si="10"/>
        <v>17</v>
      </c>
    </row>
    <row r="42" spans="1:20">
      <c r="A42" s="104" t="s">
        <v>240</v>
      </c>
      <c r="B42" s="10">
        <v>0</v>
      </c>
      <c r="C42" s="11">
        <v>0</v>
      </c>
      <c r="D42" s="10">
        <v>0</v>
      </c>
      <c r="E42" s="11">
        <v>0</v>
      </c>
      <c r="F42" s="10">
        <f t="shared" si="6"/>
        <v>0</v>
      </c>
      <c r="G42" s="12">
        <f t="shared" si="6"/>
        <v>0</v>
      </c>
      <c r="H42" s="12">
        <f t="shared" si="7"/>
        <v>0</v>
      </c>
      <c r="I42" s="10">
        <v>0</v>
      </c>
      <c r="J42" s="11">
        <v>0</v>
      </c>
      <c r="K42" s="10">
        <v>0</v>
      </c>
      <c r="L42" s="11">
        <v>0</v>
      </c>
      <c r="M42" s="10">
        <v>90</v>
      </c>
      <c r="N42" s="11">
        <v>1</v>
      </c>
      <c r="O42" s="10">
        <f t="shared" si="8"/>
        <v>90</v>
      </c>
      <c r="P42" s="12">
        <f t="shared" si="8"/>
        <v>1</v>
      </c>
      <c r="Q42" s="12">
        <f>SUM(O42:P42)</f>
        <v>91</v>
      </c>
      <c r="R42" s="10">
        <f t="shared" si="10"/>
        <v>90</v>
      </c>
      <c r="S42" s="11">
        <f t="shared" si="10"/>
        <v>1</v>
      </c>
      <c r="T42" s="12">
        <f t="shared" si="10"/>
        <v>91</v>
      </c>
    </row>
    <row r="43" spans="1:20">
      <c r="A43" s="104" t="s">
        <v>241</v>
      </c>
      <c r="B43" s="10">
        <v>0</v>
      </c>
      <c r="C43" s="11">
        <v>0</v>
      </c>
      <c r="D43" s="10">
        <v>0</v>
      </c>
      <c r="E43" s="11">
        <v>0</v>
      </c>
      <c r="F43" s="10">
        <f t="shared" si="6"/>
        <v>0</v>
      </c>
      <c r="G43" s="12">
        <f t="shared" si="6"/>
        <v>0</v>
      </c>
      <c r="H43" s="12">
        <f t="shared" si="7"/>
        <v>0</v>
      </c>
      <c r="I43" s="10">
        <v>0</v>
      </c>
      <c r="J43" s="11">
        <v>0</v>
      </c>
      <c r="K43" s="10">
        <v>0</v>
      </c>
      <c r="L43" s="11">
        <v>0</v>
      </c>
      <c r="M43" s="10">
        <v>5</v>
      </c>
      <c r="N43" s="11">
        <v>0</v>
      </c>
      <c r="O43" s="10">
        <f t="shared" si="8"/>
        <v>5</v>
      </c>
      <c r="P43" s="12">
        <f t="shared" si="8"/>
        <v>0</v>
      </c>
      <c r="Q43" s="12">
        <f t="shared" ref="Q43:Q106" si="11">SUM(O43:P43)</f>
        <v>5</v>
      </c>
      <c r="R43" s="10">
        <f t="shared" si="10"/>
        <v>5</v>
      </c>
      <c r="S43" s="11">
        <f t="shared" si="10"/>
        <v>0</v>
      </c>
      <c r="T43" s="12">
        <f t="shared" si="10"/>
        <v>5</v>
      </c>
    </row>
    <row r="44" spans="1:20">
      <c r="A44" s="104" t="s">
        <v>242</v>
      </c>
      <c r="B44" s="10">
        <v>0</v>
      </c>
      <c r="C44" s="11">
        <v>0</v>
      </c>
      <c r="D44" s="10">
        <v>0</v>
      </c>
      <c r="E44" s="11">
        <v>0</v>
      </c>
      <c r="F44" s="10">
        <f t="shared" si="6"/>
        <v>0</v>
      </c>
      <c r="G44" s="12">
        <f t="shared" si="6"/>
        <v>0</v>
      </c>
      <c r="H44" s="12">
        <f t="shared" si="7"/>
        <v>0</v>
      </c>
      <c r="I44" s="10">
        <v>0</v>
      </c>
      <c r="J44" s="11">
        <v>0</v>
      </c>
      <c r="K44" s="10">
        <v>0</v>
      </c>
      <c r="L44" s="11">
        <v>0</v>
      </c>
      <c r="M44" s="10">
        <v>1</v>
      </c>
      <c r="N44" s="11">
        <v>2</v>
      </c>
      <c r="O44" s="10">
        <f t="shared" si="8"/>
        <v>1</v>
      </c>
      <c r="P44" s="12">
        <f t="shared" si="8"/>
        <v>2</v>
      </c>
      <c r="Q44" s="12">
        <f t="shared" si="11"/>
        <v>3</v>
      </c>
      <c r="R44" s="10">
        <f t="shared" si="10"/>
        <v>1</v>
      </c>
      <c r="S44" s="11">
        <f t="shared" si="10"/>
        <v>2</v>
      </c>
      <c r="T44" s="12">
        <f t="shared" si="10"/>
        <v>3</v>
      </c>
    </row>
    <row r="45" spans="1:20">
      <c r="A45" s="104" t="s">
        <v>11</v>
      </c>
      <c r="B45" s="10">
        <v>0</v>
      </c>
      <c r="C45" s="11">
        <v>0</v>
      </c>
      <c r="D45" s="10">
        <v>236</v>
      </c>
      <c r="E45" s="11">
        <v>0</v>
      </c>
      <c r="F45" s="10">
        <f t="shared" si="6"/>
        <v>236</v>
      </c>
      <c r="G45" s="12">
        <f t="shared" si="6"/>
        <v>0</v>
      </c>
      <c r="H45" s="12">
        <f t="shared" si="7"/>
        <v>236</v>
      </c>
      <c r="I45" s="10">
        <v>0</v>
      </c>
      <c r="J45" s="11">
        <v>0</v>
      </c>
      <c r="K45" s="10">
        <v>0</v>
      </c>
      <c r="L45" s="11">
        <v>0</v>
      </c>
      <c r="M45" s="10">
        <v>0</v>
      </c>
      <c r="N45" s="11">
        <v>0</v>
      </c>
      <c r="O45" s="10">
        <f t="shared" si="8"/>
        <v>0</v>
      </c>
      <c r="P45" s="12">
        <f t="shared" si="8"/>
        <v>0</v>
      </c>
      <c r="Q45" s="12">
        <f t="shared" si="11"/>
        <v>0</v>
      </c>
      <c r="R45" s="10">
        <f t="shared" si="10"/>
        <v>236</v>
      </c>
      <c r="S45" s="11">
        <f t="shared" si="10"/>
        <v>0</v>
      </c>
      <c r="T45" s="12">
        <f t="shared" si="10"/>
        <v>236</v>
      </c>
    </row>
    <row r="46" spans="1:20">
      <c r="A46" s="104" t="s">
        <v>245</v>
      </c>
      <c r="B46" s="10">
        <v>0</v>
      </c>
      <c r="C46" s="11">
        <v>0</v>
      </c>
      <c r="D46" s="10">
        <v>0</v>
      </c>
      <c r="E46" s="11">
        <v>0</v>
      </c>
      <c r="F46" s="10">
        <f t="shared" si="6"/>
        <v>0</v>
      </c>
      <c r="G46" s="12">
        <f t="shared" si="6"/>
        <v>0</v>
      </c>
      <c r="H46" s="12">
        <f t="shared" si="7"/>
        <v>0</v>
      </c>
      <c r="I46" s="10">
        <v>52</v>
      </c>
      <c r="J46" s="11">
        <v>0</v>
      </c>
      <c r="K46" s="10">
        <v>51</v>
      </c>
      <c r="L46" s="11">
        <v>1</v>
      </c>
      <c r="M46" s="10">
        <v>0</v>
      </c>
      <c r="N46" s="11">
        <v>0</v>
      </c>
      <c r="O46" s="10">
        <f t="shared" si="8"/>
        <v>103</v>
      </c>
      <c r="P46" s="12">
        <f t="shared" si="8"/>
        <v>1</v>
      </c>
      <c r="Q46" s="12">
        <f t="shared" si="11"/>
        <v>104</v>
      </c>
      <c r="R46" s="10">
        <f t="shared" si="10"/>
        <v>103</v>
      </c>
      <c r="S46" s="11">
        <f t="shared" si="10"/>
        <v>1</v>
      </c>
      <c r="T46" s="12">
        <f t="shared" si="10"/>
        <v>104</v>
      </c>
    </row>
    <row r="47" spans="1:20">
      <c r="A47" s="104" t="s">
        <v>246</v>
      </c>
      <c r="B47" s="10">
        <v>0</v>
      </c>
      <c r="C47" s="11">
        <v>0</v>
      </c>
      <c r="D47" s="10">
        <v>69</v>
      </c>
      <c r="E47" s="11">
        <v>51</v>
      </c>
      <c r="F47" s="10">
        <f t="shared" si="6"/>
        <v>69</v>
      </c>
      <c r="G47" s="12">
        <f t="shared" si="6"/>
        <v>51</v>
      </c>
      <c r="H47" s="12">
        <f t="shared" si="7"/>
        <v>120</v>
      </c>
      <c r="I47" s="10">
        <v>0</v>
      </c>
      <c r="J47" s="11">
        <v>0</v>
      </c>
      <c r="K47" s="10">
        <v>0</v>
      </c>
      <c r="L47" s="11">
        <v>0</v>
      </c>
      <c r="M47" s="10">
        <v>0</v>
      </c>
      <c r="N47" s="11">
        <v>0</v>
      </c>
      <c r="O47" s="10">
        <f t="shared" si="8"/>
        <v>0</v>
      </c>
      <c r="P47" s="12">
        <f t="shared" si="8"/>
        <v>0</v>
      </c>
      <c r="Q47" s="12">
        <f t="shared" si="11"/>
        <v>0</v>
      </c>
      <c r="R47" s="10">
        <f t="shared" si="10"/>
        <v>69</v>
      </c>
      <c r="S47" s="11">
        <f t="shared" si="10"/>
        <v>51</v>
      </c>
      <c r="T47" s="12">
        <f t="shared" si="10"/>
        <v>120</v>
      </c>
    </row>
    <row r="48" spans="1:20">
      <c r="A48" s="104" t="s">
        <v>247</v>
      </c>
      <c r="B48" s="10">
        <v>0</v>
      </c>
      <c r="C48" s="11">
        <v>0</v>
      </c>
      <c r="D48" s="10">
        <v>0</v>
      </c>
      <c r="E48" s="11">
        <v>0</v>
      </c>
      <c r="F48" s="10">
        <f t="shared" si="6"/>
        <v>0</v>
      </c>
      <c r="G48" s="12">
        <f t="shared" si="6"/>
        <v>0</v>
      </c>
      <c r="H48" s="12">
        <f t="shared" si="7"/>
        <v>0</v>
      </c>
      <c r="I48" s="10">
        <v>75</v>
      </c>
      <c r="J48" s="11">
        <v>42</v>
      </c>
      <c r="K48" s="10">
        <v>53</v>
      </c>
      <c r="L48" s="11">
        <v>32</v>
      </c>
      <c r="M48" s="10">
        <v>0</v>
      </c>
      <c r="N48" s="11">
        <v>0</v>
      </c>
      <c r="O48" s="10">
        <f t="shared" si="8"/>
        <v>128</v>
      </c>
      <c r="P48" s="12">
        <f t="shared" si="8"/>
        <v>74</v>
      </c>
      <c r="Q48" s="12">
        <f t="shared" si="11"/>
        <v>202</v>
      </c>
      <c r="R48" s="10">
        <f t="shared" si="10"/>
        <v>128</v>
      </c>
      <c r="S48" s="11">
        <f t="shared" si="10"/>
        <v>74</v>
      </c>
      <c r="T48" s="12">
        <f t="shared" si="10"/>
        <v>202</v>
      </c>
    </row>
    <row r="49" spans="1:20">
      <c r="A49" s="104" t="s">
        <v>248</v>
      </c>
      <c r="B49" s="10">
        <v>0</v>
      </c>
      <c r="C49" s="11">
        <v>0</v>
      </c>
      <c r="D49" s="10">
        <v>0</v>
      </c>
      <c r="E49" s="11">
        <v>0</v>
      </c>
      <c r="F49" s="10">
        <f t="shared" si="6"/>
        <v>0</v>
      </c>
      <c r="G49" s="12">
        <f t="shared" si="6"/>
        <v>0</v>
      </c>
      <c r="H49" s="12">
        <f t="shared" si="7"/>
        <v>0</v>
      </c>
      <c r="I49" s="10">
        <v>71</v>
      </c>
      <c r="J49" s="11">
        <v>1</v>
      </c>
      <c r="K49" s="10">
        <v>65</v>
      </c>
      <c r="L49" s="11">
        <v>1</v>
      </c>
      <c r="M49" s="10">
        <v>0</v>
      </c>
      <c r="N49" s="11">
        <v>0</v>
      </c>
      <c r="O49" s="10">
        <f t="shared" si="8"/>
        <v>136</v>
      </c>
      <c r="P49" s="12">
        <f t="shared" si="8"/>
        <v>2</v>
      </c>
      <c r="Q49" s="12">
        <f t="shared" si="11"/>
        <v>138</v>
      </c>
      <c r="R49" s="10">
        <f t="shared" si="10"/>
        <v>136</v>
      </c>
      <c r="S49" s="11">
        <f t="shared" si="10"/>
        <v>2</v>
      </c>
      <c r="T49" s="12">
        <f t="shared" si="10"/>
        <v>138</v>
      </c>
    </row>
    <row r="50" spans="1:20">
      <c r="A50" s="104" t="s">
        <v>249</v>
      </c>
      <c r="B50" s="10">
        <v>0</v>
      </c>
      <c r="C50" s="11">
        <v>0</v>
      </c>
      <c r="D50" s="10">
        <v>0</v>
      </c>
      <c r="E50" s="11">
        <v>0</v>
      </c>
      <c r="F50" s="10">
        <f t="shared" si="6"/>
        <v>0</v>
      </c>
      <c r="G50" s="12">
        <f t="shared" si="6"/>
        <v>0</v>
      </c>
      <c r="H50" s="12">
        <f t="shared" si="7"/>
        <v>0</v>
      </c>
      <c r="I50" s="10">
        <v>0</v>
      </c>
      <c r="J50" s="11">
        <v>0</v>
      </c>
      <c r="K50" s="10">
        <v>0</v>
      </c>
      <c r="L50" s="11">
        <v>0</v>
      </c>
      <c r="M50" s="10">
        <v>49</v>
      </c>
      <c r="N50" s="11">
        <v>0</v>
      </c>
      <c r="O50" s="10">
        <f t="shared" si="8"/>
        <v>49</v>
      </c>
      <c r="P50" s="12">
        <f t="shared" si="8"/>
        <v>0</v>
      </c>
      <c r="Q50" s="12">
        <f t="shared" si="11"/>
        <v>49</v>
      </c>
      <c r="R50" s="10">
        <f t="shared" si="10"/>
        <v>49</v>
      </c>
      <c r="S50" s="11">
        <f t="shared" si="10"/>
        <v>0</v>
      </c>
      <c r="T50" s="12">
        <f t="shared" si="10"/>
        <v>49</v>
      </c>
    </row>
    <row r="51" spans="1:20" ht="26.4">
      <c r="A51" s="104" t="s">
        <v>510</v>
      </c>
      <c r="B51" s="10">
        <v>0</v>
      </c>
      <c r="C51" s="11">
        <v>0</v>
      </c>
      <c r="D51" s="10">
        <v>0</v>
      </c>
      <c r="E51" s="11">
        <v>0</v>
      </c>
      <c r="F51" s="10">
        <f t="shared" si="6"/>
        <v>0</v>
      </c>
      <c r="G51" s="12">
        <f t="shared" si="6"/>
        <v>0</v>
      </c>
      <c r="H51" s="12">
        <f t="shared" si="7"/>
        <v>0</v>
      </c>
      <c r="I51" s="10">
        <v>223</v>
      </c>
      <c r="J51" s="11">
        <v>0</v>
      </c>
      <c r="K51" s="10">
        <v>151</v>
      </c>
      <c r="L51" s="11">
        <v>2</v>
      </c>
      <c r="M51" s="10">
        <v>0</v>
      </c>
      <c r="N51" s="11">
        <v>0</v>
      </c>
      <c r="O51" s="10">
        <f t="shared" si="8"/>
        <v>374</v>
      </c>
      <c r="P51" s="12">
        <f t="shared" si="8"/>
        <v>2</v>
      </c>
      <c r="Q51" s="12">
        <f t="shared" si="11"/>
        <v>376</v>
      </c>
      <c r="R51" s="10">
        <f t="shared" si="10"/>
        <v>374</v>
      </c>
      <c r="S51" s="11">
        <f t="shared" si="10"/>
        <v>2</v>
      </c>
      <c r="T51" s="12">
        <f t="shared" si="10"/>
        <v>376</v>
      </c>
    </row>
    <row r="52" spans="1:20">
      <c r="A52" s="172" t="s">
        <v>479</v>
      </c>
      <c r="B52" s="10">
        <v>0</v>
      </c>
      <c r="C52" s="11">
        <v>0</v>
      </c>
      <c r="D52" s="10">
        <v>0</v>
      </c>
      <c r="E52" s="11">
        <v>0</v>
      </c>
      <c r="F52" s="10">
        <f t="shared" si="6"/>
        <v>0</v>
      </c>
      <c r="G52" s="12">
        <f t="shared" si="6"/>
        <v>0</v>
      </c>
      <c r="H52" s="12">
        <f t="shared" si="7"/>
        <v>0</v>
      </c>
      <c r="I52" s="10">
        <v>0</v>
      </c>
      <c r="J52" s="11">
        <v>0</v>
      </c>
      <c r="K52" s="10">
        <v>0</v>
      </c>
      <c r="L52" s="11">
        <v>0</v>
      </c>
      <c r="M52" s="10">
        <v>8</v>
      </c>
      <c r="N52" s="11">
        <v>11</v>
      </c>
      <c r="O52" s="10">
        <f t="shared" si="8"/>
        <v>8</v>
      </c>
      <c r="P52" s="12">
        <f t="shared" si="8"/>
        <v>11</v>
      </c>
      <c r="Q52" s="12">
        <f t="shared" si="11"/>
        <v>19</v>
      </c>
      <c r="R52" s="10">
        <f t="shared" si="10"/>
        <v>8</v>
      </c>
      <c r="S52" s="11">
        <f t="shared" si="10"/>
        <v>11</v>
      </c>
      <c r="T52" s="12">
        <f t="shared" si="10"/>
        <v>19</v>
      </c>
    </row>
    <row r="53" spans="1:20">
      <c r="A53" s="250" t="s">
        <v>250</v>
      </c>
      <c r="B53" s="10">
        <v>0</v>
      </c>
      <c r="C53" s="11">
        <v>0</v>
      </c>
      <c r="D53" s="10">
        <v>0</v>
      </c>
      <c r="E53" s="11">
        <v>0</v>
      </c>
      <c r="F53" s="10">
        <f t="shared" si="6"/>
        <v>0</v>
      </c>
      <c r="G53" s="12">
        <f t="shared" si="6"/>
        <v>0</v>
      </c>
      <c r="H53" s="12">
        <f t="shared" si="7"/>
        <v>0</v>
      </c>
      <c r="I53" s="10">
        <v>0</v>
      </c>
      <c r="J53" s="11">
        <v>0</v>
      </c>
      <c r="K53" s="10">
        <v>0</v>
      </c>
      <c r="L53" s="11">
        <v>0</v>
      </c>
      <c r="M53" s="10">
        <v>84</v>
      </c>
      <c r="N53" s="11">
        <v>2</v>
      </c>
      <c r="O53" s="10">
        <f t="shared" si="8"/>
        <v>84</v>
      </c>
      <c r="P53" s="12">
        <f t="shared" si="8"/>
        <v>2</v>
      </c>
      <c r="Q53" s="12">
        <f t="shared" si="11"/>
        <v>86</v>
      </c>
      <c r="R53" s="10">
        <f t="shared" si="10"/>
        <v>84</v>
      </c>
      <c r="S53" s="11">
        <f t="shared" si="10"/>
        <v>2</v>
      </c>
      <c r="T53" s="12">
        <f t="shared" si="10"/>
        <v>86</v>
      </c>
    </row>
    <row r="54" spans="1:20" ht="13.2" customHeight="1">
      <c r="A54" s="172" t="s">
        <v>251</v>
      </c>
      <c r="B54" s="10">
        <v>0</v>
      </c>
      <c r="C54" s="11">
        <v>0</v>
      </c>
      <c r="D54" s="10">
        <v>0</v>
      </c>
      <c r="E54" s="11">
        <v>0</v>
      </c>
      <c r="F54" s="10">
        <f t="shared" si="6"/>
        <v>0</v>
      </c>
      <c r="G54" s="12">
        <f t="shared" si="6"/>
        <v>0</v>
      </c>
      <c r="H54" s="12">
        <f t="shared" si="7"/>
        <v>0</v>
      </c>
      <c r="I54" s="10">
        <v>0</v>
      </c>
      <c r="J54" s="11">
        <v>0</v>
      </c>
      <c r="K54" s="10">
        <v>0</v>
      </c>
      <c r="L54" s="11">
        <v>0</v>
      </c>
      <c r="M54" s="10">
        <v>29</v>
      </c>
      <c r="N54" s="11">
        <v>0</v>
      </c>
      <c r="O54" s="10">
        <f t="shared" si="8"/>
        <v>29</v>
      </c>
      <c r="P54" s="12">
        <f t="shared" si="8"/>
        <v>0</v>
      </c>
      <c r="Q54" s="12">
        <f t="shared" si="11"/>
        <v>29</v>
      </c>
      <c r="R54" s="10">
        <f t="shared" si="10"/>
        <v>29</v>
      </c>
      <c r="S54" s="11">
        <f t="shared" si="10"/>
        <v>0</v>
      </c>
      <c r="T54" s="12">
        <f t="shared" si="10"/>
        <v>29</v>
      </c>
    </row>
    <row r="55" spans="1:20">
      <c r="A55" s="172" t="s">
        <v>417</v>
      </c>
      <c r="B55" s="10">
        <v>0</v>
      </c>
      <c r="C55" s="11">
        <v>0</v>
      </c>
      <c r="D55" s="10">
        <v>0</v>
      </c>
      <c r="E55" s="11">
        <v>0</v>
      </c>
      <c r="F55" s="10">
        <f t="shared" si="6"/>
        <v>0</v>
      </c>
      <c r="G55" s="12">
        <f t="shared" si="6"/>
        <v>0</v>
      </c>
      <c r="H55" s="12">
        <f t="shared" si="7"/>
        <v>0</v>
      </c>
      <c r="I55" s="10">
        <v>0</v>
      </c>
      <c r="J55" s="11">
        <v>0</v>
      </c>
      <c r="K55" s="10">
        <v>0</v>
      </c>
      <c r="L55" s="11">
        <v>0</v>
      </c>
      <c r="M55" s="10">
        <v>4</v>
      </c>
      <c r="N55" s="11">
        <v>0</v>
      </c>
      <c r="O55" s="10">
        <f t="shared" si="8"/>
        <v>4</v>
      </c>
      <c r="P55" s="12">
        <f t="shared" si="8"/>
        <v>0</v>
      </c>
      <c r="Q55" s="12">
        <f t="shared" si="11"/>
        <v>4</v>
      </c>
      <c r="R55" s="10">
        <f t="shared" si="10"/>
        <v>4</v>
      </c>
      <c r="S55" s="11">
        <f t="shared" si="10"/>
        <v>0</v>
      </c>
      <c r="T55" s="12">
        <f t="shared" si="10"/>
        <v>4</v>
      </c>
    </row>
    <row r="56" spans="1:20">
      <c r="A56" s="172" t="s">
        <v>252</v>
      </c>
      <c r="B56" s="10">
        <v>0</v>
      </c>
      <c r="C56" s="11">
        <v>0</v>
      </c>
      <c r="D56" s="10">
        <v>0</v>
      </c>
      <c r="E56" s="11">
        <v>0</v>
      </c>
      <c r="F56" s="10">
        <f t="shared" si="6"/>
        <v>0</v>
      </c>
      <c r="G56" s="12">
        <f t="shared" si="6"/>
        <v>0</v>
      </c>
      <c r="H56" s="12">
        <f t="shared" si="7"/>
        <v>0</v>
      </c>
      <c r="I56" s="10">
        <v>0</v>
      </c>
      <c r="J56" s="11">
        <v>0</v>
      </c>
      <c r="K56" s="10">
        <v>0</v>
      </c>
      <c r="L56" s="11">
        <v>0</v>
      </c>
      <c r="M56" s="10">
        <v>3</v>
      </c>
      <c r="N56" s="11">
        <v>21</v>
      </c>
      <c r="O56" s="10">
        <f t="shared" si="8"/>
        <v>3</v>
      </c>
      <c r="P56" s="12">
        <f t="shared" si="8"/>
        <v>21</v>
      </c>
      <c r="Q56" s="12">
        <f t="shared" si="11"/>
        <v>24</v>
      </c>
      <c r="R56" s="10">
        <f t="shared" si="10"/>
        <v>3</v>
      </c>
      <c r="S56" s="11">
        <f t="shared" si="10"/>
        <v>21</v>
      </c>
      <c r="T56" s="12">
        <f t="shared" si="10"/>
        <v>24</v>
      </c>
    </row>
    <row r="57" spans="1:20">
      <c r="A57" s="172" t="s">
        <v>253</v>
      </c>
      <c r="B57" s="10">
        <v>0</v>
      </c>
      <c r="C57" s="11">
        <v>0</v>
      </c>
      <c r="D57" s="10">
        <v>0</v>
      </c>
      <c r="E57" s="11">
        <v>0</v>
      </c>
      <c r="F57" s="10">
        <f t="shared" si="6"/>
        <v>0</v>
      </c>
      <c r="G57" s="12">
        <f t="shared" si="6"/>
        <v>0</v>
      </c>
      <c r="H57" s="12">
        <f t="shared" si="7"/>
        <v>0</v>
      </c>
      <c r="I57" s="10">
        <v>0</v>
      </c>
      <c r="J57" s="11">
        <v>0</v>
      </c>
      <c r="K57" s="10">
        <v>0</v>
      </c>
      <c r="L57" s="11">
        <v>0</v>
      </c>
      <c r="M57" s="10">
        <v>31</v>
      </c>
      <c r="N57" s="11">
        <v>18</v>
      </c>
      <c r="O57" s="10">
        <f t="shared" si="8"/>
        <v>31</v>
      </c>
      <c r="P57" s="12">
        <f t="shared" si="8"/>
        <v>18</v>
      </c>
      <c r="Q57" s="12">
        <f t="shared" si="11"/>
        <v>49</v>
      </c>
      <c r="R57" s="10">
        <f t="shared" si="10"/>
        <v>31</v>
      </c>
      <c r="S57" s="11">
        <f t="shared" si="10"/>
        <v>18</v>
      </c>
      <c r="T57" s="12">
        <f t="shared" si="10"/>
        <v>49</v>
      </c>
    </row>
    <row r="58" spans="1:20">
      <c r="A58" s="172" t="s">
        <v>255</v>
      </c>
      <c r="B58" s="10">
        <v>0</v>
      </c>
      <c r="C58" s="11">
        <v>0</v>
      </c>
      <c r="D58" s="10">
        <v>0</v>
      </c>
      <c r="E58" s="11">
        <v>0</v>
      </c>
      <c r="F58" s="10">
        <f t="shared" si="6"/>
        <v>0</v>
      </c>
      <c r="G58" s="12">
        <f t="shared" si="6"/>
        <v>0</v>
      </c>
      <c r="H58" s="12">
        <f t="shared" si="7"/>
        <v>0</v>
      </c>
      <c r="I58" s="10">
        <v>0</v>
      </c>
      <c r="J58" s="11">
        <v>0</v>
      </c>
      <c r="K58" s="10">
        <v>0</v>
      </c>
      <c r="L58" s="11">
        <v>0</v>
      </c>
      <c r="M58" s="10">
        <v>14</v>
      </c>
      <c r="N58" s="11">
        <v>7</v>
      </c>
      <c r="O58" s="10">
        <f t="shared" si="8"/>
        <v>14</v>
      </c>
      <c r="P58" s="12">
        <f t="shared" si="8"/>
        <v>7</v>
      </c>
      <c r="Q58" s="12">
        <f t="shared" si="11"/>
        <v>21</v>
      </c>
      <c r="R58" s="10">
        <f t="shared" si="10"/>
        <v>14</v>
      </c>
      <c r="S58" s="11">
        <f t="shared" si="10"/>
        <v>7</v>
      </c>
      <c r="T58" s="12">
        <f t="shared" si="10"/>
        <v>21</v>
      </c>
    </row>
    <row r="59" spans="1:20">
      <c r="A59" s="172" t="s">
        <v>256</v>
      </c>
      <c r="B59" s="10">
        <v>0</v>
      </c>
      <c r="C59" s="11">
        <v>0</v>
      </c>
      <c r="D59" s="10">
        <v>0</v>
      </c>
      <c r="E59" s="11">
        <v>0</v>
      </c>
      <c r="F59" s="10">
        <f t="shared" si="6"/>
        <v>0</v>
      </c>
      <c r="G59" s="12">
        <f t="shared" si="6"/>
        <v>0</v>
      </c>
      <c r="H59" s="12">
        <f t="shared" si="7"/>
        <v>0</v>
      </c>
      <c r="I59" s="10">
        <v>49</v>
      </c>
      <c r="J59" s="11">
        <v>98</v>
      </c>
      <c r="K59" s="10">
        <v>46</v>
      </c>
      <c r="L59" s="11">
        <v>93</v>
      </c>
      <c r="M59" s="10">
        <v>0</v>
      </c>
      <c r="N59" s="11">
        <v>0</v>
      </c>
      <c r="O59" s="10">
        <f t="shared" si="8"/>
        <v>95</v>
      </c>
      <c r="P59" s="12">
        <f t="shared" si="8"/>
        <v>191</v>
      </c>
      <c r="Q59" s="12">
        <f t="shared" si="11"/>
        <v>286</v>
      </c>
      <c r="R59" s="10">
        <f t="shared" si="10"/>
        <v>95</v>
      </c>
      <c r="S59" s="11">
        <f t="shared" si="10"/>
        <v>191</v>
      </c>
      <c r="T59" s="12">
        <f t="shared" si="10"/>
        <v>286</v>
      </c>
    </row>
    <row r="60" spans="1:20">
      <c r="A60" s="104" t="s">
        <v>257</v>
      </c>
      <c r="B60" s="10">
        <v>0</v>
      </c>
      <c r="C60" s="11">
        <v>0</v>
      </c>
      <c r="D60" s="10">
        <v>0</v>
      </c>
      <c r="E60" s="11">
        <v>0</v>
      </c>
      <c r="F60" s="10">
        <f t="shared" si="6"/>
        <v>0</v>
      </c>
      <c r="G60" s="12">
        <f t="shared" si="6"/>
        <v>0</v>
      </c>
      <c r="H60" s="12">
        <f t="shared" si="7"/>
        <v>0</v>
      </c>
      <c r="I60" s="10">
        <v>0</v>
      </c>
      <c r="J60" s="11">
        <v>0</v>
      </c>
      <c r="K60" s="10">
        <v>0</v>
      </c>
      <c r="L60" s="11">
        <v>0</v>
      </c>
      <c r="M60" s="10">
        <v>10</v>
      </c>
      <c r="N60" s="11">
        <v>0</v>
      </c>
      <c r="O60" s="10">
        <f t="shared" si="8"/>
        <v>10</v>
      </c>
      <c r="P60" s="12">
        <f t="shared" si="8"/>
        <v>0</v>
      </c>
      <c r="Q60" s="12">
        <f t="shared" si="11"/>
        <v>10</v>
      </c>
      <c r="R60" s="10">
        <f t="shared" si="10"/>
        <v>10</v>
      </c>
      <c r="S60" s="11">
        <f t="shared" si="10"/>
        <v>0</v>
      </c>
      <c r="T60" s="12">
        <f t="shared" si="10"/>
        <v>10</v>
      </c>
    </row>
    <row r="61" spans="1:20">
      <c r="A61" s="172" t="s">
        <v>258</v>
      </c>
      <c r="B61" s="10">
        <v>0</v>
      </c>
      <c r="C61" s="11">
        <v>0</v>
      </c>
      <c r="D61" s="10">
        <v>0</v>
      </c>
      <c r="E61" s="11">
        <v>0</v>
      </c>
      <c r="F61" s="10">
        <f t="shared" si="6"/>
        <v>0</v>
      </c>
      <c r="G61" s="12">
        <f t="shared" si="6"/>
        <v>0</v>
      </c>
      <c r="H61" s="12">
        <f t="shared" si="7"/>
        <v>0</v>
      </c>
      <c r="I61" s="10">
        <v>30</v>
      </c>
      <c r="J61" s="11">
        <v>6</v>
      </c>
      <c r="K61" s="10">
        <v>27</v>
      </c>
      <c r="L61" s="11">
        <v>5</v>
      </c>
      <c r="M61" s="10">
        <v>0</v>
      </c>
      <c r="N61" s="11">
        <v>0</v>
      </c>
      <c r="O61" s="10">
        <f t="shared" si="8"/>
        <v>57</v>
      </c>
      <c r="P61" s="12">
        <f t="shared" si="8"/>
        <v>11</v>
      </c>
      <c r="Q61" s="12">
        <f t="shared" si="11"/>
        <v>68</v>
      </c>
      <c r="R61" s="10">
        <f t="shared" si="10"/>
        <v>57</v>
      </c>
      <c r="S61" s="11">
        <f t="shared" si="10"/>
        <v>11</v>
      </c>
      <c r="T61" s="12">
        <f t="shared" si="10"/>
        <v>68</v>
      </c>
    </row>
    <row r="62" spans="1:20">
      <c r="A62" s="104" t="s">
        <v>259</v>
      </c>
      <c r="B62" s="10">
        <v>0</v>
      </c>
      <c r="C62" s="11">
        <v>0</v>
      </c>
      <c r="D62" s="10">
        <v>51</v>
      </c>
      <c r="E62" s="11">
        <v>28</v>
      </c>
      <c r="F62" s="10">
        <f t="shared" si="6"/>
        <v>51</v>
      </c>
      <c r="G62" s="12">
        <f t="shared" si="6"/>
        <v>28</v>
      </c>
      <c r="H62" s="12">
        <f t="shared" si="7"/>
        <v>79</v>
      </c>
      <c r="I62" s="10">
        <v>0</v>
      </c>
      <c r="J62" s="11">
        <v>0</v>
      </c>
      <c r="K62" s="10">
        <v>0</v>
      </c>
      <c r="L62" s="11">
        <v>0</v>
      </c>
      <c r="M62" s="10">
        <v>0</v>
      </c>
      <c r="N62" s="11">
        <v>0</v>
      </c>
      <c r="O62" s="10">
        <f t="shared" si="8"/>
        <v>0</v>
      </c>
      <c r="P62" s="12">
        <f t="shared" si="8"/>
        <v>0</v>
      </c>
      <c r="Q62" s="12">
        <f t="shared" si="11"/>
        <v>0</v>
      </c>
      <c r="R62" s="10">
        <f t="shared" si="10"/>
        <v>51</v>
      </c>
      <c r="S62" s="11">
        <f t="shared" si="10"/>
        <v>28</v>
      </c>
      <c r="T62" s="12">
        <f t="shared" si="10"/>
        <v>79</v>
      </c>
    </row>
    <row r="63" spans="1:20">
      <c r="A63" s="104" t="s">
        <v>260</v>
      </c>
      <c r="B63" s="10">
        <v>0</v>
      </c>
      <c r="C63" s="11">
        <v>0</v>
      </c>
      <c r="D63" s="10">
        <v>0</v>
      </c>
      <c r="E63" s="11">
        <v>0</v>
      </c>
      <c r="F63" s="10">
        <f t="shared" si="6"/>
        <v>0</v>
      </c>
      <c r="G63" s="12">
        <f t="shared" si="6"/>
        <v>0</v>
      </c>
      <c r="H63" s="12">
        <f t="shared" si="7"/>
        <v>0</v>
      </c>
      <c r="I63" s="10">
        <v>38</v>
      </c>
      <c r="J63" s="11">
        <v>17</v>
      </c>
      <c r="K63" s="10">
        <v>45</v>
      </c>
      <c r="L63" s="11">
        <v>10</v>
      </c>
      <c r="M63" s="10">
        <v>0</v>
      </c>
      <c r="N63" s="11">
        <v>0</v>
      </c>
      <c r="O63" s="10">
        <f t="shared" si="8"/>
        <v>83</v>
      </c>
      <c r="P63" s="12">
        <f t="shared" si="8"/>
        <v>27</v>
      </c>
      <c r="Q63" s="12">
        <f t="shared" si="11"/>
        <v>110</v>
      </c>
      <c r="R63" s="10">
        <f t="shared" si="10"/>
        <v>83</v>
      </c>
      <c r="S63" s="11">
        <f t="shared" si="10"/>
        <v>27</v>
      </c>
      <c r="T63" s="12">
        <f t="shared" si="10"/>
        <v>110</v>
      </c>
    </row>
    <row r="64" spans="1:20">
      <c r="A64" s="104" t="s">
        <v>261</v>
      </c>
      <c r="B64" s="10">
        <v>0</v>
      </c>
      <c r="C64" s="11">
        <v>0</v>
      </c>
      <c r="D64" s="10">
        <v>7</v>
      </c>
      <c r="E64" s="11">
        <v>9</v>
      </c>
      <c r="F64" s="10">
        <f t="shared" si="6"/>
        <v>7</v>
      </c>
      <c r="G64" s="12">
        <f t="shared" si="6"/>
        <v>9</v>
      </c>
      <c r="H64" s="12">
        <f t="shared" si="7"/>
        <v>16</v>
      </c>
      <c r="I64" s="10">
        <v>11</v>
      </c>
      <c r="J64" s="11">
        <v>4</v>
      </c>
      <c r="K64" s="10">
        <v>3</v>
      </c>
      <c r="L64" s="11">
        <v>2</v>
      </c>
      <c r="M64" s="10">
        <v>0</v>
      </c>
      <c r="N64" s="11">
        <v>0</v>
      </c>
      <c r="O64" s="10">
        <f t="shared" si="8"/>
        <v>14</v>
      </c>
      <c r="P64" s="12">
        <f t="shared" si="8"/>
        <v>6</v>
      </c>
      <c r="Q64" s="12">
        <f t="shared" si="11"/>
        <v>20</v>
      </c>
      <c r="R64" s="10">
        <f t="shared" si="10"/>
        <v>21</v>
      </c>
      <c r="S64" s="11">
        <f t="shared" si="10"/>
        <v>15</v>
      </c>
      <c r="T64" s="12">
        <f t="shared" si="10"/>
        <v>36</v>
      </c>
    </row>
    <row r="65" spans="1:20">
      <c r="A65" s="172" t="s">
        <v>262</v>
      </c>
      <c r="B65" s="10">
        <v>0</v>
      </c>
      <c r="C65" s="11">
        <v>0</v>
      </c>
      <c r="D65" s="10">
        <v>726</v>
      </c>
      <c r="E65" s="11">
        <v>12</v>
      </c>
      <c r="F65" s="10">
        <f t="shared" si="6"/>
        <v>726</v>
      </c>
      <c r="G65" s="12">
        <f t="shared" si="6"/>
        <v>12</v>
      </c>
      <c r="H65" s="12">
        <f t="shared" si="7"/>
        <v>738</v>
      </c>
      <c r="I65" s="10">
        <v>636</v>
      </c>
      <c r="J65" s="11">
        <v>11</v>
      </c>
      <c r="K65" s="10">
        <v>556</v>
      </c>
      <c r="L65" s="11">
        <v>5</v>
      </c>
      <c r="M65" s="10">
        <v>0</v>
      </c>
      <c r="N65" s="11">
        <v>0</v>
      </c>
      <c r="O65" s="10">
        <f t="shared" si="8"/>
        <v>1192</v>
      </c>
      <c r="P65" s="12">
        <f t="shared" si="8"/>
        <v>16</v>
      </c>
      <c r="Q65" s="12">
        <f t="shared" si="11"/>
        <v>1208</v>
      </c>
      <c r="R65" s="10">
        <f t="shared" si="10"/>
        <v>1918</v>
      </c>
      <c r="S65" s="11">
        <f t="shared" si="10"/>
        <v>28</v>
      </c>
      <c r="T65" s="12">
        <f t="shared" si="10"/>
        <v>1946</v>
      </c>
    </row>
    <row r="66" spans="1:20">
      <c r="A66" s="104" t="s">
        <v>368</v>
      </c>
      <c r="B66" s="10">
        <v>0</v>
      </c>
      <c r="C66" s="11">
        <v>0</v>
      </c>
      <c r="D66" s="10">
        <v>0</v>
      </c>
      <c r="E66" s="11">
        <v>0</v>
      </c>
      <c r="F66" s="10">
        <f t="shared" si="6"/>
        <v>0</v>
      </c>
      <c r="G66" s="12">
        <f t="shared" si="6"/>
        <v>0</v>
      </c>
      <c r="H66" s="12">
        <f t="shared" si="7"/>
        <v>0</v>
      </c>
      <c r="I66" s="10">
        <v>5</v>
      </c>
      <c r="J66" s="11">
        <v>0</v>
      </c>
      <c r="K66" s="10">
        <v>6</v>
      </c>
      <c r="L66" s="11">
        <v>0</v>
      </c>
      <c r="M66" s="10">
        <v>0</v>
      </c>
      <c r="N66" s="11">
        <v>0</v>
      </c>
      <c r="O66" s="10">
        <f t="shared" si="8"/>
        <v>11</v>
      </c>
      <c r="P66" s="12">
        <f t="shared" si="8"/>
        <v>0</v>
      </c>
      <c r="Q66" s="12">
        <f t="shared" si="11"/>
        <v>11</v>
      </c>
      <c r="R66" s="10">
        <f t="shared" si="10"/>
        <v>11</v>
      </c>
      <c r="S66" s="11">
        <f t="shared" si="10"/>
        <v>0</v>
      </c>
      <c r="T66" s="12">
        <f t="shared" si="10"/>
        <v>11</v>
      </c>
    </row>
    <row r="67" spans="1:20">
      <c r="A67" s="104" t="s">
        <v>419</v>
      </c>
      <c r="B67" s="10">
        <v>0</v>
      </c>
      <c r="C67" s="11">
        <v>0</v>
      </c>
      <c r="D67" s="10">
        <v>0</v>
      </c>
      <c r="E67" s="11">
        <v>0</v>
      </c>
      <c r="F67" s="10">
        <f t="shared" si="6"/>
        <v>0</v>
      </c>
      <c r="G67" s="12">
        <f t="shared" si="6"/>
        <v>0</v>
      </c>
      <c r="H67" s="12">
        <f t="shared" si="7"/>
        <v>0</v>
      </c>
      <c r="I67" s="10">
        <v>0</v>
      </c>
      <c r="J67" s="11">
        <v>0</v>
      </c>
      <c r="K67" s="10">
        <v>0</v>
      </c>
      <c r="L67" s="11">
        <v>0</v>
      </c>
      <c r="M67" s="10">
        <v>27</v>
      </c>
      <c r="N67" s="11">
        <v>0</v>
      </c>
      <c r="O67" s="10">
        <f t="shared" si="8"/>
        <v>27</v>
      </c>
      <c r="P67" s="12">
        <f t="shared" si="8"/>
        <v>0</v>
      </c>
      <c r="Q67" s="12">
        <f t="shared" si="11"/>
        <v>27</v>
      </c>
      <c r="R67" s="10">
        <f t="shared" si="10"/>
        <v>27</v>
      </c>
      <c r="S67" s="11">
        <f t="shared" si="10"/>
        <v>0</v>
      </c>
      <c r="T67" s="12">
        <f t="shared" si="10"/>
        <v>27</v>
      </c>
    </row>
    <row r="68" spans="1:20">
      <c r="A68" s="104" t="s">
        <v>263</v>
      </c>
      <c r="B68" s="10">
        <v>0</v>
      </c>
      <c r="C68" s="11">
        <v>0</v>
      </c>
      <c r="D68" s="10">
        <v>0</v>
      </c>
      <c r="E68" s="11">
        <v>0</v>
      </c>
      <c r="F68" s="10">
        <f t="shared" si="6"/>
        <v>0</v>
      </c>
      <c r="G68" s="12">
        <f t="shared" si="6"/>
        <v>0</v>
      </c>
      <c r="H68" s="12">
        <f t="shared" si="7"/>
        <v>0</v>
      </c>
      <c r="I68" s="10">
        <v>6</v>
      </c>
      <c r="J68" s="11">
        <v>27</v>
      </c>
      <c r="K68" s="10">
        <v>4</v>
      </c>
      <c r="L68" s="11">
        <v>16</v>
      </c>
      <c r="M68" s="10">
        <v>0</v>
      </c>
      <c r="N68" s="11">
        <v>0</v>
      </c>
      <c r="O68" s="10">
        <f t="shared" si="8"/>
        <v>10</v>
      </c>
      <c r="P68" s="12">
        <f t="shared" si="8"/>
        <v>43</v>
      </c>
      <c r="Q68" s="12">
        <f t="shared" si="11"/>
        <v>53</v>
      </c>
      <c r="R68" s="10">
        <f t="shared" si="10"/>
        <v>10</v>
      </c>
      <c r="S68" s="11">
        <f t="shared" si="10"/>
        <v>43</v>
      </c>
      <c r="T68" s="12">
        <f t="shared" si="10"/>
        <v>53</v>
      </c>
    </row>
    <row r="69" spans="1:20">
      <c r="A69" s="104" t="s">
        <v>264</v>
      </c>
      <c r="B69" s="10">
        <v>0</v>
      </c>
      <c r="C69" s="11">
        <v>0</v>
      </c>
      <c r="D69" s="10">
        <v>0</v>
      </c>
      <c r="E69" s="11">
        <v>0</v>
      </c>
      <c r="F69" s="10">
        <f t="shared" si="6"/>
        <v>0</v>
      </c>
      <c r="G69" s="12">
        <f t="shared" si="6"/>
        <v>0</v>
      </c>
      <c r="H69" s="12">
        <f t="shared" si="7"/>
        <v>0</v>
      </c>
      <c r="I69" s="10">
        <v>0</v>
      </c>
      <c r="J69" s="11">
        <v>0</v>
      </c>
      <c r="K69" s="10">
        <v>0</v>
      </c>
      <c r="L69" s="11">
        <v>0</v>
      </c>
      <c r="M69" s="10">
        <v>200</v>
      </c>
      <c r="N69" s="11">
        <v>4</v>
      </c>
      <c r="O69" s="10">
        <f t="shared" si="8"/>
        <v>200</v>
      </c>
      <c r="P69" s="12">
        <f t="shared" si="8"/>
        <v>4</v>
      </c>
      <c r="Q69" s="12">
        <f t="shared" si="11"/>
        <v>204</v>
      </c>
      <c r="R69" s="10">
        <f t="shared" si="10"/>
        <v>200</v>
      </c>
      <c r="S69" s="11">
        <f t="shared" si="10"/>
        <v>4</v>
      </c>
      <c r="T69" s="12">
        <f t="shared" si="10"/>
        <v>204</v>
      </c>
    </row>
    <row r="70" spans="1:20">
      <c r="A70" s="104" t="s">
        <v>265</v>
      </c>
      <c r="B70" s="10">
        <v>0</v>
      </c>
      <c r="C70" s="11">
        <v>0</v>
      </c>
      <c r="D70" s="10">
        <v>0</v>
      </c>
      <c r="E70" s="11">
        <v>0</v>
      </c>
      <c r="F70" s="10">
        <f t="shared" si="6"/>
        <v>0</v>
      </c>
      <c r="G70" s="12">
        <f t="shared" si="6"/>
        <v>0</v>
      </c>
      <c r="H70" s="12">
        <f t="shared" si="7"/>
        <v>0</v>
      </c>
      <c r="I70" s="10">
        <v>0</v>
      </c>
      <c r="J70" s="11">
        <v>0</v>
      </c>
      <c r="K70" s="10">
        <v>0</v>
      </c>
      <c r="L70" s="11">
        <v>0</v>
      </c>
      <c r="M70" s="10">
        <v>18</v>
      </c>
      <c r="N70" s="11">
        <v>13</v>
      </c>
      <c r="O70" s="10">
        <f t="shared" si="8"/>
        <v>18</v>
      </c>
      <c r="P70" s="12">
        <f t="shared" si="8"/>
        <v>13</v>
      </c>
      <c r="Q70" s="12">
        <f t="shared" si="11"/>
        <v>31</v>
      </c>
      <c r="R70" s="10">
        <f t="shared" si="10"/>
        <v>18</v>
      </c>
      <c r="S70" s="11">
        <f t="shared" si="10"/>
        <v>13</v>
      </c>
      <c r="T70" s="12">
        <f t="shared" si="10"/>
        <v>31</v>
      </c>
    </row>
    <row r="71" spans="1:20">
      <c r="A71" s="104" t="s">
        <v>360</v>
      </c>
      <c r="B71" s="10">
        <v>0</v>
      </c>
      <c r="C71" s="11">
        <v>0</v>
      </c>
      <c r="D71" s="10">
        <v>0</v>
      </c>
      <c r="E71" s="11">
        <v>0</v>
      </c>
      <c r="F71" s="10">
        <f t="shared" si="6"/>
        <v>0</v>
      </c>
      <c r="G71" s="12">
        <f t="shared" si="6"/>
        <v>0</v>
      </c>
      <c r="H71" s="12">
        <f t="shared" si="7"/>
        <v>0</v>
      </c>
      <c r="I71" s="10">
        <v>0</v>
      </c>
      <c r="J71" s="11">
        <v>0</v>
      </c>
      <c r="K71" s="10">
        <v>0</v>
      </c>
      <c r="L71" s="11">
        <v>0</v>
      </c>
      <c r="M71" s="10">
        <v>12</v>
      </c>
      <c r="N71" s="11">
        <v>13</v>
      </c>
      <c r="O71" s="10">
        <f t="shared" si="8"/>
        <v>12</v>
      </c>
      <c r="P71" s="12">
        <f t="shared" si="8"/>
        <v>13</v>
      </c>
      <c r="Q71" s="12">
        <f t="shared" si="11"/>
        <v>25</v>
      </c>
      <c r="R71" s="10">
        <f t="shared" si="10"/>
        <v>12</v>
      </c>
      <c r="S71" s="11">
        <f t="shared" si="10"/>
        <v>13</v>
      </c>
      <c r="T71" s="12">
        <f t="shared" si="10"/>
        <v>25</v>
      </c>
    </row>
    <row r="72" spans="1:20">
      <c r="A72" s="104" t="s">
        <v>266</v>
      </c>
      <c r="B72" s="10">
        <v>0</v>
      </c>
      <c r="C72" s="11">
        <v>0</v>
      </c>
      <c r="D72" s="10">
        <v>0</v>
      </c>
      <c r="E72" s="11">
        <v>0</v>
      </c>
      <c r="F72" s="10">
        <f t="shared" si="6"/>
        <v>0</v>
      </c>
      <c r="G72" s="12">
        <f t="shared" si="6"/>
        <v>0</v>
      </c>
      <c r="H72" s="12">
        <f t="shared" si="7"/>
        <v>0</v>
      </c>
      <c r="I72" s="10">
        <v>0</v>
      </c>
      <c r="J72" s="11">
        <v>0</v>
      </c>
      <c r="K72" s="10">
        <v>0</v>
      </c>
      <c r="L72" s="11">
        <v>0</v>
      </c>
      <c r="M72" s="10">
        <v>34</v>
      </c>
      <c r="N72" s="11">
        <v>77</v>
      </c>
      <c r="O72" s="10">
        <f t="shared" si="8"/>
        <v>34</v>
      </c>
      <c r="P72" s="12">
        <f t="shared" si="8"/>
        <v>77</v>
      </c>
      <c r="Q72" s="12">
        <f t="shared" si="11"/>
        <v>111</v>
      </c>
      <c r="R72" s="10">
        <f t="shared" si="10"/>
        <v>34</v>
      </c>
      <c r="S72" s="11">
        <f t="shared" si="10"/>
        <v>77</v>
      </c>
      <c r="T72" s="12">
        <f t="shared" si="10"/>
        <v>111</v>
      </c>
    </row>
    <row r="73" spans="1:20">
      <c r="A73" s="104" t="s">
        <v>267</v>
      </c>
      <c r="B73" s="10">
        <v>0</v>
      </c>
      <c r="C73" s="11">
        <v>0</v>
      </c>
      <c r="D73" s="10">
        <v>0</v>
      </c>
      <c r="E73" s="11">
        <v>0</v>
      </c>
      <c r="F73" s="10">
        <f t="shared" si="6"/>
        <v>0</v>
      </c>
      <c r="G73" s="12">
        <f t="shared" si="6"/>
        <v>0</v>
      </c>
      <c r="H73" s="12">
        <f t="shared" si="7"/>
        <v>0</v>
      </c>
      <c r="I73" s="10">
        <v>1</v>
      </c>
      <c r="J73" s="11">
        <v>8</v>
      </c>
      <c r="K73" s="10">
        <v>0</v>
      </c>
      <c r="L73" s="11">
        <v>2</v>
      </c>
      <c r="M73" s="10">
        <v>0</v>
      </c>
      <c r="N73" s="11">
        <v>0</v>
      </c>
      <c r="O73" s="10">
        <f t="shared" si="8"/>
        <v>1</v>
      </c>
      <c r="P73" s="12">
        <f t="shared" si="8"/>
        <v>10</v>
      </c>
      <c r="Q73" s="12">
        <f t="shared" si="11"/>
        <v>11</v>
      </c>
      <c r="R73" s="10">
        <f t="shared" si="10"/>
        <v>1</v>
      </c>
      <c r="S73" s="11">
        <f t="shared" si="10"/>
        <v>10</v>
      </c>
      <c r="T73" s="12">
        <f t="shared" si="10"/>
        <v>11</v>
      </c>
    </row>
    <row r="74" spans="1:20">
      <c r="A74" s="104" t="s">
        <v>268</v>
      </c>
      <c r="B74" s="10">
        <v>0</v>
      </c>
      <c r="C74" s="11">
        <v>0</v>
      </c>
      <c r="D74" s="10">
        <v>0</v>
      </c>
      <c r="E74" s="11">
        <v>0</v>
      </c>
      <c r="F74" s="10">
        <f t="shared" si="6"/>
        <v>0</v>
      </c>
      <c r="G74" s="12">
        <f t="shared" si="6"/>
        <v>0</v>
      </c>
      <c r="H74" s="12">
        <f t="shared" si="7"/>
        <v>0</v>
      </c>
      <c r="I74" s="10">
        <v>0</v>
      </c>
      <c r="J74" s="11">
        <v>0</v>
      </c>
      <c r="K74" s="10">
        <v>0</v>
      </c>
      <c r="L74" s="11">
        <v>0</v>
      </c>
      <c r="M74" s="10">
        <v>4</v>
      </c>
      <c r="N74" s="11">
        <v>4</v>
      </c>
      <c r="O74" s="10">
        <f t="shared" si="8"/>
        <v>4</v>
      </c>
      <c r="P74" s="12">
        <f t="shared" si="8"/>
        <v>4</v>
      </c>
      <c r="Q74" s="12">
        <f t="shared" si="11"/>
        <v>8</v>
      </c>
      <c r="R74" s="10">
        <f t="shared" si="10"/>
        <v>4</v>
      </c>
      <c r="S74" s="11">
        <f t="shared" si="10"/>
        <v>4</v>
      </c>
      <c r="T74" s="12">
        <f t="shared" si="10"/>
        <v>8</v>
      </c>
    </row>
    <row r="75" spans="1:20">
      <c r="A75" s="104" t="s">
        <v>270</v>
      </c>
      <c r="B75" s="10">
        <v>0</v>
      </c>
      <c r="C75" s="11">
        <v>0</v>
      </c>
      <c r="D75" s="10">
        <v>0</v>
      </c>
      <c r="E75" s="11">
        <v>0</v>
      </c>
      <c r="F75" s="10">
        <f t="shared" si="6"/>
        <v>0</v>
      </c>
      <c r="G75" s="12">
        <f t="shared" si="6"/>
        <v>0</v>
      </c>
      <c r="H75" s="12">
        <f t="shared" si="7"/>
        <v>0</v>
      </c>
      <c r="I75" s="10">
        <v>46</v>
      </c>
      <c r="J75" s="11">
        <v>48</v>
      </c>
      <c r="K75" s="10">
        <v>56</v>
      </c>
      <c r="L75" s="11">
        <v>25</v>
      </c>
      <c r="M75" s="10">
        <v>0</v>
      </c>
      <c r="N75" s="11">
        <v>0</v>
      </c>
      <c r="O75" s="10">
        <f t="shared" si="8"/>
        <v>102</v>
      </c>
      <c r="P75" s="12">
        <f t="shared" si="8"/>
        <v>73</v>
      </c>
      <c r="Q75" s="12">
        <f t="shared" si="11"/>
        <v>175</v>
      </c>
      <c r="R75" s="10">
        <f t="shared" si="10"/>
        <v>102</v>
      </c>
      <c r="S75" s="11">
        <f t="shared" si="10"/>
        <v>73</v>
      </c>
      <c r="T75" s="12">
        <f t="shared" si="10"/>
        <v>175</v>
      </c>
    </row>
    <row r="76" spans="1:20">
      <c r="A76" s="104" t="s">
        <v>435</v>
      </c>
      <c r="B76" s="10">
        <v>0</v>
      </c>
      <c r="C76" s="11">
        <v>0</v>
      </c>
      <c r="D76" s="10">
        <v>0</v>
      </c>
      <c r="E76" s="11">
        <v>0</v>
      </c>
      <c r="F76" s="10">
        <f t="shared" si="6"/>
        <v>0</v>
      </c>
      <c r="G76" s="12">
        <f t="shared" si="6"/>
        <v>0</v>
      </c>
      <c r="H76" s="12">
        <f t="shared" si="7"/>
        <v>0</v>
      </c>
      <c r="I76" s="10">
        <v>0</v>
      </c>
      <c r="J76" s="11">
        <v>0</v>
      </c>
      <c r="K76" s="10">
        <v>0</v>
      </c>
      <c r="L76" s="11">
        <v>0</v>
      </c>
      <c r="M76" s="10">
        <v>5</v>
      </c>
      <c r="N76" s="11">
        <v>1</v>
      </c>
      <c r="O76" s="10">
        <f t="shared" si="8"/>
        <v>5</v>
      </c>
      <c r="P76" s="12">
        <f t="shared" si="8"/>
        <v>1</v>
      </c>
      <c r="Q76" s="12">
        <f t="shared" si="11"/>
        <v>6</v>
      </c>
      <c r="R76" s="10">
        <f t="shared" si="10"/>
        <v>5</v>
      </c>
      <c r="S76" s="11">
        <f t="shared" si="10"/>
        <v>1</v>
      </c>
      <c r="T76" s="12">
        <f t="shared" si="10"/>
        <v>6</v>
      </c>
    </row>
    <row r="77" spans="1:20">
      <c r="A77" s="104" t="s">
        <v>271</v>
      </c>
      <c r="B77" s="10">
        <v>0</v>
      </c>
      <c r="C77" s="11">
        <v>0</v>
      </c>
      <c r="D77" s="10">
        <v>0</v>
      </c>
      <c r="E77" s="11">
        <v>0</v>
      </c>
      <c r="F77" s="10">
        <f t="shared" si="6"/>
        <v>0</v>
      </c>
      <c r="G77" s="12">
        <f t="shared" si="6"/>
        <v>0</v>
      </c>
      <c r="H77" s="12">
        <f t="shared" si="7"/>
        <v>0</v>
      </c>
      <c r="I77" s="10">
        <v>0</v>
      </c>
      <c r="J77" s="11">
        <v>0</v>
      </c>
      <c r="K77" s="10">
        <v>0</v>
      </c>
      <c r="L77" s="11">
        <v>0</v>
      </c>
      <c r="M77" s="10">
        <v>17</v>
      </c>
      <c r="N77" s="11">
        <v>232</v>
      </c>
      <c r="O77" s="10">
        <f t="shared" si="8"/>
        <v>17</v>
      </c>
      <c r="P77" s="12">
        <f t="shared" si="8"/>
        <v>232</v>
      </c>
      <c r="Q77" s="12">
        <f t="shared" si="11"/>
        <v>249</v>
      </c>
      <c r="R77" s="10">
        <f t="shared" si="10"/>
        <v>17</v>
      </c>
      <c r="S77" s="11">
        <f t="shared" si="10"/>
        <v>232</v>
      </c>
      <c r="T77" s="12">
        <f t="shared" si="10"/>
        <v>249</v>
      </c>
    </row>
    <row r="78" spans="1:20">
      <c r="A78" s="104" t="s">
        <v>369</v>
      </c>
      <c r="B78" s="10">
        <v>0</v>
      </c>
      <c r="C78" s="11">
        <v>0</v>
      </c>
      <c r="D78" s="10">
        <v>0</v>
      </c>
      <c r="E78" s="11">
        <v>0</v>
      </c>
      <c r="F78" s="10">
        <f t="shared" si="6"/>
        <v>0</v>
      </c>
      <c r="G78" s="12">
        <f t="shared" si="6"/>
        <v>0</v>
      </c>
      <c r="H78" s="12">
        <f t="shared" si="7"/>
        <v>0</v>
      </c>
      <c r="I78" s="10">
        <v>0</v>
      </c>
      <c r="J78" s="11">
        <v>12</v>
      </c>
      <c r="K78" s="10">
        <v>0</v>
      </c>
      <c r="L78" s="11">
        <v>8</v>
      </c>
      <c r="M78" s="10">
        <v>0</v>
      </c>
      <c r="N78" s="11">
        <v>0</v>
      </c>
      <c r="O78" s="10">
        <f t="shared" si="8"/>
        <v>0</v>
      </c>
      <c r="P78" s="12">
        <f t="shared" si="8"/>
        <v>20</v>
      </c>
      <c r="Q78" s="12">
        <f t="shared" si="11"/>
        <v>20</v>
      </c>
      <c r="R78" s="10">
        <f t="shared" si="10"/>
        <v>0</v>
      </c>
      <c r="S78" s="11">
        <f t="shared" si="10"/>
        <v>20</v>
      </c>
      <c r="T78" s="12">
        <f t="shared" si="10"/>
        <v>20</v>
      </c>
    </row>
    <row r="79" spans="1:20">
      <c r="A79" s="104" t="s">
        <v>272</v>
      </c>
      <c r="B79" s="10">
        <v>0</v>
      </c>
      <c r="C79" s="11">
        <v>0</v>
      </c>
      <c r="D79" s="10">
        <v>53</v>
      </c>
      <c r="E79" s="11">
        <v>462</v>
      </c>
      <c r="F79" s="10">
        <f t="shared" si="6"/>
        <v>53</v>
      </c>
      <c r="G79" s="12">
        <f t="shared" si="6"/>
        <v>462</v>
      </c>
      <c r="H79" s="12">
        <f t="shared" si="7"/>
        <v>515</v>
      </c>
      <c r="I79" s="10">
        <v>48</v>
      </c>
      <c r="J79" s="11">
        <v>400</v>
      </c>
      <c r="K79" s="10">
        <v>24</v>
      </c>
      <c r="L79" s="11">
        <v>330</v>
      </c>
      <c r="M79" s="10">
        <v>0</v>
      </c>
      <c r="N79" s="11">
        <v>0</v>
      </c>
      <c r="O79" s="10">
        <f t="shared" si="8"/>
        <v>72</v>
      </c>
      <c r="P79" s="12">
        <f t="shared" si="8"/>
        <v>730</v>
      </c>
      <c r="Q79" s="12">
        <f t="shared" si="11"/>
        <v>802</v>
      </c>
      <c r="R79" s="10">
        <f t="shared" si="10"/>
        <v>125</v>
      </c>
      <c r="S79" s="11">
        <f t="shared" si="10"/>
        <v>1192</v>
      </c>
      <c r="T79" s="12">
        <f t="shared" si="10"/>
        <v>1317</v>
      </c>
    </row>
    <row r="80" spans="1:20">
      <c r="A80" s="104" t="s">
        <v>273</v>
      </c>
      <c r="B80" s="10">
        <v>0</v>
      </c>
      <c r="C80" s="11">
        <v>0</v>
      </c>
      <c r="D80" s="10">
        <v>0</v>
      </c>
      <c r="E80" s="11">
        <v>0</v>
      </c>
      <c r="F80" s="10">
        <f t="shared" si="6"/>
        <v>0</v>
      </c>
      <c r="G80" s="12">
        <f t="shared" si="6"/>
        <v>0</v>
      </c>
      <c r="H80" s="12">
        <f t="shared" si="7"/>
        <v>0</v>
      </c>
      <c r="I80" s="10">
        <v>0</v>
      </c>
      <c r="J80" s="11">
        <v>0</v>
      </c>
      <c r="K80" s="10">
        <v>0</v>
      </c>
      <c r="L80" s="11">
        <v>0</v>
      </c>
      <c r="M80" s="10">
        <v>2</v>
      </c>
      <c r="N80" s="11">
        <v>9</v>
      </c>
      <c r="O80" s="10">
        <f t="shared" si="8"/>
        <v>2</v>
      </c>
      <c r="P80" s="12">
        <f t="shared" si="8"/>
        <v>9</v>
      </c>
      <c r="Q80" s="12">
        <f t="shared" si="11"/>
        <v>11</v>
      </c>
      <c r="R80" s="10">
        <f t="shared" si="10"/>
        <v>2</v>
      </c>
      <c r="S80" s="11">
        <f t="shared" si="10"/>
        <v>9</v>
      </c>
      <c r="T80" s="12">
        <f t="shared" si="10"/>
        <v>11</v>
      </c>
    </row>
    <row r="81" spans="1:20">
      <c r="A81" s="104" t="s">
        <v>436</v>
      </c>
      <c r="B81" s="10">
        <v>0</v>
      </c>
      <c r="C81" s="11">
        <v>0</v>
      </c>
      <c r="D81" s="10">
        <v>0</v>
      </c>
      <c r="E81" s="11">
        <v>0</v>
      </c>
      <c r="F81" s="10">
        <f t="shared" si="6"/>
        <v>0</v>
      </c>
      <c r="G81" s="12">
        <f t="shared" si="6"/>
        <v>0</v>
      </c>
      <c r="H81" s="12">
        <f t="shared" si="7"/>
        <v>0</v>
      </c>
      <c r="I81" s="10">
        <v>0</v>
      </c>
      <c r="J81" s="11">
        <v>0</v>
      </c>
      <c r="K81" s="10">
        <v>0</v>
      </c>
      <c r="L81" s="11">
        <v>0</v>
      </c>
      <c r="M81" s="10">
        <v>0</v>
      </c>
      <c r="N81" s="11">
        <v>3</v>
      </c>
      <c r="O81" s="10">
        <f t="shared" si="8"/>
        <v>0</v>
      </c>
      <c r="P81" s="12">
        <f t="shared" si="8"/>
        <v>3</v>
      </c>
      <c r="Q81" s="12">
        <f t="shared" si="11"/>
        <v>3</v>
      </c>
      <c r="R81" s="10">
        <f t="shared" si="10"/>
        <v>0</v>
      </c>
      <c r="S81" s="11">
        <f t="shared" si="10"/>
        <v>3</v>
      </c>
      <c r="T81" s="12">
        <f t="shared" si="10"/>
        <v>3</v>
      </c>
    </row>
    <row r="82" spans="1:20">
      <c r="A82" s="104" t="s">
        <v>12</v>
      </c>
      <c r="B82" s="10">
        <v>0</v>
      </c>
      <c r="C82" s="11">
        <v>0</v>
      </c>
      <c r="D82" s="10">
        <v>736</v>
      </c>
      <c r="E82" s="11">
        <v>28</v>
      </c>
      <c r="F82" s="10">
        <f t="shared" si="6"/>
        <v>736</v>
      </c>
      <c r="G82" s="12">
        <f t="shared" si="6"/>
        <v>28</v>
      </c>
      <c r="H82" s="12">
        <f t="shared" si="7"/>
        <v>764</v>
      </c>
      <c r="I82" s="10">
        <v>0</v>
      </c>
      <c r="J82" s="11">
        <v>0</v>
      </c>
      <c r="K82" s="10">
        <v>0</v>
      </c>
      <c r="L82" s="11">
        <v>0</v>
      </c>
      <c r="M82" s="10">
        <v>0</v>
      </c>
      <c r="N82" s="11">
        <v>0</v>
      </c>
      <c r="O82" s="10">
        <f t="shared" si="8"/>
        <v>0</v>
      </c>
      <c r="P82" s="12">
        <f t="shared" si="8"/>
        <v>0</v>
      </c>
      <c r="Q82" s="12">
        <f t="shared" si="11"/>
        <v>0</v>
      </c>
      <c r="R82" s="10">
        <f t="shared" si="10"/>
        <v>736</v>
      </c>
      <c r="S82" s="11">
        <f t="shared" si="10"/>
        <v>28</v>
      </c>
      <c r="T82" s="12">
        <f t="shared" si="10"/>
        <v>764</v>
      </c>
    </row>
    <row r="83" spans="1:20">
      <c r="A83" s="104" t="s">
        <v>274</v>
      </c>
      <c r="B83" s="10">
        <v>0</v>
      </c>
      <c r="C83" s="11">
        <v>0</v>
      </c>
      <c r="D83" s="10">
        <v>0</v>
      </c>
      <c r="E83" s="11">
        <v>0</v>
      </c>
      <c r="F83" s="10">
        <f t="shared" si="6"/>
        <v>0</v>
      </c>
      <c r="G83" s="12">
        <f t="shared" si="6"/>
        <v>0</v>
      </c>
      <c r="H83" s="12">
        <f t="shared" si="7"/>
        <v>0</v>
      </c>
      <c r="I83" s="10">
        <v>646</v>
      </c>
      <c r="J83" s="11">
        <v>23</v>
      </c>
      <c r="K83" s="10">
        <v>574</v>
      </c>
      <c r="L83" s="11">
        <v>16</v>
      </c>
      <c r="M83" s="10">
        <v>0</v>
      </c>
      <c r="N83" s="11">
        <v>0</v>
      </c>
      <c r="O83" s="10">
        <f t="shared" si="8"/>
        <v>1220</v>
      </c>
      <c r="P83" s="12">
        <f t="shared" si="8"/>
        <v>39</v>
      </c>
      <c r="Q83" s="12">
        <f t="shared" si="11"/>
        <v>1259</v>
      </c>
      <c r="R83" s="10">
        <f t="shared" si="10"/>
        <v>1220</v>
      </c>
      <c r="S83" s="11">
        <f t="shared" si="10"/>
        <v>39</v>
      </c>
      <c r="T83" s="12">
        <f t="shared" si="10"/>
        <v>1259</v>
      </c>
    </row>
    <row r="84" spans="1:20">
      <c r="A84" s="104" t="s">
        <v>275</v>
      </c>
      <c r="B84" s="10">
        <v>0</v>
      </c>
      <c r="C84" s="11">
        <v>0</v>
      </c>
      <c r="D84" s="10">
        <v>0</v>
      </c>
      <c r="E84" s="11">
        <v>0</v>
      </c>
      <c r="F84" s="10">
        <f t="shared" si="6"/>
        <v>0</v>
      </c>
      <c r="G84" s="12">
        <f t="shared" si="6"/>
        <v>0</v>
      </c>
      <c r="H84" s="12">
        <f t="shared" si="7"/>
        <v>0</v>
      </c>
      <c r="I84" s="10">
        <v>0</v>
      </c>
      <c r="J84" s="11">
        <v>0</v>
      </c>
      <c r="K84" s="10">
        <v>0</v>
      </c>
      <c r="L84" s="11">
        <v>0</v>
      </c>
      <c r="M84" s="10">
        <v>71</v>
      </c>
      <c r="N84" s="11">
        <v>1</v>
      </c>
      <c r="O84" s="10">
        <f t="shared" si="8"/>
        <v>71</v>
      </c>
      <c r="P84" s="12">
        <f t="shared" si="8"/>
        <v>1</v>
      </c>
      <c r="Q84" s="12">
        <f t="shared" si="11"/>
        <v>72</v>
      </c>
      <c r="R84" s="10">
        <f t="shared" si="10"/>
        <v>71</v>
      </c>
      <c r="S84" s="11">
        <f t="shared" si="10"/>
        <v>1</v>
      </c>
      <c r="T84" s="12">
        <f t="shared" si="10"/>
        <v>72</v>
      </c>
    </row>
    <row r="85" spans="1:20">
      <c r="A85" s="104" t="s">
        <v>276</v>
      </c>
      <c r="B85" s="10">
        <v>0</v>
      </c>
      <c r="C85" s="11">
        <v>0</v>
      </c>
      <c r="D85" s="10">
        <v>0</v>
      </c>
      <c r="E85" s="11">
        <v>0</v>
      </c>
      <c r="F85" s="10">
        <f t="shared" si="6"/>
        <v>0</v>
      </c>
      <c r="G85" s="12">
        <f t="shared" si="6"/>
        <v>0</v>
      </c>
      <c r="H85" s="12">
        <f t="shared" si="7"/>
        <v>0</v>
      </c>
      <c r="I85" s="10">
        <v>0</v>
      </c>
      <c r="J85" s="11">
        <v>0</v>
      </c>
      <c r="K85" s="10">
        <v>0</v>
      </c>
      <c r="L85" s="11">
        <v>0</v>
      </c>
      <c r="M85" s="10">
        <v>357</v>
      </c>
      <c r="N85" s="11">
        <v>4</v>
      </c>
      <c r="O85" s="10">
        <f t="shared" si="8"/>
        <v>357</v>
      </c>
      <c r="P85" s="12">
        <f t="shared" si="8"/>
        <v>4</v>
      </c>
      <c r="Q85" s="12">
        <f t="shared" si="11"/>
        <v>361</v>
      </c>
      <c r="R85" s="10">
        <f t="shared" si="10"/>
        <v>357</v>
      </c>
      <c r="S85" s="11">
        <f t="shared" si="10"/>
        <v>4</v>
      </c>
      <c r="T85" s="12">
        <f t="shared" si="10"/>
        <v>361</v>
      </c>
    </row>
    <row r="86" spans="1:20">
      <c r="A86" s="104" t="s">
        <v>277</v>
      </c>
      <c r="B86" s="10">
        <v>0</v>
      </c>
      <c r="C86" s="11">
        <v>0</v>
      </c>
      <c r="D86" s="10">
        <v>0</v>
      </c>
      <c r="E86" s="11">
        <v>0</v>
      </c>
      <c r="F86" s="10">
        <f t="shared" si="6"/>
        <v>0</v>
      </c>
      <c r="G86" s="12">
        <f t="shared" si="6"/>
        <v>0</v>
      </c>
      <c r="H86" s="12">
        <f t="shared" si="7"/>
        <v>0</v>
      </c>
      <c r="I86" s="10">
        <v>0</v>
      </c>
      <c r="J86" s="11">
        <v>0</v>
      </c>
      <c r="K86" s="10">
        <v>0</v>
      </c>
      <c r="L86" s="11">
        <v>0</v>
      </c>
      <c r="M86" s="10">
        <v>130</v>
      </c>
      <c r="N86" s="11">
        <v>4</v>
      </c>
      <c r="O86" s="10">
        <f t="shared" si="8"/>
        <v>130</v>
      </c>
      <c r="P86" s="12">
        <f t="shared" si="8"/>
        <v>4</v>
      </c>
      <c r="Q86" s="12">
        <f t="shared" si="11"/>
        <v>134</v>
      </c>
      <c r="R86" s="10">
        <f t="shared" si="10"/>
        <v>130</v>
      </c>
      <c r="S86" s="11">
        <f t="shared" si="10"/>
        <v>4</v>
      </c>
      <c r="T86" s="12">
        <f t="shared" si="10"/>
        <v>134</v>
      </c>
    </row>
    <row r="87" spans="1:20">
      <c r="A87" s="104" t="s">
        <v>422</v>
      </c>
      <c r="B87" s="10">
        <v>0</v>
      </c>
      <c r="C87" s="11">
        <v>0</v>
      </c>
      <c r="D87" s="10">
        <v>0</v>
      </c>
      <c r="E87" s="11">
        <v>0</v>
      </c>
      <c r="F87" s="10">
        <f t="shared" si="6"/>
        <v>0</v>
      </c>
      <c r="G87" s="12">
        <f t="shared" si="6"/>
        <v>0</v>
      </c>
      <c r="H87" s="12">
        <f t="shared" si="7"/>
        <v>0</v>
      </c>
      <c r="I87" s="10">
        <v>0</v>
      </c>
      <c r="J87" s="11">
        <v>0</v>
      </c>
      <c r="K87" s="10">
        <v>0</v>
      </c>
      <c r="L87" s="11">
        <v>0</v>
      </c>
      <c r="M87" s="10">
        <v>7</v>
      </c>
      <c r="N87" s="11">
        <v>0</v>
      </c>
      <c r="O87" s="10">
        <f t="shared" si="8"/>
        <v>7</v>
      </c>
      <c r="P87" s="12">
        <f t="shared" si="8"/>
        <v>0</v>
      </c>
      <c r="Q87" s="12">
        <f t="shared" si="11"/>
        <v>7</v>
      </c>
      <c r="R87" s="10">
        <f t="shared" si="10"/>
        <v>7</v>
      </c>
      <c r="S87" s="11">
        <f t="shared" si="10"/>
        <v>0</v>
      </c>
      <c r="T87" s="12">
        <f t="shared" si="10"/>
        <v>7</v>
      </c>
    </row>
    <row r="88" spans="1:20">
      <c r="A88" s="104" t="s">
        <v>482</v>
      </c>
      <c r="B88" s="10">
        <v>0</v>
      </c>
      <c r="C88" s="11">
        <v>0</v>
      </c>
      <c r="D88" s="10">
        <v>0</v>
      </c>
      <c r="E88" s="11">
        <v>0</v>
      </c>
      <c r="F88" s="10">
        <f t="shared" si="6"/>
        <v>0</v>
      </c>
      <c r="G88" s="12">
        <f t="shared" si="6"/>
        <v>0</v>
      </c>
      <c r="H88" s="12">
        <f t="shared" si="7"/>
        <v>0</v>
      </c>
      <c r="I88" s="10">
        <v>0</v>
      </c>
      <c r="J88" s="11">
        <v>0</v>
      </c>
      <c r="K88" s="10">
        <v>0</v>
      </c>
      <c r="L88" s="11">
        <v>0</v>
      </c>
      <c r="M88" s="10">
        <v>4</v>
      </c>
      <c r="N88" s="11">
        <v>1</v>
      </c>
      <c r="O88" s="10">
        <f t="shared" si="8"/>
        <v>4</v>
      </c>
      <c r="P88" s="12">
        <f t="shared" si="8"/>
        <v>1</v>
      </c>
      <c r="Q88" s="12">
        <f t="shared" si="11"/>
        <v>5</v>
      </c>
      <c r="R88" s="10">
        <f t="shared" si="10"/>
        <v>4</v>
      </c>
      <c r="S88" s="11">
        <f t="shared" si="10"/>
        <v>1</v>
      </c>
      <c r="T88" s="12">
        <f t="shared" si="10"/>
        <v>5</v>
      </c>
    </row>
    <row r="89" spans="1:20" ht="13.2" customHeight="1">
      <c r="A89" s="139" t="s">
        <v>423</v>
      </c>
      <c r="B89" s="10">
        <v>0</v>
      </c>
      <c r="C89" s="11">
        <v>0</v>
      </c>
      <c r="D89" s="10">
        <v>0</v>
      </c>
      <c r="E89" s="11">
        <v>0</v>
      </c>
      <c r="F89" s="10">
        <f t="shared" si="6"/>
        <v>0</v>
      </c>
      <c r="G89" s="12">
        <f t="shared" si="6"/>
        <v>0</v>
      </c>
      <c r="H89" s="12">
        <f t="shared" si="7"/>
        <v>0</v>
      </c>
      <c r="I89" s="10">
        <v>0</v>
      </c>
      <c r="J89" s="11">
        <v>0</v>
      </c>
      <c r="K89" s="10">
        <v>0</v>
      </c>
      <c r="L89" s="11">
        <v>0</v>
      </c>
      <c r="M89" s="10">
        <v>8</v>
      </c>
      <c r="N89" s="11">
        <v>0</v>
      </c>
      <c r="O89" s="10">
        <f t="shared" si="8"/>
        <v>8</v>
      </c>
      <c r="P89" s="12">
        <f t="shared" si="8"/>
        <v>0</v>
      </c>
      <c r="Q89" s="12">
        <f t="shared" si="11"/>
        <v>8</v>
      </c>
      <c r="R89" s="10">
        <f t="shared" si="10"/>
        <v>8</v>
      </c>
      <c r="S89" s="11">
        <f t="shared" si="10"/>
        <v>0</v>
      </c>
      <c r="T89" s="12">
        <f t="shared" si="10"/>
        <v>8</v>
      </c>
    </row>
    <row r="90" spans="1:20">
      <c r="A90" s="104" t="s">
        <v>279</v>
      </c>
      <c r="B90" s="10">
        <v>0</v>
      </c>
      <c r="C90" s="11">
        <v>0</v>
      </c>
      <c r="D90" s="10">
        <v>0</v>
      </c>
      <c r="E90" s="11">
        <v>0</v>
      </c>
      <c r="F90" s="10">
        <f t="shared" si="6"/>
        <v>0</v>
      </c>
      <c r="G90" s="12">
        <f t="shared" si="6"/>
        <v>0</v>
      </c>
      <c r="H90" s="12">
        <f t="shared" si="7"/>
        <v>0</v>
      </c>
      <c r="I90" s="10">
        <v>0</v>
      </c>
      <c r="J90" s="11">
        <v>0</v>
      </c>
      <c r="K90" s="10">
        <v>0</v>
      </c>
      <c r="L90" s="11">
        <v>0</v>
      </c>
      <c r="M90" s="10">
        <v>156</v>
      </c>
      <c r="N90" s="11">
        <v>3</v>
      </c>
      <c r="O90" s="10">
        <f t="shared" si="8"/>
        <v>156</v>
      </c>
      <c r="P90" s="12">
        <f t="shared" si="8"/>
        <v>3</v>
      </c>
      <c r="Q90" s="12">
        <f t="shared" si="11"/>
        <v>159</v>
      </c>
      <c r="R90" s="10">
        <f t="shared" si="10"/>
        <v>156</v>
      </c>
      <c r="S90" s="11">
        <f t="shared" si="10"/>
        <v>3</v>
      </c>
      <c r="T90" s="12">
        <f t="shared" si="10"/>
        <v>159</v>
      </c>
    </row>
    <row r="91" spans="1:20">
      <c r="A91" s="104" t="s">
        <v>280</v>
      </c>
      <c r="B91" s="10">
        <v>0</v>
      </c>
      <c r="C91" s="11">
        <v>0</v>
      </c>
      <c r="D91" s="10">
        <v>0</v>
      </c>
      <c r="E91" s="11">
        <v>0</v>
      </c>
      <c r="F91" s="10">
        <f t="shared" si="6"/>
        <v>0</v>
      </c>
      <c r="G91" s="12">
        <f t="shared" si="6"/>
        <v>0</v>
      </c>
      <c r="H91" s="12">
        <f t="shared" si="7"/>
        <v>0</v>
      </c>
      <c r="I91" s="10">
        <v>0</v>
      </c>
      <c r="J91" s="11">
        <v>0</v>
      </c>
      <c r="K91" s="10">
        <v>0</v>
      </c>
      <c r="L91" s="11">
        <v>0</v>
      </c>
      <c r="M91" s="10">
        <v>3</v>
      </c>
      <c r="N91" s="11">
        <v>1</v>
      </c>
      <c r="O91" s="10">
        <f t="shared" si="8"/>
        <v>3</v>
      </c>
      <c r="P91" s="12">
        <f t="shared" si="8"/>
        <v>1</v>
      </c>
      <c r="Q91" s="12">
        <f t="shared" si="11"/>
        <v>4</v>
      </c>
      <c r="R91" s="10">
        <f t="shared" si="10"/>
        <v>3</v>
      </c>
      <c r="S91" s="11">
        <f t="shared" si="10"/>
        <v>1</v>
      </c>
      <c r="T91" s="12">
        <f t="shared" si="10"/>
        <v>4</v>
      </c>
    </row>
    <row r="92" spans="1:20">
      <c r="A92" s="104" t="s">
        <v>281</v>
      </c>
      <c r="B92" s="10">
        <v>0</v>
      </c>
      <c r="C92" s="11">
        <v>0</v>
      </c>
      <c r="D92" s="10">
        <v>842</v>
      </c>
      <c r="E92" s="11">
        <v>786</v>
      </c>
      <c r="F92" s="10">
        <f t="shared" si="6"/>
        <v>842</v>
      </c>
      <c r="G92" s="12">
        <f t="shared" si="6"/>
        <v>786</v>
      </c>
      <c r="H92" s="12">
        <f t="shared" si="7"/>
        <v>1628</v>
      </c>
      <c r="I92" s="10">
        <v>1013</v>
      </c>
      <c r="J92" s="11">
        <v>858</v>
      </c>
      <c r="K92" s="10">
        <v>805</v>
      </c>
      <c r="L92" s="11">
        <v>752</v>
      </c>
      <c r="M92" s="10">
        <v>0</v>
      </c>
      <c r="N92" s="11">
        <v>0</v>
      </c>
      <c r="O92" s="10">
        <f t="shared" si="8"/>
        <v>1818</v>
      </c>
      <c r="P92" s="12">
        <f t="shared" si="8"/>
        <v>1610</v>
      </c>
      <c r="Q92" s="12">
        <f t="shared" si="11"/>
        <v>3428</v>
      </c>
      <c r="R92" s="10">
        <f t="shared" si="10"/>
        <v>2660</v>
      </c>
      <c r="S92" s="11">
        <f t="shared" si="10"/>
        <v>2396</v>
      </c>
      <c r="T92" s="12">
        <f t="shared" si="10"/>
        <v>5056</v>
      </c>
    </row>
    <row r="93" spans="1:20">
      <c r="A93" s="104" t="s">
        <v>282</v>
      </c>
      <c r="B93" s="10">
        <v>0</v>
      </c>
      <c r="C93" s="11">
        <v>0</v>
      </c>
      <c r="D93" s="10">
        <v>0</v>
      </c>
      <c r="E93" s="11">
        <v>0</v>
      </c>
      <c r="F93" s="10">
        <f t="shared" si="6"/>
        <v>0</v>
      </c>
      <c r="G93" s="12">
        <f t="shared" si="6"/>
        <v>0</v>
      </c>
      <c r="H93" s="12">
        <f t="shared" si="7"/>
        <v>0</v>
      </c>
      <c r="I93" s="10">
        <v>0</v>
      </c>
      <c r="J93" s="11">
        <v>0</v>
      </c>
      <c r="K93" s="10">
        <v>0</v>
      </c>
      <c r="L93" s="11">
        <v>0</v>
      </c>
      <c r="M93" s="10">
        <v>424</v>
      </c>
      <c r="N93" s="11">
        <v>555</v>
      </c>
      <c r="O93" s="10">
        <f t="shared" si="8"/>
        <v>424</v>
      </c>
      <c r="P93" s="12">
        <f t="shared" si="8"/>
        <v>555</v>
      </c>
      <c r="Q93" s="12">
        <f t="shared" si="11"/>
        <v>979</v>
      </c>
      <c r="R93" s="10">
        <f t="shared" si="10"/>
        <v>424</v>
      </c>
      <c r="S93" s="11">
        <f t="shared" si="10"/>
        <v>555</v>
      </c>
      <c r="T93" s="12">
        <f t="shared" si="10"/>
        <v>979</v>
      </c>
    </row>
    <row r="94" spans="1:20">
      <c r="A94" s="104" t="s">
        <v>424</v>
      </c>
      <c r="B94" s="10">
        <v>0</v>
      </c>
      <c r="C94" s="11">
        <v>0</v>
      </c>
      <c r="D94" s="10">
        <v>0</v>
      </c>
      <c r="E94" s="11">
        <v>0</v>
      </c>
      <c r="F94" s="10">
        <f t="shared" si="6"/>
        <v>0</v>
      </c>
      <c r="G94" s="12">
        <f t="shared" si="6"/>
        <v>0</v>
      </c>
      <c r="H94" s="12">
        <f t="shared" si="7"/>
        <v>0</v>
      </c>
      <c r="I94" s="10">
        <v>0</v>
      </c>
      <c r="J94" s="11">
        <v>0</v>
      </c>
      <c r="K94" s="10">
        <v>0</v>
      </c>
      <c r="L94" s="11">
        <v>0</v>
      </c>
      <c r="M94" s="10">
        <v>1</v>
      </c>
      <c r="N94" s="11">
        <v>14</v>
      </c>
      <c r="O94" s="10">
        <f t="shared" si="8"/>
        <v>1</v>
      </c>
      <c r="P94" s="12">
        <f t="shared" si="8"/>
        <v>14</v>
      </c>
      <c r="Q94" s="12">
        <f t="shared" si="11"/>
        <v>15</v>
      </c>
      <c r="R94" s="10">
        <f t="shared" si="10"/>
        <v>1</v>
      </c>
      <c r="S94" s="11">
        <f t="shared" si="10"/>
        <v>14</v>
      </c>
      <c r="T94" s="12">
        <f t="shared" si="10"/>
        <v>15</v>
      </c>
    </row>
    <row r="95" spans="1:20">
      <c r="A95" s="172" t="s">
        <v>405</v>
      </c>
      <c r="B95" s="10">
        <v>0</v>
      </c>
      <c r="C95" s="11">
        <v>0</v>
      </c>
      <c r="D95" s="10">
        <v>0</v>
      </c>
      <c r="E95" s="11">
        <v>0</v>
      </c>
      <c r="F95" s="10">
        <f t="shared" si="6"/>
        <v>0</v>
      </c>
      <c r="G95" s="12">
        <f t="shared" si="6"/>
        <v>0</v>
      </c>
      <c r="H95" s="12">
        <f t="shared" si="7"/>
        <v>0</v>
      </c>
      <c r="I95" s="10">
        <v>0</v>
      </c>
      <c r="J95" s="11">
        <v>0</v>
      </c>
      <c r="K95" s="10">
        <v>0</v>
      </c>
      <c r="L95" s="11">
        <v>0</v>
      </c>
      <c r="M95" s="10">
        <v>4</v>
      </c>
      <c r="N95" s="11">
        <v>49</v>
      </c>
      <c r="O95" s="10">
        <f t="shared" si="8"/>
        <v>4</v>
      </c>
      <c r="P95" s="12">
        <f t="shared" si="8"/>
        <v>49</v>
      </c>
      <c r="Q95" s="12">
        <f t="shared" si="11"/>
        <v>53</v>
      </c>
      <c r="R95" s="10">
        <f t="shared" si="10"/>
        <v>4</v>
      </c>
      <c r="S95" s="11">
        <f t="shared" si="10"/>
        <v>49</v>
      </c>
      <c r="T95" s="12">
        <f t="shared" si="10"/>
        <v>53</v>
      </c>
    </row>
    <row r="96" spans="1:20">
      <c r="A96" s="104" t="s">
        <v>283</v>
      </c>
      <c r="B96" s="10">
        <v>0</v>
      </c>
      <c r="C96" s="11">
        <v>0</v>
      </c>
      <c r="D96" s="10">
        <v>0</v>
      </c>
      <c r="E96" s="11">
        <v>0</v>
      </c>
      <c r="F96" s="10">
        <f t="shared" si="6"/>
        <v>0</v>
      </c>
      <c r="G96" s="12">
        <f t="shared" si="6"/>
        <v>0</v>
      </c>
      <c r="H96" s="12">
        <f t="shared" si="7"/>
        <v>0</v>
      </c>
      <c r="I96" s="10">
        <v>0</v>
      </c>
      <c r="J96" s="11">
        <v>0</v>
      </c>
      <c r="K96" s="10">
        <v>0</v>
      </c>
      <c r="L96" s="11">
        <v>0</v>
      </c>
      <c r="M96" s="10">
        <v>42</v>
      </c>
      <c r="N96" s="11">
        <v>510</v>
      </c>
      <c r="O96" s="10">
        <f t="shared" si="8"/>
        <v>42</v>
      </c>
      <c r="P96" s="12">
        <f t="shared" si="8"/>
        <v>510</v>
      </c>
      <c r="Q96" s="12">
        <f t="shared" si="11"/>
        <v>552</v>
      </c>
      <c r="R96" s="10">
        <f t="shared" si="10"/>
        <v>42</v>
      </c>
      <c r="S96" s="11">
        <f t="shared" si="10"/>
        <v>510</v>
      </c>
      <c r="T96" s="12">
        <f t="shared" si="10"/>
        <v>552</v>
      </c>
    </row>
    <row r="97" spans="1:20">
      <c r="A97" s="172" t="s">
        <v>284</v>
      </c>
      <c r="B97" s="10">
        <v>0</v>
      </c>
      <c r="C97" s="11">
        <v>0</v>
      </c>
      <c r="D97" s="10">
        <v>0</v>
      </c>
      <c r="E97" s="11">
        <v>0</v>
      </c>
      <c r="F97" s="10">
        <f t="shared" ref="F97:G160" si="12">SUM(B97,D97)</f>
        <v>0</v>
      </c>
      <c r="G97" s="12">
        <f t="shared" si="12"/>
        <v>0</v>
      </c>
      <c r="H97" s="12">
        <f t="shared" ref="H97:H160" si="13">SUM(F97:G97)</f>
        <v>0</v>
      </c>
      <c r="I97" s="10">
        <v>53</v>
      </c>
      <c r="J97" s="11">
        <v>1</v>
      </c>
      <c r="K97" s="10">
        <v>47</v>
      </c>
      <c r="L97" s="11">
        <v>1</v>
      </c>
      <c r="M97" s="10">
        <v>0</v>
      </c>
      <c r="N97" s="11">
        <v>0</v>
      </c>
      <c r="O97" s="10">
        <f t="shared" ref="O97:P160" si="14">SUM(M97,K97,I97)</f>
        <v>100</v>
      </c>
      <c r="P97" s="12">
        <f t="shared" si="14"/>
        <v>2</v>
      </c>
      <c r="Q97" s="12">
        <f t="shared" si="11"/>
        <v>102</v>
      </c>
      <c r="R97" s="10">
        <f t="shared" ref="R97:T160" si="15">SUM(O97,F97)</f>
        <v>100</v>
      </c>
      <c r="S97" s="11">
        <f t="shared" si="15"/>
        <v>2</v>
      </c>
      <c r="T97" s="12">
        <f t="shared" si="15"/>
        <v>102</v>
      </c>
    </row>
    <row r="98" spans="1:20">
      <c r="A98" s="172" t="s">
        <v>285</v>
      </c>
      <c r="B98" s="10">
        <v>0</v>
      </c>
      <c r="C98" s="11">
        <v>0</v>
      </c>
      <c r="D98" s="10">
        <v>0</v>
      </c>
      <c r="E98" s="11">
        <v>0</v>
      </c>
      <c r="F98" s="10">
        <f t="shared" si="12"/>
        <v>0</v>
      </c>
      <c r="G98" s="12">
        <f t="shared" si="12"/>
        <v>0</v>
      </c>
      <c r="H98" s="12">
        <f t="shared" si="13"/>
        <v>0</v>
      </c>
      <c r="I98" s="10">
        <v>0</v>
      </c>
      <c r="J98" s="11">
        <v>0</v>
      </c>
      <c r="K98" s="10">
        <v>0</v>
      </c>
      <c r="L98" s="11">
        <v>0</v>
      </c>
      <c r="M98" s="10">
        <v>36</v>
      </c>
      <c r="N98" s="11">
        <v>0</v>
      </c>
      <c r="O98" s="10">
        <f t="shared" si="14"/>
        <v>36</v>
      </c>
      <c r="P98" s="12">
        <f t="shared" si="14"/>
        <v>0</v>
      </c>
      <c r="Q98" s="12">
        <f t="shared" si="11"/>
        <v>36</v>
      </c>
      <c r="R98" s="10">
        <f t="shared" si="15"/>
        <v>36</v>
      </c>
      <c r="S98" s="11">
        <f t="shared" si="15"/>
        <v>0</v>
      </c>
      <c r="T98" s="12">
        <f t="shared" si="15"/>
        <v>36</v>
      </c>
    </row>
    <row r="99" spans="1:20">
      <c r="A99" s="104" t="s">
        <v>286</v>
      </c>
      <c r="B99" s="10">
        <v>0</v>
      </c>
      <c r="C99" s="11">
        <v>0</v>
      </c>
      <c r="D99" s="10">
        <v>0</v>
      </c>
      <c r="E99" s="11">
        <v>0</v>
      </c>
      <c r="F99" s="10">
        <f t="shared" si="12"/>
        <v>0</v>
      </c>
      <c r="G99" s="12">
        <f t="shared" si="12"/>
        <v>0</v>
      </c>
      <c r="H99" s="12">
        <f t="shared" si="13"/>
        <v>0</v>
      </c>
      <c r="I99" s="10">
        <v>0</v>
      </c>
      <c r="J99" s="11">
        <v>0</v>
      </c>
      <c r="K99" s="10">
        <v>0</v>
      </c>
      <c r="L99" s="11">
        <v>0</v>
      </c>
      <c r="M99" s="10">
        <v>13</v>
      </c>
      <c r="N99" s="11">
        <v>0</v>
      </c>
      <c r="O99" s="10">
        <f t="shared" si="14"/>
        <v>13</v>
      </c>
      <c r="P99" s="12">
        <f t="shared" si="14"/>
        <v>0</v>
      </c>
      <c r="Q99" s="12">
        <f t="shared" si="11"/>
        <v>13</v>
      </c>
      <c r="R99" s="10">
        <f t="shared" si="15"/>
        <v>13</v>
      </c>
      <c r="S99" s="11">
        <f t="shared" si="15"/>
        <v>0</v>
      </c>
      <c r="T99" s="12">
        <f t="shared" si="15"/>
        <v>13</v>
      </c>
    </row>
    <row r="100" spans="1:20">
      <c r="A100" s="104" t="s">
        <v>287</v>
      </c>
      <c r="B100" s="10">
        <v>0</v>
      </c>
      <c r="C100" s="11">
        <v>0</v>
      </c>
      <c r="D100" s="10">
        <v>0</v>
      </c>
      <c r="E100" s="11">
        <v>0</v>
      </c>
      <c r="F100" s="10">
        <f t="shared" si="12"/>
        <v>0</v>
      </c>
      <c r="G100" s="12">
        <f t="shared" si="12"/>
        <v>0</v>
      </c>
      <c r="H100" s="12">
        <f t="shared" si="13"/>
        <v>0</v>
      </c>
      <c r="I100" s="10">
        <v>88</v>
      </c>
      <c r="J100" s="11">
        <v>48</v>
      </c>
      <c r="K100" s="10">
        <v>81</v>
      </c>
      <c r="L100" s="11">
        <v>31</v>
      </c>
      <c r="M100" s="10">
        <v>0</v>
      </c>
      <c r="N100" s="11">
        <v>0</v>
      </c>
      <c r="O100" s="10">
        <f t="shared" si="14"/>
        <v>169</v>
      </c>
      <c r="P100" s="12">
        <f t="shared" si="14"/>
        <v>79</v>
      </c>
      <c r="Q100" s="12">
        <f t="shared" si="11"/>
        <v>248</v>
      </c>
      <c r="R100" s="10">
        <f t="shared" si="15"/>
        <v>169</v>
      </c>
      <c r="S100" s="11">
        <f t="shared" si="15"/>
        <v>79</v>
      </c>
      <c r="T100" s="12">
        <f t="shared" si="15"/>
        <v>248</v>
      </c>
    </row>
    <row r="101" spans="1:20">
      <c r="A101" s="104" t="s">
        <v>288</v>
      </c>
      <c r="B101" s="10">
        <v>0</v>
      </c>
      <c r="C101" s="11">
        <v>0</v>
      </c>
      <c r="D101" s="10">
        <v>0</v>
      </c>
      <c r="E101" s="11">
        <v>0</v>
      </c>
      <c r="F101" s="10">
        <f t="shared" si="12"/>
        <v>0</v>
      </c>
      <c r="G101" s="12">
        <f t="shared" si="12"/>
        <v>0</v>
      </c>
      <c r="H101" s="12">
        <f t="shared" si="13"/>
        <v>0</v>
      </c>
      <c r="I101" s="10">
        <v>487</v>
      </c>
      <c r="J101" s="11">
        <v>10</v>
      </c>
      <c r="K101" s="10">
        <v>420</v>
      </c>
      <c r="L101" s="11">
        <v>6</v>
      </c>
      <c r="M101" s="10">
        <v>0</v>
      </c>
      <c r="N101" s="11">
        <v>0</v>
      </c>
      <c r="O101" s="10">
        <f t="shared" si="14"/>
        <v>907</v>
      </c>
      <c r="P101" s="12">
        <f t="shared" si="14"/>
        <v>16</v>
      </c>
      <c r="Q101" s="12">
        <f t="shared" si="11"/>
        <v>923</v>
      </c>
      <c r="R101" s="10">
        <f t="shared" si="15"/>
        <v>907</v>
      </c>
      <c r="S101" s="11">
        <f t="shared" si="15"/>
        <v>16</v>
      </c>
      <c r="T101" s="12">
        <f t="shared" si="15"/>
        <v>923</v>
      </c>
    </row>
    <row r="102" spans="1:20">
      <c r="A102" s="104" t="s">
        <v>406</v>
      </c>
      <c r="B102" s="10">
        <v>0</v>
      </c>
      <c r="C102" s="11">
        <v>0</v>
      </c>
      <c r="D102" s="10">
        <v>0</v>
      </c>
      <c r="E102" s="11">
        <v>0</v>
      </c>
      <c r="F102" s="10">
        <f t="shared" si="12"/>
        <v>0</v>
      </c>
      <c r="G102" s="12">
        <f t="shared" si="12"/>
        <v>0</v>
      </c>
      <c r="H102" s="12">
        <f t="shared" si="13"/>
        <v>0</v>
      </c>
      <c r="I102" s="10">
        <v>3</v>
      </c>
      <c r="J102" s="11">
        <v>0</v>
      </c>
      <c r="K102" s="10">
        <v>0</v>
      </c>
      <c r="L102" s="11">
        <v>1</v>
      </c>
      <c r="M102" s="10">
        <v>0</v>
      </c>
      <c r="N102" s="11">
        <v>0</v>
      </c>
      <c r="O102" s="10">
        <f t="shared" si="14"/>
        <v>3</v>
      </c>
      <c r="P102" s="12">
        <f t="shared" si="14"/>
        <v>1</v>
      </c>
      <c r="Q102" s="12">
        <f t="shared" si="11"/>
        <v>4</v>
      </c>
      <c r="R102" s="10">
        <f t="shared" si="15"/>
        <v>3</v>
      </c>
      <c r="S102" s="11">
        <f t="shared" si="15"/>
        <v>1</v>
      </c>
      <c r="T102" s="12">
        <f t="shared" si="15"/>
        <v>4</v>
      </c>
    </row>
    <row r="103" spans="1:20">
      <c r="A103" s="104" t="s">
        <v>438</v>
      </c>
      <c r="B103" s="10">
        <v>0</v>
      </c>
      <c r="C103" s="11">
        <v>0</v>
      </c>
      <c r="D103" s="10">
        <v>0</v>
      </c>
      <c r="E103" s="11">
        <v>0</v>
      </c>
      <c r="F103" s="10">
        <f t="shared" si="12"/>
        <v>0</v>
      </c>
      <c r="G103" s="12">
        <f t="shared" si="12"/>
        <v>0</v>
      </c>
      <c r="H103" s="12">
        <f t="shared" si="13"/>
        <v>0</v>
      </c>
      <c r="I103" s="10">
        <v>0</v>
      </c>
      <c r="J103" s="11">
        <v>0</v>
      </c>
      <c r="K103" s="10">
        <v>0</v>
      </c>
      <c r="L103" s="11">
        <v>0</v>
      </c>
      <c r="M103" s="10">
        <v>9</v>
      </c>
      <c r="N103" s="11">
        <v>0</v>
      </c>
      <c r="O103" s="10">
        <f t="shared" si="14"/>
        <v>9</v>
      </c>
      <c r="P103" s="12">
        <f t="shared" si="14"/>
        <v>0</v>
      </c>
      <c r="Q103" s="12">
        <f t="shared" si="11"/>
        <v>9</v>
      </c>
      <c r="R103" s="10">
        <f t="shared" si="15"/>
        <v>9</v>
      </c>
      <c r="S103" s="11">
        <f t="shared" si="15"/>
        <v>0</v>
      </c>
      <c r="T103" s="12">
        <f t="shared" si="15"/>
        <v>9</v>
      </c>
    </row>
    <row r="104" spans="1:20">
      <c r="A104" s="104" t="s">
        <v>289</v>
      </c>
      <c r="B104" s="10">
        <v>0</v>
      </c>
      <c r="C104" s="11">
        <v>0</v>
      </c>
      <c r="D104" s="10">
        <v>0</v>
      </c>
      <c r="E104" s="11">
        <v>0</v>
      </c>
      <c r="F104" s="10">
        <f t="shared" si="12"/>
        <v>0</v>
      </c>
      <c r="G104" s="12">
        <f t="shared" si="12"/>
        <v>0</v>
      </c>
      <c r="H104" s="12">
        <f t="shared" si="13"/>
        <v>0</v>
      </c>
      <c r="I104" s="10">
        <v>0</v>
      </c>
      <c r="J104" s="11">
        <v>0</v>
      </c>
      <c r="K104" s="10">
        <v>0</v>
      </c>
      <c r="L104" s="11">
        <v>0</v>
      </c>
      <c r="M104" s="10">
        <v>97</v>
      </c>
      <c r="N104" s="11">
        <v>26</v>
      </c>
      <c r="O104" s="10">
        <f t="shared" si="14"/>
        <v>97</v>
      </c>
      <c r="P104" s="12">
        <f t="shared" si="14"/>
        <v>26</v>
      </c>
      <c r="Q104" s="12">
        <f t="shared" si="11"/>
        <v>123</v>
      </c>
      <c r="R104" s="10">
        <f t="shared" si="15"/>
        <v>97</v>
      </c>
      <c r="S104" s="11">
        <f t="shared" si="15"/>
        <v>26</v>
      </c>
      <c r="T104" s="12">
        <f t="shared" si="15"/>
        <v>123</v>
      </c>
    </row>
    <row r="105" spans="1:20">
      <c r="A105" s="104" t="s">
        <v>483</v>
      </c>
      <c r="B105" s="10">
        <v>0</v>
      </c>
      <c r="C105" s="11">
        <v>0</v>
      </c>
      <c r="D105" s="10">
        <v>0</v>
      </c>
      <c r="E105" s="11">
        <v>0</v>
      </c>
      <c r="F105" s="10">
        <f t="shared" si="12"/>
        <v>0</v>
      </c>
      <c r="G105" s="12">
        <f t="shared" si="12"/>
        <v>0</v>
      </c>
      <c r="H105" s="12">
        <f t="shared" si="13"/>
        <v>0</v>
      </c>
      <c r="I105" s="10">
        <v>0</v>
      </c>
      <c r="J105" s="11">
        <v>0</v>
      </c>
      <c r="K105" s="10">
        <v>0</v>
      </c>
      <c r="L105" s="11">
        <v>0</v>
      </c>
      <c r="M105" s="10">
        <v>2</v>
      </c>
      <c r="N105" s="11">
        <v>0</v>
      </c>
      <c r="O105" s="10">
        <f t="shared" si="14"/>
        <v>2</v>
      </c>
      <c r="P105" s="12">
        <f t="shared" si="14"/>
        <v>0</v>
      </c>
      <c r="Q105" s="12">
        <f t="shared" si="11"/>
        <v>2</v>
      </c>
      <c r="R105" s="10">
        <f t="shared" si="15"/>
        <v>2</v>
      </c>
      <c r="S105" s="11">
        <f t="shared" si="15"/>
        <v>0</v>
      </c>
      <c r="T105" s="12">
        <f t="shared" si="15"/>
        <v>2</v>
      </c>
    </row>
    <row r="106" spans="1:20">
      <c r="A106" s="104" t="s">
        <v>425</v>
      </c>
      <c r="B106" s="10">
        <v>0</v>
      </c>
      <c r="C106" s="11">
        <v>0</v>
      </c>
      <c r="D106" s="10">
        <v>0</v>
      </c>
      <c r="E106" s="11">
        <v>0</v>
      </c>
      <c r="F106" s="10">
        <f t="shared" si="12"/>
        <v>0</v>
      </c>
      <c r="G106" s="12">
        <f t="shared" si="12"/>
        <v>0</v>
      </c>
      <c r="H106" s="12">
        <f t="shared" si="13"/>
        <v>0</v>
      </c>
      <c r="I106" s="10">
        <v>5</v>
      </c>
      <c r="J106" s="11">
        <v>1</v>
      </c>
      <c r="K106" s="10">
        <v>1</v>
      </c>
      <c r="L106" s="11">
        <v>1</v>
      </c>
      <c r="M106" s="10">
        <v>0</v>
      </c>
      <c r="N106" s="11">
        <v>0</v>
      </c>
      <c r="O106" s="10">
        <f t="shared" si="14"/>
        <v>6</v>
      </c>
      <c r="P106" s="12">
        <f t="shared" si="14"/>
        <v>2</v>
      </c>
      <c r="Q106" s="12">
        <f t="shared" si="11"/>
        <v>8</v>
      </c>
      <c r="R106" s="10">
        <f t="shared" si="15"/>
        <v>6</v>
      </c>
      <c r="S106" s="11">
        <f t="shared" si="15"/>
        <v>2</v>
      </c>
      <c r="T106" s="12">
        <f t="shared" si="15"/>
        <v>8</v>
      </c>
    </row>
    <row r="107" spans="1:20">
      <c r="A107" s="104" t="s">
        <v>290</v>
      </c>
      <c r="B107" s="10">
        <v>0</v>
      </c>
      <c r="C107" s="11">
        <v>0</v>
      </c>
      <c r="D107" s="10">
        <v>0</v>
      </c>
      <c r="E107" s="11">
        <v>0</v>
      </c>
      <c r="F107" s="10">
        <f t="shared" si="12"/>
        <v>0</v>
      </c>
      <c r="G107" s="12">
        <f t="shared" si="12"/>
        <v>0</v>
      </c>
      <c r="H107" s="12">
        <f t="shared" si="13"/>
        <v>0</v>
      </c>
      <c r="I107" s="10">
        <v>0</v>
      </c>
      <c r="J107" s="11">
        <v>0</v>
      </c>
      <c r="K107" s="10">
        <v>0</v>
      </c>
      <c r="L107" s="11">
        <v>0</v>
      </c>
      <c r="M107" s="10">
        <v>0</v>
      </c>
      <c r="N107" s="11">
        <v>7</v>
      </c>
      <c r="O107" s="10">
        <f t="shared" si="14"/>
        <v>0</v>
      </c>
      <c r="P107" s="12">
        <f t="shared" si="14"/>
        <v>7</v>
      </c>
      <c r="Q107" s="12">
        <f t="shared" ref="Q107:Q138" si="16">SUM(O107:P107)</f>
        <v>7</v>
      </c>
      <c r="R107" s="10">
        <f t="shared" si="15"/>
        <v>0</v>
      </c>
      <c r="S107" s="11">
        <f t="shared" si="15"/>
        <v>7</v>
      </c>
      <c r="T107" s="12">
        <f t="shared" si="15"/>
        <v>7</v>
      </c>
    </row>
    <row r="108" spans="1:20">
      <c r="A108" s="104" t="s">
        <v>291</v>
      </c>
      <c r="B108" s="10">
        <v>0</v>
      </c>
      <c r="C108" s="11">
        <v>0</v>
      </c>
      <c r="D108" s="10">
        <v>0</v>
      </c>
      <c r="E108" s="11">
        <v>0</v>
      </c>
      <c r="F108" s="10">
        <f t="shared" si="12"/>
        <v>0</v>
      </c>
      <c r="G108" s="12">
        <f t="shared" si="12"/>
        <v>0</v>
      </c>
      <c r="H108" s="12">
        <f t="shared" si="13"/>
        <v>0</v>
      </c>
      <c r="I108" s="10">
        <v>0</v>
      </c>
      <c r="J108" s="11">
        <v>0</v>
      </c>
      <c r="K108" s="10">
        <v>0</v>
      </c>
      <c r="L108" s="11">
        <v>0</v>
      </c>
      <c r="M108" s="10">
        <v>7</v>
      </c>
      <c r="N108" s="11">
        <v>0</v>
      </c>
      <c r="O108" s="10">
        <f t="shared" si="14"/>
        <v>7</v>
      </c>
      <c r="P108" s="12">
        <f t="shared" si="14"/>
        <v>0</v>
      </c>
      <c r="Q108" s="12">
        <f t="shared" si="16"/>
        <v>7</v>
      </c>
      <c r="R108" s="10">
        <f t="shared" si="15"/>
        <v>7</v>
      </c>
      <c r="S108" s="11">
        <f t="shared" si="15"/>
        <v>0</v>
      </c>
      <c r="T108" s="12">
        <f t="shared" si="15"/>
        <v>7</v>
      </c>
    </row>
    <row r="109" spans="1:20" ht="26.4">
      <c r="A109" s="104" t="s">
        <v>511</v>
      </c>
      <c r="B109" s="10">
        <v>0</v>
      </c>
      <c r="C109" s="11">
        <v>0</v>
      </c>
      <c r="D109" s="10">
        <v>0</v>
      </c>
      <c r="E109" s="11">
        <v>0</v>
      </c>
      <c r="F109" s="10">
        <f t="shared" si="12"/>
        <v>0</v>
      </c>
      <c r="G109" s="12">
        <f t="shared" si="12"/>
        <v>0</v>
      </c>
      <c r="H109" s="12">
        <f t="shared" si="13"/>
        <v>0</v>
      </c>
      <c r="I109" s="10">
        <v>0</v>
      </c>
      <c r="J109" s="11">
        <v>0</v>
      </c>
      <c r="K109" s="10">
        <v>0</v>
      </c>
      <c r="L109" s="11">
        <v>0</v>
      </c>
      <c r="M109" s="10">
        <v>14</v>
      </c>
      <c r="N109" s="11">
        <v>0</v>
      </c>
      <c r="O109" s="10">
        <f t="shared" si="14"/>
        <v>14</v>
      </c>
      <c r="P109" s="12">
        <f t="shared" si="14"/>
        <v>0</v>
      </c>
      <c r="Q109" s="12">
        <f t="shared" si="16"/>
        <v>14</v>
      </c>
      <c r="R109" s="10">
        <f t="shared" si="15"/>
        <v>14</v>
      </c>
      <c r="S109" s="11">
        <f t="shared" si="15"/>
        <v>0</v>
      </c>
      <c r="T109" s="12">
        <f t="shared" si="15"/>
        <v>14</v>
      </c>
    </row>
    <row r="110" spans="1:20">
      <c r="A110" s="104" t="s">
        <v>292</v>
      </c>
      <c r="B110" s="10">
        <v>0</v>
      </c>
      <c r="C110" s="11">
        <v>0</v>
      </c>
      <c r="D110" s="10">
        <v>0</v>
      </c>
      <c r="E110" s="11">
        <v>0</v>
      </c>
      <c r="F110" s="10">
        <f t="shared" si="12"/>
        <v>0</v>
      </c>
      <c r="G110" s="12">
        <f t="shared" si="12"/>
        <v>0</v>
      </c>
      <c r="H110" s="12">
        <f t="shared" si="13"/>
        <v>0</v>
      </c>
      <c r="I110" s="10">
        <v>57</v>
      </c>
      <c r="J110" s="11">
        <v>1</v>
      </c>
      <c r="K110" s="10">
        <v>30</v>
      </c>
      <c r="L110" s="11">
        <v>0</v>
      </c>
      <c r="M110" s="10">
        <v>0</v>
      </c>
      <c r="N110" s="11">
        <v>0</v>
      </c>
      <c r="O110" s="10">
        <f t="shared" si="14"/>
        <v>87</v>
      </c>
      <c r="P110" s="12">
        <f t="shared" si="14"/>
        <v>1</v>
      </c>
      <c r="Q110" s="12">
        <f t="shared" si="16"/>
        <v>88</v>
      </c>
      <c r="R110" s="10">
        <f t="shared" si="15"/>
        <v>87</v>
      </c>
      <c r="S110" s="11">
        <f t="shared" si="15"/>
        <v>1</v>
      </c>
      <c r="T110" s="12">
        <f t="shared" si="15"/>
        <v>88</v>
      </c>
    </row>
    <row r="111" spans="1:20">
      <c r="A111" s="139" t="s">
        <v>293</v>
      </c>
      <c r="B111" s="10">
        <v>0</v>
      </c>
      <c r="C111" s="11">
        <v>0</v>
      </c>
      <c r="D111" s="10">
        <v>0</v>
      </c>
      <c r="E111" s="11">
        <v>0</v>
      </c>
      <c r="F111" s="10">
        <f t="shared" si="12"/>
        <v>0</v>
      </c>
      <c r="G111" s="12">
        <f t="shared" si="12"/>
        <v>0</v>
      </c>
      <c r="H111" s="12">
        <f t="shared" si="13"/>
        <v>0</v>
      </c>
      <c r="I111" s="10">
        <v>0</v>
      </c>
      <c r="J111" s="11">
        <v>0</v>
      </c>
      <c r="K111" s="10">
        <v>0</v>
      </c>
      <c r="L111" s="11">
        <v>0</v>
      </c>
      <c r="M111" s="10">
        <v>6</v>
      </c>
      <c r="N111" s="11">
        <v>1</v>
      </c>
      <c r="O111" s="10">
        <f t="shared" si="14"/>
        <v>6</v>
      </c>
      <c r="P111" s="12">
        <f t="shared" si="14"/>
        <v>1</v>
      </c>
      <c r="Q111" s="12">
        <f t="shared" si="16"/>
        <v>7</v>
      </c>
      <c r="R111" s="10">
        <f t="shared" si="15"/>
        <v>6</v>
      </c>
      <c r="S111" s="11">
        <f t="shared" si="15"/>
        <v>1</v>
      </c>
      <c r="T111" s="12">
        <f t="shared" si="15"/>
        <v>7</v>
      </c>
    </row>
    <row r="112" spans="1:20">
      <c r="A112" s="104" t="s">
        <v>294</v>
      </c>
      <c r="B112" s="10">
        <v>0</v>
      </c>
      <c r="C112" s="11">
        <v>0</v>
      </c>
      <c r="D112" s="10">
        <v>0</v>
      </c>
      <c r="E112" s="11">
        <v>0</v>
      </c>
      <c r="F112" s="10">
        <f t="shared" si="12"/>
        <v>0</v>
      </c>
      <c r="G112" s="12">
        <f t="shared" si="12"/>
        <v>0</v>
      </c>
      <c r="H112" s="12">
        <f t="shared" si="13"/>
        <v>0</v>
      </c>
      <c r="I112" s="10">
        <v>0</v>
      </c>
      <c r="J112" s="11">
        <v>0</v>
      </c>
      <c r="K112" s="10">
        <v>0</v>
      </c>
      <c r="L112" s="11">
        <v>0</v>
      </c>
      <c r="M112" s="10">
        <v>35</v>
      </c>
      <c r="N112" s="11">
        <v>6</v>
      </c>
      <c r="O112" s="10">
        <f t="shared" si="14"/>
        <v>35</v>
      </c>
      <c r="P112" s="12">
        <f t="shared" si="14"/>
        <v>6</v>
      </c>
      <c r="Q112" s="12">
        <f t="shared" si="16"/>
        <v>41</v>
      </c>
      <c r="R112" s="10">
        <f t="shared" si="15"/>
        <v>35</v>
      </c>
      <c r="S112" s="11">
        <f t="shared" si="15"/>
        <v>6</v>
      </c>
      <c r="T112" s="12">
        <f t="shared" si="15"/>
        <v>41</v>
      </c>
    </row>
    <row r="113" spans="1:20">
      <c r="A113" s="104" t="s">
        <v>295</v>
      </c>
      <c r="B113" s="10">
        <v>0</v>
      </c>
      <c r="C113" s="11">
        <v>0</v>
      </c>
      <c r="D113" s="10">
        <v>0</v>
      </c>
      <c r="E113" s="11">
        <v>0</v>
      </c>
      <c r="F113" s="10">
        <f t="shared" si="12"/>
        <v>0</v>
      </c>
      <c r="G113" s="12">
        <f t="shared" si="12"/>
        <v>0</v>
      </c>
      <c r="H113" s="12">
        <f t="shared" si="13"/>
        <v>0</v>
      </c>
      <c r="I113" s="10">
        <v>0</v>
      </c>
      <c r="J113" s="11">
        <v>0</v>
      </c>
      <c r="K113" s="10">
        <v>0</v>
      </c>
      <c r="L113" s="11">
        <v>0</v>
      </c>
      <c r="M113" s="10">
        <v>11</v>
      </c>
      <c r="N113" s="11">
        <v>0</v>
      </c>
      <c r="O113" s="10">
        <f t="shared" si="14"/>
        <v>11</v>
      </c>
      <c r="P113" s="12">
        <f t="shared" si="14"/>
        <v>0</v>
      </c>
      <c r="Q113" s="12">
        <f t="shared" si="16"/>
        <v>11</v>
      </c>
      <c r="R113" s="10">
        <f t="shared" si="15"/>
        <v>11</v>
      </c>
      <c r="S113" s="11">
        <f t="shared" si="15"/>
        <v>0</v>
      </c>
      <c r="T113" s="12">
        <f t="shared" si="15"/>
        <v>11</v>
      </c>
    </row>
    <row r="114" spans="1:20">
      <c r="A114" s="104" t="s">
        <v>484</v>
      </c>
      <c r="B114" s="10">
        <v>0</v>
      </c>
      <c r="C114" s="11">
        <v>0</v>
      </c>
      <c r="D114" s="10">
        <v>0</v>
      </c>
      <c r="E114" s="11">
        <v>0</v>
      </c>
      <c r="F114" s="10">
        <f t="shared" si="12"/>
        <v>0</v>
      </c>
      <c r="G114" s="12">
        <f t="shared" si="12"/>
        <v>0</v>
      </c>
      <c r="H114" s="12">
        <f t="shared" si="13"/>
        <v>0</v>
      </c>
      <c r="I114" s="10">
        <v>0</v>
      </c>
      <c r="J114" s="11">
        <v>2</v>
      </c>
      <c r="K114" s="10">
        <v>0</v>
      </c>
      <c r="L114" s="11">
        <v>2</v>
      </c>
      <c r="M114" s="10">
        <v>0</v>
      </c>
      <c r="N114" s="11">
        <v>0</v>
      </c>
      <c r="O114" s="10">
        <f t="shared" si="14"/>
        <v>0</v>
      </c>
      <c r="P114" s="12">
        <f t="shared" si="14"/>
        <v>4</v>
      </c>
      <c r="Q114" s="12">
        <f t="shared" si="16"/>
        <v>4</v>
      </c>
      <c r="R114" s="10">
        <f t="shared" si="15"/>
        <v>0</v>
      </c>
      <c r="S114" s="11">
        <f t="shared" si="15"/>
        <v>4</v>
      </c>
      <c r="T114" s="12">
        <f t="shared" si="15"/>
        <v>4</v>
      </c>
    </row>
    <row r="115" spans="1:20">
      <c r="A115" s="104" t="s">
        <v>296</v>
      </c>
      <c r="B115" s="10">
        <v>0</v>
      </c>
      <c r="C115" s="11">
        <v>0</v>
      </c>
      <c r="D115" s="10">
        <v>20</v>
      </c>
      <c r="E115" s="11">
        <v>192</v>
      </c>
      <c r="F115" s="10">
        <f t="shared" si="12"/>
        <v>20</v>
      </c>
      <c r="G115" s="12">
        <f t="shared" si="12"/>
        <v>192</v>
      </c>
      <c r="H115" s="12">
        <f t="shared" si="13"/>
        <v>212</v>
      </c>
      <c r="I115" s="10">
        <v>0</v>
      </c>
      <c r="J115" s="11">
        <v>0</v>
      </c>
      <c r="K115" s="10">
        <v>0</v>
      </c>
      <c r="L115" s="11">
        <v>0</v>
      </c>
      <c r="M115" s="10">
        <v>0</v>
      </c>
      <c r="N115" s="11">
        <v>0</v>
      </c>
      <c r="O115" s="10">
        <f t="shared" si="14"/>
        <v>0</v>
      </c>
      <c r="P115" s="12">
        <f t="shared" si="14"/>
        <v>0</v>
      </c>
      <c r="Q115" s="12">
        <f t="shared" si="16"/>
        <v>0</v>
      </c>
      <c r="R115" s="10">
        <f t="shared" si="15"/>
        <v>20</v>
      </c>
      <c r="S115" s="11">
        <f t="shared" si="15"/>
        <v>192</v>
      </c>
      <c r="T115" s="12">
        <f t="shared" si="15"/>
        <v>212</v>
      </c>
    </row>
    <row r="116" spans="1:20">
      <c r="A116" s="104" t="s">
        <v>297</v>
      </c>
      <c r="B116" s="10">
        <v>0</v>
      </c>
      <c r="C116" s="11">
        <v>0</v>
      </c>
      <c r="D116" s="10">
        <v>0</v>
      </c>
      <c r="E116" s="11">
        <v>0</v>
      </c>
      <c r="F116" s="10">
        <f t="shared" si="12"/>
        <v>0</v>
      </c>
      <c r="G116" s="12">
        <f t="shared" si="12"/>
        <v>0</v>
      </c>
      <c r="H116" s="12">
        <f t="shared" si="13"/>
        <v>0</v>
      </c>
      <c r="I116" s="10">
        <v>22</v>
      </c>
      <c r="J116" s="11">
        <v>168</v>
      </c>
      <c r="K116" s="10">
        <v>13</v>
      </c>
      <c r="L116" s="11">
        <v>146</v>
      </c>
      <c r="M116" s="10">
        <v>0</v>
      </c>
      <c r="N116" s="11">
        <v>0</v>
      </c>
      <c r="O116" s="10">
        <f t="shared" si="14"/>
        <v>35</v>
      </c>
      <c r="P116" s="12">
        <f t="shared" si="14"/>
        <v>314</v>
      </c>
      <c r="Q116" s="12">
        <f t="shared" si="16"/>
        <v>349</v>
      </c>
      <c r="R116" s="10">
        <f t="shared" si="15"/>
        <v>35</v>
      </c>
      <c r="S116" s="11">
        <f t="shared" si="15"/>
        <v>314</v>
      </c>
      <c r="T116" s="12">
        <f t="shared" si="15"/>
        <v>349</v>
      </c>
    </row>
    <row r="117" spans="1:20">
      <c r="A117" s="104" t="s">
        <v>298</v>
      </c>
      <c r="B117" s="10">
        <v>0</v>
      </c>
      <c r="C117" s="11">
        <v>0</v>
      </c>
      <c r="D117" s="10">
        <v>0</v>
      </c>
      <c r="E117" s="11">
        <v>0</v>
      </c>
      <c r="F117" s="10">
        <f t="shared" si="12"/>
        <v>0</v>
      </c>
      <c r="G117" s="12">
        <f t="shared" si="12"/>
        <v>0</v>
      </c>
      <c r="H117" s="12">
        <f t="shared" si="13"/>
        <v>0</v>
      </c>
      <c r="I117" s="10">
        <v>0</v>
      </c>
      <c r="J117" s="11">
        <v>0</v>
      </c>
      <c r="K117" s="10">
        <v>0</v>
      </c>
      <c r="L117" s="11">
        <v>0</v>
      </c>
      <c r="M117" s="10">
        <v>6</v>
      </c>
      <c r="N117" s="11">
        <v>94</v>
      </c>
      <c r="O117" s="10">
        <f t="shared" si="14"/>
        <v>6</v>
      </c>
      <c r="P117" s="12">
        <f t="shared" si="14"/>
        <v>94</v>
      </c>
      <c r="Q117" s="12">
        <f t="shared" si="16"/>
        <v>100</v>
      </c>
      <c r="R117" s="10">
        <f t="shared" si="15"/>
        <v>6</v>
      </c>
      <c r="S117" s="11">
        <f t="shared" si="15"/>
        <v>94</v>
      </c>
      <c r="T117" s="12">
        <f t="shared" si="15"/>
        <v>100</v>
      </c>
    </row>
    <row r="118" spans="1:20">
      <c r="A118" s="104" t="s">
        <v>299</v>
      </c>
      <c r="B118" s="10">
        <v>0</v>
      </c>
      <c r="C118" s="11">
        <v>0</v>
      </c>
      <c r="D118" s="10">
        <v>0</v>
      </c>
      <c r="E118" s="11">
        <v>0</v>
      </c>
      <c r="F118" s="10">
        <f t="shared" si="12"/>
        <v>0</v>
      </c>
      <c r="G118" s="12">
        <f t="shared" si="12"/>
        <v>0</v>
      </c>
      <c r="H118" s="12">
        <f t="shared" si="13"/>
        <v>0</v>
      </c>
      <c r="I118" s="10">
        <v>0</v>
      </c>
      <c r="J118" s="11">
        <v>0</v>
      </c>
      <c r="K118" s="10">
        <v>0</v>
      </c>
      <c r="L118" s="11">
        <v>0</v>
      </c>
      <c r="M118" s="10">
        <v>59</v>
      </c>
      <c r="N118" s="11">
        <v>119</v>
      </c>
      <c r="O118" s="10">
        <f t="shared" si="14"/>
        <v>59</v>
      </c>
      <c r="P118" s="12">
        <f t="shared" si="14"/>
        <v>119</v>
      </c>
      <c r="Q118" s="12">
        <f t="shared" si="16"/>
        <v>178</v>
      </c>
      <c r="R118" s="10">
        <f t="shared" si="15"/>
        <v>59</v>
      </c>
      <c r="S118" s="11">
        <f t="shared" si="15"/>
        <v>119</v>
      </c>
      <c r="T118" s="12">
        <f t="shared" si="15"/>
        <v>178</v>
      </c>
    </row>
    <row r="119" spans="1:20" ht="26.4">
      <c r="A119" s="104" t="s">
        <v>505</v>
      </c>
      <c r="B119" s="10">
        <v>0</v>
      </c>
      <c r="C119" s="11">
        <v>0</v>
      </c>
      <c r="D119" s="10">
        <v>0</v>
      </c>
      <c r="E119" s="11">
        <v>0</v>
      </c>
      <c r="F119" s="10">
        <f t="shared" si="12"/>
        <v>0</v>
      </c>
      <c r="G119" s="12">
        <f t="shared" si="12"/>
        <v>0</v>
      </c>
      <c r="H119" s="12">
        <f t="shared" si="13"/>
        <v>0</v>
      </c>
      <c r="I119" s="10">
        <v>0</v>
      </c>
      <c r="J119" s="11">
        <v>0</v>
      </c>
      <c r="K119" s="10">
        <v>0</v>
      </c>
      <c r="L119" s="11">
        <v>0</v>
      </c>
      <c r="M119" s="10">
        <v>4</v>
      </c>
      <c r="N119" s="11">
        <v>0</v>
      </c>
      <c r="O119" s="10">
        <f t="shared" si="14"/>
        <v>4</v>
      </c>
      <c r="P119" s="12">
        <f t="shared" si="14"/>
        <v>0</v>
      </c>
      <c r="Q119" s="12">
        <f t="shared" si="16"/>
        <v>4</v>
      </c>
      <c r="R119" s="10">
        <f t="shared" si="15"/>
        <v>4</v>
      </c>
      <c r="S119" s="11">
        <f t="shared" si="15"/>
        <v>0</v>
      </c>
      <c r="T119" s="12">
        <f t="shared" si="15"/>
        <v>4</v>
      </c>
    </row>
    <row r="120" spans="1:20">
      <c r="A120" s="139" t="s">
        <v>407</v>
      </c>
      <c r="B120" s="10">
        <v>0</v>
      </c>
      <c r="C120" s="11">
        <v>0</v>
      </c>
      <c r="D120" s="10">
        <v>0</v>
      </c>
      <c r="E120" s="11">
        <v>0</v>
      </c>
      <c r="F120" s="10">
        <f t="shared" si="12"/>
        <v>0</v>
      </c>
      <c r="G120" s="12">
        <f t="shared" si="12"/>
        <v>0</v>
      </c>
      <c r="H120" s="12">
        <f t="shared" si="13"/>
        <v>0</v>
      </c>
      <c r="I120" s="10">
        <v>14</v>
      </c>
      <c r="J120" s="11">
        <v>0</v>
      </c>
      <c r="K120" s="10">
        <v>7</v>
      </c>
      <c r="L120" s="11">
        <v>0</v>
      </c>
      <c r="M120" s="10">
        <v>0</v>
      </c>
      <c r="N120" s="11">
        <v>0</v>
      </c>
      <c r="O120" s="10">
        <f t="shared" si="14"/>
        <v>21</v>
      </c>
      <c r="P120" s="12">
        <f t="shared" si="14"/>
        <v>0</v>
      </c>
      <c r="Q120" s="12">
        <f t="shared" si="16"/>
        <v>21</v>
      </c>
      <c r="R120" s="10">
        <f t="shared" si="15"/>
        <v>21</v>
      </c>
      <c r="S120" s="11">
        <f t="shared" si="15"/>
        <v>0</v>
      </c>
      <c r="T120" s="12">
        <f t="shared" si="15"/>
        <v>21</v>
      </c>
    </row>
    <row r="121" spans="1:20">
      <c r="A121" s="104" t="s">
        <v>300</v>
      </c>
      <c r="B121" s="10">
        <v>0</v>
      </c>
      <c r="C121" s="11">
        <v>0</v>
      </c>
      <c r="D121" s="10">
        <v>0</v>
      </c>
      <c r="E121" s="11">
        <v>0</v>
      </c>
      <c r="F121" s="10">
        <f t="shared" si="12"/>
        <v>0</v>
      </c>
      <c r="G121" s="12">
        <f t="shared" si="12"/>
        <v>0</v>
      </c>
      <c r="H121" s="12">
        <f t="shared" si="13"/>
        <v>0</v>
      </c>
      <c r="I121" s="10">
        <v>12</v>
      </c>
      <c r="J121" s="11">
        <v>19</v>
      </c>
      <c r="K121" s="10">
        <v>14</v>
      </c>
      <c r="L121" s="11">
        <v>16</v>
      </c>
      <c r="M121" s="10">
        <v>0</v>
      </c>
      <c r="N121" s="11">
        <v>0</v>
      </c>
      <c r="O121" s="10">
        <f t="shared" si="14"/>
        <v>26</v>
      </c>
      <c r="P121" s="12">
        <f t="shared" si="14"/>
        <v>35</v>
      </c>
      <c r="Q121" s="12">
        <f t="shared" si="16"/>
        <v>61</v>
      </c>
      <c r="R121" s="10">
        <f t="shared" si="15"/>
        <v>26</v>
      </c>
      <c r="S121" s="11">
        <f t="shared" si="15"/>
        <v>35</v>
      </c>
      <c r="T121" s="12">
        <f t="shared" si="15"/>
        <v>61</v>
      </c>
    </row>
    <row r="122" spans="1:20" ht="26.4">
      <c r="A122" s="104" t="s">
        <v>507</v>
      </c>
      <c r="B122" s="10">
        <v>0</v>
      </c>
      <c r="C122" s="11">
        <v>0</v>
      </c>
      <c r="D122" s="10">
        <v>0</v>
      </c>
      <c r="E122" s="11">
        <v>0</v>
      </c>
      <c r="F122" s="10">
        <f t="shared" si="12"/>
        <v>0</v>
      </c>
      <c r="G122" s="12">
        <f t="shared" si="12"/>
        <v>0</v>
      </c>
      <c r="H122" s="12">
        <f t="shared" si="13"/>
        <v>0</v>
      </c>
      <c r="I122" s="10">
        <v>0</v>
      </c>
      <c r="J122" s="11">
        <v>0</v>
      </c>
      <c r="K122" s="10">
        <v>0</v>
      </c>
      <c r="L122" s="11">
        <v>0</v>
      </c>
      <c r="M122" s="10">
        <v>7</v>
      </c>
      <c r="N122" s="11">
        <v>0</v>
      </c>
      <c r="O122" s="10">
        <f t="shared" si="14"/>
        <v>7</v>
      </c>
      <c r="P122" s="12">
        <f t="shared" si="14"/>
        <v>0</v>
      </c>
      <c r="Q122" s="12">
        <f t="shared" si="16"/>
        <v>7</v>
      </c>
      <c r="R122" s="10">
        <f t="shared" si="15"/>
        <v>7</v>
      </c>
      <c r="S122" s="11">
        <f t="shared" si="15"/>
        <v>0</v>
      </c>
      <c r="T122" s="12">
        <f t="shared" si="15"/>
        <v>7</v>
      </c>
    </row>
    <row r="123" spans="1:20" ht="39.6">
      <c r="A123" s="104" t="s">
        <v>506</v>
      </c>
      <c r="B123" s="10">
        <v>0</v>
      </c>
      <c r="C123" s="11">
        <v>0</v>
      </c>
      <c r="D123" s="10">
        <v>0</v>
      </c>
      <c r="E123" s="11">
        <v>0</v>
      </c>
      <c r="F123" s="10">
        <f t="shared" si="12"/>
        <v>0</v>
      </c>
      <c r="G123" s="12">
        <f t="shared" si="12"/>
        <v>0</v>
      </c>
      <c r="H123" s="12">
        <f t="shared" si="13"/>
        <v>0</v>
      </c>
      <c r="I123" s="10">
        <v>0</v>
      </c>
      <c r="J123" s="11">
        <v>0</v>
      </c>
      <c r="K123" s="10">
        <v>0</v>
      </c>
      <c r="L123" s="11">
        <v>0</v>
      </c>
      <c r="M123" s="10">
        <v>9</v>
      </c>
      <c r="N123" s="11">
        <v>2</v>
      </c>
      <c r="O123" s="10">
        <f t="shared" si="14"/>
        <v>9</v>
      </c>
      <c r="P123" s="12">
        <f t="shared" si="14"/>
        <v>2</v>
      </c>
      <c r="Q123" s="12">
        <f t="shared" si="16"/>
        <v>11</v>
      </c>
      <c r="R123" s="10">
        <f t="shared" si="15"/>
        <v>9</v>
      </c>
      <c r="S123" s="11">
        <f t="shared" si="15"/>
        <v>2</v>
      </c>
      <c r="T123" s="12">
        <f t="shared" si="15"/>
        <v>11</v>
      </c>
    </row>
    <row r="124" spans="1:20">
      <c r="A124" s="139" t="s">
        <v>301</v>
      </c>
      <c r="B124" s="10">
        <v>0</v>
      </c>
      <c r="C124" s="11">
        <v>0</v>
      </c>
      <c r="D124" s="10">
        <v>0</v>
      </c>
      <c r="E124" s="11">
        <v>0</v>
      </c>
      <c r="F124" s="10">
        <f t="shared" si="12"/>
        <v>0</v>
      </c>
      <c r="G124" s="12">
        <f t="shared" si="12"/>
        <v>0</v>
      </c>
      <c r="H124" s="12">
        <f t="shared" si="13"/>
        <v>0</v>
      </c>
      <c r="I124" s="10">
        <v>0</v>
      </c>
      <c r="J124" s="11">
        <v>0</v>
      </c>
      <c r="K124" s="10">
        <v>0</v>
      </c>
      <c r="L124" s="11">
        <v>0</v>
      </c>
      <c r="M124" s="10">
        <v>55</v>
      </c>
      <c r="N124" s="11">
        <v>130</v>
      </c>
      <c r="O124" s="10">
        <f t="shared" si="14"/>
        <v>55</v>
      </c>
      <c r="P124" s="12">
        <f t="shared" si="14"/>
        <v>130</v>
      </c>
      <c r="Q124" s="12">
        <f t="shared" si="16"/>
        <v>185</v>
      </c>
      <c r="R124" s="10">
        <f t="shared" si="15"/>
        <v>55</v>
      </c>
      <c r="S124" s="11">
        <f t="shared" si="15"/>
        <v>130</v>
      </c>
      <c r="T124" s="12">
        <f t="shared" si="15"/>
        <v>185</v>
      </c>
    </row>
    <row r="125" spans="1:20">
      <c r="A125" s="139" t="s">
        <v>302</v>
      </c>
      <c r="B125" s="10">
        <v>0</v>
      </c>
      <c r="C125" s="11">
        <v>0</v>
      </c>
      <c r="D125" s="10">
        <v>0</v>
      </c>
      <c r="E125" s="11">
        <v>0</v>
      </c>
      <c r="F125" s="10">
        <f t="shared" si="12"/>
        <v>0</v>
      </c>
      <c r="G125" s="12">
        <f t="shared" si="12"/>
        <v>0</v>
      </c>
      <c r="H125" s="12">
        <f t="shared" si="13"/>
        <v>0</v>
      </c>
      <c r="I125" s="10">
        <v>108</v>
      </c>
      <c r="J125" s="11">
        <v>193</v>
      </c>
      <c r="K125" s="10">
        <v>84</v>
      </c>
      <c r="L125" s="11">
        <v>202</v>
      </c>
      <c r="M125" s="10">
        <v>0</v>
      </c>
      <c r="N125" s="11">
        <v>0</v>
      </c>
      <c r="O125" s="10">
        <f t="shared" si="14"/>
        <v>192</v>
      </c>
      <c r="P125" s="12">
        <f t="shared" si="14"/>
        <v>395</v>
      </c>
      <c r="Q125" s="12">
        <f t="shared" si="16"/>
        <v>587</v>
      </c>
      <c r="R125" s="10">
        <f t="shared" si="15"/>
        <v>192</v>
      </c>
      <c r="S125" s="11">
        <f t="shared" si="15"/>
        <v>395</v>
      </c>
      <c r="T125" s="12">
        <f t="shared" si="15"/>
        <v>587</v>
      </c>
    </row>
    <row r="126" spans="1:20">
      <c r="A126" s="104" t="s">
        <v>303</v>
      </c>
      <c r="B126" s="10">
        <v>0</v>
      </c>
      <c r="C126" s="11">
        <v>0</v>
      </c>
      <c r="D126" s="10">
        <v>0</v>
      </c>
      <c r="E126" s="11">
        <v>9</v>
      </c>
      <c r="F126" s="10">
        <f t="shared" si="12"/>
        <v>0</v>
      </c>
      <c r="G126" s="12">
        <f t="shared" si="12"/>
        <v>9</v>
      </c>
      <c r="H126" s="12">
        <f t="shared" si="13"/>
        <v>9</v>
      </c>
      <c r="I126" s="10">
        <v>2</v>
      </c>
      <c r="J126" s="11">
        <v>10</v>
      </c>
      <c r="K126" s="10">
        <v>1</v>
      </c>
      <c r="L126" s="11">
        <v>5</v>
      </c>
      <c r="M126" s="10">
        <v>0</v>
      </c>
      <c r="N126" s="11">
        <v>0</v>
      </c>
      <c r="O126" s="10">
        <f t="shared" si="14"/>
        <v>3</v>
      </c>
      <c r="P126" s="12">
        <f t="shared" si="14"/>
        <v>15</v>
      </c>
      <c r="Q126" s="12">
        <f t="shared" si="16"/>
        <v>18</v>
      </c>
      <c r="R126" s="10">
        <f t="shared" si="15"/>
        <v>3</v>
      </c>
      <c r="S126" s="11">
        <f t="shared" si="15"/>
        <v>24</v>
      </c>
      <c r="T126" s="12">
        <f t="shared" si="15"/>
        <v>27</v>
      </c>
    </row>
    <row r="127" spans="1:20">
      <c r="A127" s="104" t="s">
        <v>304</v>
      </c>
      <c r="B127" s="10">
        <v>0</v>
      </c>
      <c r="C127" s="11">
        <v>0</v>
      </c>
      <c r="D127" s="10">
        <v>0</v>
      </c>
      <c r="E127" s="11">
        <v>0</v>
      </c>
      <c r="F127" s="10">
        <f t="shared" si="12"/>
        <v>0</v>
      </c>
      <c r="G127" s="12">
        <f t="shared" si="12"/>
        <v>0</v>
      </c>
      <c r="H127" s="12">
        <f t="shared" si="13"/>
        <v>0</v>
      </c>
      <c r="I127" s="10">
        <v>0</v>
      </c>
      <c r="J127" s="11">
        <v>0</v>
      </c>
      <c r="K127" s="10">
        <v>0</v>
      </c>
      <c r="L127" s="11">
        <v>0</v>
      </c>
      <c r="M127" s="10">
        <v>68</v>
      </c>
      <c r="N127" s="11">
        <v>1</v>
      </c>
      <c r="O127" s="10">
        <f t="shared" si="14"/>
        <v>68</v>
      </c>
      <c r="P127" s="12">
        <f t="shared" si="14"/>
        <v>1</v>
      </c>
      <c r="Q127" s="12">
        <f t="shared" si="16"/>
        <v>69</v>
      </c>
      <c r="R127" s="10">
        <f t="shared" si="15"/>
        <v>68</v>
      </c>
      <c r="S127" s="11">
        <f t="shared" si="15"/>
        <v>1</v>
      </c>
      <c r="T127" s="12">
        <f t="shared" si="15"/>
        <v>69</v>
      </c>
    </row>
    <row r="128" spans="1:20">
      <c r="A128" s="172" t="s">
        <v>622</v>
      </c>
      <c r="B128" s="10">
        <v>0</v>
      </c>
      <c r="C128" s="11">
        <v>0</v>
      </c>
      <c r="D128" s="10">
        <v>0</v>
      </c>
      <c r="E128" s="11">
        <v>0</v>
      </c>
      <c r="F128" s="10">
        <f t="shared" si="12"/>
        <v>0</v>
      </c>
      <c r="G128" s="12">
        <f t="shared" si="12"/>
        <v>0</v>
      </c>
      <c r="H128" s="12">
        <f t="shared" si="13"/>
        <v>0</v>
      </c>
      <c r="I128" s="10">
        <v>0</v>
      </c>
      <c r="J128" s="11">
        <v>0</v>
      </c>
      <c r="K128" s="10">
        <v>0</v>
      </c>
      <c r="L128" s="11">
        <v>0</v>
      </c>
      <c r="M128" s="10">
        <v>2</v>
      </c>
      <c r="N128" s="11">
        <v>0</v>
      </c>
      <c r="O128" s="10">
        <f t="shared" si="14"/>
        <v>2</v>
      </c>
      <c r="P128" s="12">
        <f t="shared" si="14"/>
        <v>0</v>
      </c>
      <c r="Q128" s="12">
        <f t="shared" si="16"/>
        <v>2</v>
      </c>
      <c r="R128" s="10">
        <f t="shared" si="15"/>
        <v>2</v>
      </c>
      <c r="S128" s="11">
        <f t="shared" si="15"/>
        <v>0</v>
      </c>
      <c r="T128" s="12">
        <f t="shared" si="15"/>
        <v>2</v>
      </c>
    </row>
    <row r="129" spans="1:20">
      <c r="A129" s="172" t="s">
        <v>305</v>
      </c>
      <c r="B129" s="10">
        <v>0</v>
      </c>
      <c r="C129" s="11">
        <v>0</v>
      </c>
      <c r="D129" s="10">
        <v>214</v>
      </c>
      <c r="E129" s="11">
        <v>162</v>
      </c>
      <c r="F129" s="10">
        <f t="shared" si="12"/>
        <v>214</v>
      </c>
      <c r="G129" s="12">
        <f t="shared" si="12"/>
        <v>162</v>
      </c>
      <c r="H129" s="12">
        <f t="shared" si="13"/>
        <v>376</v>
      </c>
      <c r="I129" s="10">
        <v>0</v>
      </c>
      <c r="J129" s="11">
        <v>0</v>
      </c>
      <c r="K129" s="10">
        <v>0</v>
      </c>
      <c r="L129" s="11">
        <v>0</v>
      </c>
      <c r="M129" s="10">
        <v>0</v>
      </c>
      <c r="N129" s="11">
        <v>0</v>
      </c>
      <c r="O129" s="10">
        <f t="shared" si="14"/>
        <v>0</v>
      </c>
      <c r="P129" s="12">
        <f t="shared" si="14"/>
        <v>0</v>
      </c>
      <c r="Q129" s="12">
        <f t="shared" si="16"/>
        <v>0</v>
      </c>
      <c r="R129" s="10">
        <f t="shared" si="15"/>
        <v>214</v>
      </c>
      <c r="S129" s="11">
        <f t="shared" si="15"/>
        <v>162</v>
      </c>
      <c r="T129" s="12">
        <f t="shared" si="15"/>
        <v>376</v>
      </c>
    </row>
    <row r="130" spans="1:20" ht="26.4">
      <c r="A130" s="172" t="s">
        <v>495</v>
      </c>
      <c r="B130" s="10">
        <v>0</v>
      </c>
      <c r="C130" s="11">
        <v>0</v>
      </c>
      <c r="D130" s="10">
        <v>0</v>
      </c>
      <c r="E130" s="11">
        <v>0</v>
      </c>
      <c r="F130" s="10">
        <f t="shared" si="12"/>
        <v>0</v>
      </c>
      <c r="G130" s="12">
        <f t="shared" si="12"/>
        <v>0</v>
      </c>
      <c r="H130" s="12">
        <f t="shared" si="13"/>
        <v>0</v>
      </c>
      <c r="I130" s="10">
        <v>0</v>
      </c>
      <c r="J130" s="11">
        <v>0</v>
      </c>
      <c r="K130" s="10">
        <v>0</v>
      </c>
      <c r="L130" s="11">
        <v>0</v>
      </c>
      <c r="M130" s="10">
        <v>12</v>
      </c>
      <c r="N130" s="11">
        <v>0</v>
      </c>
      <c r="O130" s="10">
        <f t="shared" si="14"/>
        <v>12</v>
      </c>
      <c r="P130" s="12">
        <f t="shared" si="14"/>
        <v>0</v>
      </c>
      <c r="Q130" s="12">
        <f t="shared" si="16"/>
        <v>12</v>
      </c>
      <c r="R130" s="10">
        <f t="shared" si="15"/>
        <v>12</v>
      </c>
      <c r="S130" s="11">
        <f t="shared" si="15"/>
        <v>0</v>
      </c>
      <c r="T130" s="12">
        <f t="shared" si="15"/>
        <v>12</v>
      </c>
    </row>
    <row r="131" spans="1:20">
      <c r="A131" s="172" t="s">
        <v>306</v>
      </c>
      <c r="B131" s="10">
        <v>0</v>
      </c>
      <c r="C131" s="11">
        <v>0</v>
      </c>
      <c r="D131" s="10">
        <v>73</v>
      </c>
      <c r="E131" s="11">
        <v>129</v>
      </c>
      <c r="F131" s="10">
        <f t="shared" si="12"/>
        <v>73</v>
      </c>
      <c r="G131" s="12">
        <f t="shared" si="12"/>
        <v>129</v>
      </c>
      <c r="H131" s="12">
        <f t="shared" si="13"/>
        <v>202</v>
      </c>
      <c r="I131" s="10">
        <v>0</v>
      </c>
      <c r="J131" s="11">
        <v>0</v>
      </c>
      <c r="K131" s="10">
        <v>0</v>
      </c>
      <c r="L131" s="11">
        <v>0</v>
      </c>
      <c r="M131" s="10">
        <v>0</v>
      </c>
      <c r="N131" s="11">
        <v>0</v>
      </c>
      <c r="O131" s="10">
        <f t="shared" si="14"/>
        <v>0</v>
      </c>
      <c r="P131" s="12">
        <f t="shared" si="14"/>
        <v>0</v>
      </c>
      <c r="Q131" s="12">
        <f t="shared" si="16"/>
        <v>0</v>
      </c>
      <c r="R131" s="10">
        <f t="shared" si="15"/>
        <v>73</v>
      </c>
      <c r="S131" s="11">
        <f t="shared" si="15"/>
        <v>129</v>
      </c>
      <c r="T131" s="12">
        <f t="shared" si="15"/>
        <v>202</v>
      </c>
    </row>
    <row r="132" spans="1:20">
      <c r="A132" s="139" t="s">
        <v>307</v>
      </c>
      <c r="B132" s="10">
        <v>0</v>
      </c>
      <c r="C132" s="11">
        <v>0</v>
      </c>
      <c r="D132" s="10">
        <v>0</v>
      </c>
      <c r="E132" s="11">
        <v>0</v>
      </c>
      <c r="F132" s="10">
        <f t="shared" si="12"/>
        <v>0</v>
      </c>
      <c r="G132" s="12">
        <f t="shared" si="12"/>
        <v>0</v>
      </c>
      <c r="H132" s="12">
        <f t="shared" si="13"/>
        <v>0</v>
      </c>
      <c r="I132" s="10">
        <v>0</v>
      </c>
      <c r="J132" s="11">
        <v>0</v>
      </c>
      <c r="K132" s="10">
        <v>0</v>
      </c>
      <c r="L132" s="11">
        <v>0</v>
      </c>
      <c r="M132" s="10">
        <v>40</v>
      </c>
      <c r="N132" s="11">
        <v>87</v>
      </c>
      <c r="O132" s="10">
        <f t="shared" si="14"/>
        <v>40</v>
      </c>
      <c r="P132" s="12">
        <f t="shared" si="14"/>
        <v>87</v>
      </c>
      <c r="Q132" s="12">
        <f t="shared" si="16"/>
        <v>127</v>
      </c>
      <c r="R132" s="10">
        <f t="shared" si="15"/>
        <v>40</v>
      </c>
      <c r="S132" s="11">
        <f t="shared" si="15"/>
        <v>87</v>
      </c>
      <c r="T132" s="12">
        <f t="shared" si="15"/>
        <v>127</v>
      </c>
    </row>
    <row r="133" spans="1:20">
      <c r="A133" s="139" t="s">
        <v>308</v>
      </c>
      <c r="B133" s="10">
        <v>0</v>
      </c>
      <c r="C133" s="11">
        <v>0</v>
      </c>
      <c r="D133" s="10">
        <v>0</v>
      </c>
      <c r="E133" s="11">
        <v>0</v>
      </c>
      <c r="F133" s="10">
        <f t="shared" si="12"/>
        <v>0</v>
      </c>
      <c r="G133" s="12">
        <f t="shared" si="12"/>
        <v>0</v>
      </c>
      <c r="H133" s="12">
        <f t="shared" si="13"/>
        <v>0</v>
      </c>
      <c r="I133" s="10">
        <v>76</v>
      </c>
      <c r="J133" s="11">
        <v>129</v>
      </c>
      <c r="K133" s="10">
        <v>48</v>
      </c>
      <c r="L133" s="11">
        <v>106</v>
      </c>
      <c r="M133" s="10">
        <v>0</v>
      </c>
      <c r="N133" s="11">
        <v>0</v>
      </c>
      <c r="O133" s="10">
        <f t="shared" si="14"/>
        <v>124</v>
      </c>
      <c r="P133" s="12">
        <f t="shared" si="14"/>
        <v>235</v>
      </c>
      <c r="Q133" s="12">
        <f t="shared" si="16"/>
        <v>359</v>
      </c>
      <c r="R133" s="10">
        <f t="shared" si="15"/>
        <v>124</v>
      </c>
      <c r="S133" s="11">
        <f t="shared" si="15"/>
        <v>235</v>
      </c>
      <c r="T133" s="12">
        <f t="shared" si="15"/>
        <v>359</v>
      </c>
    </row>
    <row r="134" spans="1:20">
      <c r="A134" s="104" t="s">
        <v>309</v>
      </c>
      <c r="B134" s="10">
        <v>0</v>
      </c>
      <c r="C134" s="11">
        <v>0</v>
      </c>
      <c r="D134" s="10">
        <v>0</v>
      </c>
      <c r="E134" s="11">
        <v>0</v>
      </c>
      <c r="F134" s="10">
        <f t="shared" si="12"/>
        <v>0</v>
      </c>
      <c r="G134" s="12">
        <f t="shared" si="12"/>
        <v>0</v>
      </c>
      <c r="H134" s="12">
        <f t="shared" si="13"/>
        <v>0</v>
      </c>
      <c r="I134" s="10">
        <v>0</v>
      </c>
      <c r="J134" s="11">
        <v>0</v>
      </c>
      <c r="K134" s="10">
        <v>0</v>
      </c>
      <c r="L134" s="11">
        <v>0</v>
      </c>
      <c r="M134" s="10">
        <v>73</v>
      </c>
      <c r="N134" s="11">
        <v>0</v>
      </c>
      <c r="O134" s="10">
        <f t="shared" si="14"/>
        <v>73</v>
      </c>
      <c r="P134" s="12">
        <f t="shared" si="14"/>
        <v>0</v>
      </c>
      <c r="Q134" s="12">
        <f t="shared" si="16"/>
        <v>73</v>
      </c>
      <c r="R134" s="10">
        <f t="shared" si="15"/>
        <v>73</v>
      </c>
      <c r="S134" s="11">
        <f t="shared" si="15"/>
        <v>0</v>
      </c>
      <c r="T134" s="12">
        <f t="shared" si="15"/>
        <v>73</v>
      </c>
    </row>
    <row r="135" spans="1:20">
      <c r="A135" s="104" t="s">
        <v>310</v>
      </c>
      <c r="B135" s="10">
        <v>0</v>
      </c>
      <c r="C135" s="11">
        <v>0</v>
      </c>
      <c r="D135" s="10">
        <v>208</v>
      </c>
      <c r="E135" s="11">
        <v>108</v>
      </c>
      <c r="F135" s="10">
        <f t="shared" si="12"/>
        <v>208</v>
      </c>
      <c r="G135" s="12">
        <f t="shared" si="12"/>
        <v>108</v>
      </c>
      <c r="H135" s="12">
        <f t="shared" si="13"/>
        <v>316</v>
      </c>
      <c r="I135" s="10">
        <v>137</v>
      </c>
      <c r="J135" s="11">
        <v>94</v>
      </c>
      <c r="K135" s="10">
        <v>124</v>
      </c>
      <c r="L135" s="11">
        <v>81</v>
      </c>
      <c r="M135" s="10">
        <v>0</v>
      </c>
      <c r="N135" s="11">
        <v>0</v>
      </c>
      <c r="O135" s="10">
        <f t="shared" si="14"/>
        <v>261</v>
      </c>
      <c r="P135" s="12">
        <f t="shared" si="14"/>
        <v>175</v>
      </c>
      <c r="Q135" s="12">
        <f t="shared" si="16"/>
        <v>436</v>
      </c>
      <c r="R135" s="10">
        <f t="shared" si="15"/>
        <v>469</v>
      </c>
      <c r="S135" s="11">
        <f t="shared" si="15"/>
        <v>283</v>
      </c>
      <c r="T135" s="12">
        <f t="shared" si="15"/>
        <v>752</v>
      </c>
    </row>
    <row r="136" spans="1:20">
      <c r="A136" s="104" t="s">
        <v>485</v>
      </c>
      <c r="B136" s="10">
        <v>0</v>
      </c>
      <c r="C136" s="11">
        <v>0</v>
      </c>
      <c r="D136" s="10">
        <v>0</v>
      </c>
      <c r="E136" s="11">
        <v>0</v>
      </c>
      <c r="F136" s="10">
        <f t="shared" si="12"/>
        <v>0</v>
      </c>
      <c r="G136" s="12">
        <f t="shared" si="12"/>
        <v>0</v>
      </c>
      <c r="H136" s="12">
        <f t="shared" si="13"/>
        <v>0</v>
      </c>
      <c r="I136" s="10">
        <v>1</v>
      </c>
      <c r="J136" s="11">
        <v>1</v>
      </c>
      <c r="K136" s="10">
        <v>0</v>
      </c>
      <c r="L136" s="11">
        <v>0</v>
      </c>
      <c r="M136" s="10">
        <v>0</v>
      </c>
      <c r="N136" s="11">
        <v>0</v>
      </c>
      <c r="O136" s="10">
        <f t="shared" si="14"/>
        <v>1</v>
      </c>
      <c r="P136" s="12">
        <f t="shared" si="14"/>
        <v>1</v>
      </c>
      <c r="Q136" s="12">
        <f t="shared" si="16"/>
        <v>2</v>
      </c>
      <c r="R136" s="10">
        <f t="shared" si="15"/>
        <v>1</v>
      </c>
      <c r="S136" s="11">
        <f t="shared" si="15"/>
        <v>1</v>
      </c>
      <c r="T136" s="12">
        <f t="shared" si="15"/>
        <v>2</v>
      </c>
    </row>
    <row r="137" spans="1:20">
      <c r="A137" s="104" t="s">
        <v>311</v>
      </c>
      <c r="B137" s="10">
        <v>0</v>
      </c>
      <c r="C137" s="11">
        <v>0</v>
      </c>
      <c r="D137" s="10">
        <v>0</v>
      </c>
      <c r="E137" s="11">
        <v>0</v>
      </c>
      <c r="F137" s="10">
        <f t="shared" si="12"/>
        <v>0</v>
      </c>
      <c r="G137" s="12">
        <f t="shared" si="12"/>
        <v>0</v>
      </c>
      <c r="H137" s="12">
        <f t="shared" si="13"/>
        <v>0</v>
      </c>
      <c r="I137" s="10">
        <v>0</v>
      </c>
      <c r="J137" s="11">
        <v>0</v>
      </c>
      <c r="K137" s="10">
        <v>0</v>
      </c>
      <c r="L137" s="11">
        <v>0</v>
      </c>
      <c r="M137" s="10">
        <v>18</v>
      </c>
      <c r="N137" s="11">
        <v>18</v>
      </c>
      <c r="O137" s="10">
        <f t="shared" si="14"/>
        <v>18</v>
      </c>
      <c r="P137" s="12">
        <f t="shared" si="14"/>
        <v>18</v>
      </c>
      <c r="Q137" s="12">
        <f t="shared" si="16"/>
        <v>36</v>
      </c>
      <c r="R137" s="10">
        <f t="shared" si="15"/>
        <v>18</v>
      </c>
      <c r="S137" s="11">
        <f t="shared" si="15"/>
        <v>18</v>
      </c>
      <c r="T137" s="12">
        <f t="shared" si="15"/>
        <v>36</v>
      </c>
    </row>
    <row r="138" spans="1:20">
      <c r="A138" s="104" t="s">
        <v>312</v>
      </c>
      <c r="B138" s="10">
        <v>0</v>
      </c>
      <c r="C138" s="11">
        <v>0</v>
      </c>
      <c r="D138" s="10">
        <v>0</v>
      </c>
      <c r="E138" s="11">
        <v>0</v>
      </c>
      <c r="F138" s="10">
        <f t="shared" si="12"/>
        <v>0</v>
      </c>
      <c r="G138" s="12">
        <f t="shared" si="12"/>
        <v>0</v>
      </c>
      <c r="H138" s="12">
        <f t="shared" si="13"/>
        <v>0</v>
      </c>
      <c r="I138" s="10">
        <v>0</v>
      </c>
      <c r="J138" s="11">
        <v>0</v>
      </c>
      <c r="K138" s="10">
        <v>0</v>
      </c>
      <c r="L138" s="11">
        <v>0</v>
      </c>
      <c r="M138" s="10">
        <v>3</v>
      </c>
      <c r="N138" s="11">
        <v>0</v>
      </c>
      <c r="O138" s="10">
        <f t="shared" si="14"/>
        <v>3</v>
      </c>
      <c r="P138" s="12">
        <f t="shared" si="14"/>
        <v>0</v>
      </c>
      <c r="Q138" s="12">
        <f t="shared" si="16"/>
        <v>3</v>
      </c>
      <c r="R138" s="10">
        <f t="shared" si="15"/>
        <v>3</v>
      </c>
      <c r="S138" s="11">
        <f t="shared" si="15"/>
        <v>0</v>
      </c>
      <c r="T138" s="12">
        <f t="shared" si="15"/>
        <v>3</v>
      </c>
    </row>
    <row r="139" spans="1:20">
      <c r="A139" s="104" t="s">
        <v>314</v>
      </c>
      <c r="B139" s="10">
        <v>0</v>
      </c>
      <c r="C139" s="11">
        <v>0</v>
      </c>
      <c r="D139" s="10">
        <v>0</v>
      </c>
      <c r="E139" s="11">
        <v>0</v>
      </c>
      <c r="F139" s="10">
        <f t="shared" si="12"/>
        <v>0</v>
      </c>
      <c r="G139" s="12">
        <f t="shared" si="12"/>
        <v>0</v>
      </c>
      <c r="H139" s="12">
        <f t="shared" si="13"/>
        <v>0</v>
      </c>
      <c r="I139" s="10">
        <v>0</v>
      </c>
      <c r="J139" s="11">
        <v>0</v>
      </c>
      <c r="K139" s="10">
        <v>0</v>
      </c>
      <c r="L139" s="11">
        <v>0</v>
      </c>
      <c r="M139" s="10">
        <v>3</v>
      </c>
      <c r="N139" s="11">
        <v>0</v>
      </c>
      <c r="O139" s="10">
        <f t="shared" si="14"/>
        <v>3</v>
      </c>
      <c r="P139" s="12">
        <f t="shared" si="14"/>
        <v>0</v>
      </c>
      <c r="Q139" s="12">
        <f>SUM(O139:P139)</f>
        <v>3</v>
      </c>
      <c r="R139" s="10">
        <f t="shared" si="15"/>
        <v>3</v>
      </c>
      <c r="S139" s="11">
        <f t="shared" si="15"/>
        <v>0</v>
      </c>
      <c r="T139" s="12">
        <f t="shared" si="15"/>
        <v>3</v>
      </c>
    </row>
    <row r="140" spans="1:20">
      <c r="A140" s="139" t="s">
        <v>316</v>
      </c>
      <c r="B140" s="10">
        <v>0</v>
      </c>
      <c r="C140" s="11">
        <v>0</v>
      </c>
      <c r="D140" s="10">
        <v>0</v>
      </c>
      <c r="E140" s="11">
        <v>0</v>
      </c>
      <c r="F140" s="10">
        <f t="shared" si="12"/>
        <v>0</v>
      </c>
      <c r="G140" s="12">
        <f t="shared" si="12"/>
        <v>0</v>
      </c>
      <c r="H140" s="12">
        <f t="shared" si="13"/>
        <v>0</v>
      </c>
      <c r="I140" s="10">
        <v>147</v>
      </c>
      <c r="J140" s="11">
        <v>0</v>
      </c>
      <c r="K140" s="10">
        <v>143</v>
      </c>
      <c r="L140" s="11">
        <v>0</v>
      </c>
      <c r="M140" s="10">
        <v>0</v>
      </c>
      <c r="N140" s="11">
        <v>0</v>
      </c>
      <c r="O140" s="10">
        <f t="shared" si="14"/>
        <v>290</v>
      </c>
      <c r="P140" s="12">
        <f t="shared" si="14"/>
        <v>0</v>
      </c>
      <c r="Q140" s="12">
        <f>SUM(O140:P140)</f>
        <v>290</v>
      </c>
      <c r="R140" s="10">
        <f t="shared" si="15"/>
        <v>290</v>
      </c>
      <c r="S140" s="11">
        <f t="shared" si="15"/>
        <v>0</v>
      </c>
      <c r="T140" s="12">
        <f t="shared" si="15"/>
        <v>290</v>
      </c>
    </row>
    <row r="141" spans="1:20">
      <c r="A141" s="104" t="s">
        <v>370</v>
      </c>
      <c r="B141" s="10">
        <v>0</v>
      </c>
      <c r="C141" s="11">
        <v>0</v>
      </c>
      <c r="D141" s="10">
        <v>0</v>
      </c>
      <c r="E141" s="11">
        <v>0</v>
      </c>
      <c r="F141" s="10">
        <f t="shared" si="12"/>
        <v>0</v>
      </c>
      <c r="G141" s="12">
        <f t="shared" si="12"/>
        <v>0</v>
      </c>
      <c r="H141" s="12">
        <f t="shared" si="13"/>
        <v>0</v>
      </c>
      <c r="I141" s="10">
        <v>12</v>
      </c>
      <c r="J141" s="11">
        <v>0</v>
      </c>
      <c r="K141" s="10">
        <v>6</v>
      </c>
      <c r="L141" s="11">
        <v>0</v>
      </c>
      <c r="M141" s="10">
        <v>0</v>
      </c>
      <c r="N141" s="11">
        <v>0</v>
      </c>
      <c r="O141" s="10">
        <f t="shared" si="14"/>
        <v>18</v>
      </c>
      <c r="P141" s="12">
        <f t="shared" si="14"/>
        <v>0</v>
      </c>
      <c r="Q141" s="12">
        <f t="shared" ref="Q141:Q167" si="17">SUM(O141:P141)</f>
        <v>18</v>
      </c>
      <c r="R141" s="10">
        <f t="shared" si="15"/>
        <v>18</v>
      </c>
      <c r="S141" s="11">
        <f t="shared" si="15"/>
        <v>0</v>
      </c>
      <c r="T141" s="12">
        <f t="shared" si="15"/>
        <v>18</v>
      </c>
    </row>
    <row r="142" spans="1:20">
      <c r="A142" s="104" t="s">
        <v>317</v>
      </c>
      <c r="B142" s="10">
        <v>0</v>
      </c>
      <c r="C142" s="11">
        <v>0</v>
      </c>
      <c r="D142" s="10">
        <v>0</v>
      </c>
      <c r="E142" s="11">
        <v>0</v>
      </c>
      <c r="F142" s="10">
        <f t="shared" si="12"/>
        <v>0</v>
      </c>
      <c r="G142" s="12">
        <f t="shared" si="12"/>
        <v>0</v>
      </c>
      <c r="H142" s="12">
        <f t="shared" si="13"/>
        <v>0</v>
      </c>
      <c r="I142" s="10">
        <v>19</v>
      </c>
      <c r="J142" s="11">
        <v>0</v>
      </c>
      <c r="K142" s="10">
        <v>11</v>
      </c>
      <c r="L142" s="11">
        <v>0</v>
      </c>
      <c r="M142" s="10">
        <v>0</v>
      </c>
      <c r="N142" s="11">
        <v>0</v>
      </c>
      <c r="O142" s="10">
        <f t="shared" si="14"/>
        <v>30</v>
      </c>
      <c r="P142" s="12">
        <f t="shared" si="14"/>
        <v>0</v>
      </c>
      <c r="Q142" s="12">
        <f t="shared" si="17"/>
        <v>30</v>
      </c>
      <c r="R142" s="10">
        <f t="shared" si="15"/>
        <v>30</v>
      </c>
      <c r="S142" s="11">
        <f t="shared" si="15"/>
        <v>0</v>
      </c>
      <c r="T142" s="12">
        <f t="shared" si="15"/>
        <v>30</v>
      </c>
    </row>
    <row r="143" spans="1:20" ht="13.2" customHeight="1">
      <c r="A143" s="104" t="s">
        <v>319</v>
      </c>
      <c r="B143" s="10">
        <v>0</v>
      </c>
      <c r="C143" s="11">
        <v>0</v>
      </c>
      <c r="D143" s="10">
        <v>73</v>
      </c>
      <c r="E143" s="11">
        <v>26</v>
      </c>
      <c r="F143" s="10">
        <f t="shared" si="12"/>
        <v>73</v>
      </c>
      <c r="G143" s="12">
        <f t="shared" si="12"/>
        <v>26</v>
      </c>
      <c r="H143" s="12">
        <f t="shared" si="13"/>
        <v>99</v>
      </c>
      <c r="I143" s="10">
        <v>62</v>
      </c>
      <c r="J143" s="11">
        <v>22</v>
      </c>
      <c r="K143" s="10">
        <v>61</v>
      </c>
      <c r="L143" s="11">
        <v>20</v>
      </c>
      <c r="M143" s="10">
        <v>0</v>
      </c>
      <c r="N143" s="11">
        <v>0</v>
      </c>
      <c r="O143" s="10">
        <f t="shared" si="14"/>
        <v>123</v>
      </c>
      <c r="P143" s="12">
        <f t="shared" si="14"/>
        <v>42</v>
      </c>
      <c r="Q143" s="12">
        <f t="shared" si="17"/>
        <v>165</v>
      </c>
      <c r="R143" s="10">
        <f t="shared" si="15"/>
        <v>196</v>
      </c>
      <c r="S143" s="11">
        <f t="shared" si="15"/>
        <v>68</v>
      </c>
      <c r="T143" s="12">
        <f t="shared" si="15"/>
        <v>264</v>
      </c>
    </row>
    <row r="144" spans="1:20">
      <c r="A144" s="139" t="s">
        <v>440</v>
      </c>
      <c r="B144" s="10">
        <v>0</v>
      </c>
      <c r="C144" s="11">
        <v>0</v>
      </c>
      <c r="D144" s="10">
        <v>0</v>
      </c>
      <c r="E144" s="11">
        <v>0</v>
      </c>
      <c r="F144" s="10">
        <f t="shared" si="12"/>
        <v>0</v>
      </c>
      <c r="G144" s="12">
        <f t="shared" si="12"/>
        <v>0</v>
      </c>
      <c r="H144" s="12">
        <f t="shared" si="13"/>
        <v>0</v>
      </c>
      <c r="I144" s="10">
        <v>0</v>
      </c>
      <c r="J144" s="11">
        <v>0</v>
      </c>
      <c r="K144" s="10">
        <v>0</v>
      </c>
      <c r="L144" s="11">
        <v>0</v>
      </c>
      <c r="M144" s="10">
        <v>4</v>
      </c>
      <c r="N144" s="11">
        <v>0</v>
      </c>
      <c r="O144" s="10">
        <f t="shared" si="14"/>
        <v>4</v>
      </c>
      <c r="P144" s="12">
        <f t="shared" si="14"/>
        <v>0</v>
      </c>
      <c r="Q144" s="12">
        <f t="shared" si="17"/>
        <v>4</v>
      </c>
      <c r="R144" s="10">
        <f t="shared" si="15"/>
        <v>4</v>
      </c>
      <c r="S144" s="11">
        <f t="shared" si="15"/>
        <v>0</v>
      </c>
      <c r="T144" s="12">
        <f t="shared" si="15"/>
        <v>4</v>
      </c>
    </row>
    <row r="145" spans="1:20">
      <c r="A145" s="104" t="s">
        <v>320</v>
      </c>
      <c r="B145" s="10">
        <v>0</v>
      </c>
      <c r="C145" s="11">
        <v>0</v>
      </c>
      <c r="D145" s="10">
        <v>0</v>
      </c>
      <c r="E145" s="11">
        <v>0</v>
      </c>
      <c r="F145" s="10">
        <f t="shared" si="12"/>
        <v>0</v>
      </c>
      <c r="G145" s="12">
        <f t="shared" si="12"/>
        <v>0</v>
      </c>
      <c r="H145" s="12">
        <f t="shared" si="13"/>
        <v>0</v>
      </c>
      <c r="I145" s="10">
        <v>13</v>
      </c>
      <c r="J145" s="11">
        <v>3</v>
      </c>
      <c r="K145" s="10">
        <v>17</v>
      </c>
      <c r="L145" s="11">
        <v>2</v>
      </c>
      <c r="M145" s="10">
        <v>0</v>
      </c>
      <c r="N145" s="11">
        <v>0</v>
      </c>
      <c r="O145" s="10">
        <f t="shared" si="14"/>
        <v>30</v>
      </c>
      <c r="P145" s="12">
        <f t="shared" si="14"/>
        <v>5</v>
      </c>
      <c r="Q145" s="12">
        <f t="shared" si="17"/>
        <v>35</v>
      </c>
      <c r="R145" s="10">
        <f t="shared" si="15"/>
        <v>30</v>
      </c>
      <c r="S145" s="11">
        <f t="shared" si="15"/>
        <v>5</v>
      </c>
      <c r="T145" s="12">
        <f t="shared" si="15"/>
        <v>35</v>
      </c>
    </row>
    <row r="146" spans="1:20">
      <c r="A146" s="104" t="s">
        <v>321</v>
      </c>
      <c r="B146" s="10">
        <v>0</v>
      </c>
      <c r="C146" s="11">
        <v>0</v>
      </c>
      <c r="D146" s="10">
        <v>10</v>
      </c>
      <c r="E146" s="11">
        <v>1</v>
      </c>
      <c r="F146" s="10">
        <f t="shared" si="12"/>
        <v>10</v>
      </c>
      <c r="G146" s="12">
        <f t="shared" si="12"/>
        <v>1</v>
      </c>
      <c r="H146" s="12">
        <f t="shared" si="13"/>
        <v>11</v>
      </c>
      <c r="I146" s="10">
        <v>0</v>
      </c>
      <c r="J146" s="11">
        <v>0</v>
      </c>
      <c r="K146" s="10">
        <v>0</v>
      </c>
      <c r="L146" s="11">
        <v>0</v>
      </c>
      <c r="M146" s="10">
        <v>0</v>
      </c>
      <c r="N146" s="11">
        <v>0</v>
      </c>
      <c r="O146" s="10">
        <f t="shared" si="14"/>
        <v>0</v>
      </c>
      <c r="P146" s="12">
        <f t="shared" si="14"/>
        <v>0</v>
      </c>
      <c r="Q146" s="12">
        <f t="shared" si="17"/>
        <v>0</v>
      </c>
      <c r="R146" s="10">
        <f t="shared" si="15"/>
        <v>10</v>
      </c>
      <c r="S146" s="11">
        <f t="shared" si="15"/>
        <v>1</v>
      </c>
      <c r="T146" s="12">
        <f t="shared" si="15"/>
        <v>11</v>
      </c>
    </row>
    <row r="147" spans="1:20">
      <c r="A147" s="104" t="s">
        <v>322</v>
      </c>
      <c r="B147" s="10">
        <v>0</v>
      </c>
      <c r="C147" s="11">
        <v>0</v>
      </c>
      <c r="D147" s="10">
        <v>0</v>
      </c>
      <c r="E147" s="11">
        <v>0</v>
      </c>
      <c r="F147" s="10">
        <f t="shared" si="12"/>
        <v>0</v>
      </c>
      <c r="G147" s="12">
        <f t="shared" si="12"/>
        <v>0</v>
      </c>
      <c r="H147" s="12">
        <f t="shared" si="13"/>
        <v>0</v>
      </c>
      <c r="I147" s="10">
        <v>0</v>
      </c>
      <c r="J147" s="11">
        <v>0</v>
      </c>
      <c r="K147" s="10">
        <v>0</v>
      </c>
      <c r="L147" s="11">
        <v>0</v>
      </c>
      <c r="M147" s="10">
        <v>10</v>
      </c>
      <c r="N147" s="11">
        <v>3</v>
      </c>
      <c r="O147" s="10">
        <f t="shared" si="14"/>
        <v>10</v>
      </c>
      <c r="P147" s="12">
        <f t="shared" si="14"/>
        <v>3</v>
      </c>
      <c r="Q147" s="12">
        <f t="shared" si="17"/>
        <v>13</v>
      </c>
      <c r="R147" s="10">
        <f t="shared" si="15"/>
        <v>10</v>
      </c>
      <c r="S147" s="11">
        <f t="shared" si="15"/>
        <v>3</v>
      </c>
      <c r="T147" s="12">
        <f t="shared" si="15"/>
        <v>13</v>
      </c>
    </row>
    <row r="148" spans="1:20">
      <c r="A148" s="104" t="s">
        <v>323</v>
      </c>
      <c r="B148" s="10">
        <v>0</v>
      </c>
      <c r="C148" s="11">
        <v>0</v>
      </c>
      <c r="D148" s="10">
        <v>0</v>
      </c>
      <c r="E148" s="11">
        <v>0</v>
      </c>
      <c r="F148" s="10">
        <f t="shared" si="12"/>
        <v>0</v>
      </c>
      <c r="G148" s="12">
        <f t="shared" si="12"/>
        <v>0</v>
      </c>
      <c r="H148" s="12">
        <f t="shared" si="13"/>
        <v>0</v>
      </c>
      <c r="I148" s="10">
        <v>0</v>
      </c>
      <c r="J148" s="11">
        <v>0</v>
      </c>
      <c r="K148" s="10">
        <v>0</v>
      </c>
      <c r="L148" s="11">
        <v>0</v>
      </c>
      <c r="M148" s="10">
        <v>29</v>
      </c>
      <c r="N148" s="11">
        <v>12</v>
      </c>
      <c r="O148" s="10">
        <f t="shared" si="14"/>
        <v>29</v>
      </c>
      <c r="P148" s="12">
        <f t="shared" si="14"/>
        <v>12</v>
      </c>
      <c r="Q148" s="12">
        <f t="shared" si="17"/>
        <v>41</v>
      </c>
      <c r="R148" s="10">
        <f t="shared" si="15"/>
        <v>29</v>
      </c>
      <c r="S148" s="11">
        <f t="shared" si="15"/>
        <v>12</v>
      </c>
      <c r="T148" s="12">
        <f t="shared" si="15"/>
        <v>41</v>
      </c>
    </row>
    <row r="149" spans="1:20">
      <c r="A149" s="104" t="s">
        <v>427</v>
      </c>
      <c r="B149" s="10">
        <v>0</v>
      </c>
      <c r="C149" s="11">
        <v>0</v>
      </c>
      <c r="D149" s="10">
        <v>0</v>
      </c>
      <c r="E149" s="11">
        <v>0</v>
      </c>
      <c r="F149" s="10">
        <f t="shared" si="12"/>
        <v>0</v>
      </c>
      <c r="G149" s="12">
        <f t="shared" si="12"/>
        <v>0</v>
      </c>
      <c r="H149" s="12">
        <f t="shared" si="13"/>
        <v>0</v>
      </c>
      <c r="I149" s="10">
        <v>0</v>
      </c>
      <c r="J149" s="11">
        <v>0</v>
      </c>
      <c r="K149" s="10">
        <v>0</v>
      </c>
      <c r="L149" s="11">
        <v>0</v>
      </c>
      <c r="M149" s="10">
        <v>14</v>
      </c>
      <c r="N149" s="11">
        <v>0</v>
      </c>
      <c r="O149" s="10">
        <f t="shared" si="14"/>
        <v>14</v>
      </c>
      <c r="P149" s="12">
        <f t="shared" si="14"/>
        <v>0</v>
      </c>
      <c r="Q149" s="12">
        <f t="shared" si="17"/>
        <v>14</v>
      </c>
      <c r="R149" s="10">
        <f t="shared" si="15"/>
        <v>14</v>
      </c>
      <c r="S149" s="11">
        <f t="shared" si="15"/>
        <v>0</v>
      </c>
      <c r="T149" s="12">
        <f t="shared" si="15"/>
        <v>14</v>
      </c>
    </row>
    <row r="150" spans="1:20">
      <c r="A150" s="104" t="s">
        <v>324</v>
      </c>
      <c r="B150" s="10">
        <v>0</v>
      </c>
      <c r="C150" s="11">
        <v>0</v>
      </c>
      <c r="D150" s="10">
        <v>0</v>
      </c>
      <c r="E150" s="11">
        <v>0</v>
      </c>
      <c r="F150" s="10">
        <f t="shared" si="12"/>
        <v>0</v>
      </c>
      <c r="G150" s="12">
        <f t="shared" si="12"/>
        <v>0</v>
      </c>
      <c r="H150" s="12">
        <f t="shared" si="13"/>
        <v>0</v>
      </c>
      <c r="I150" s="10">
        <v>0</v>
      </c>
      <c r="J150" s="11">
        <v>0</v>
      </c>
      <c r="K150" s="10">
        <v>0</v>
      </c>
      <c r="L150" s="11">
        <v>0</v>
      </c>
      <c r="M150" s="10">
        <v>26</v>
      </c>
      <c r="N150" s="11">
        <v>1</v>
      </c>
      <c r="O150" s="10">
        <f t="shared" si="14"/>
        <v>26</v>
      </c>
      <c r="P150" s="12">
        <f t="shared" si="14"/>
        <v>1</v>
      </c>
      <c r="Q150" s="12">
        <f t="shared" si="17"/>
        <v>27</v>
      </c>
      <c r="R150" s="10">
        <f t="shared" si="15"/>
        <v>26</v>
      </c>
      <c r="S150" s="11">
        <f t="shared" si="15"/>
        <v>1</v>
      </c>
      <c r="T150" s="12">
        <f t="shared" si="15"/>
        <v>27</v>
      </c>
    </row>
    <row r="151" spans="1:20">
      <c r="A151" s="104" t="s">
        <v>486</v>
      </c>
      <c r="B151" s="10">
        <v>0</v>
      </c>
      <c r="C151" s="11">
        <v>0</v>
      </c>
      <c r="D151" s="10">
        <v>0</v>
      </c>
      <c r="E151" s="11">
        <v>0</v>
      </c>
      <c r="F151" s="10">
        <f t="shared" si="12"/>
        <v>0</v>
      </c>
      <c r="G151" s="12">
        <f t="shared" si="12"/>
        <v>0</v>
      </c>
      <c r="H151" s="12">
        <f t="shared" si="13"/>
        <v>0</v>
      </c>
      <c r="I151" s="10">
        <v>0</v>
      </c>
      <c r="J151" s="11">
        <v>0</v>
      </c>
      <c r="K151" s="10">
        <v>0</v>
      </c>
      <c r="L151" s="11">
        <v>0</v>
      </c>
      <c r="M151" s="10">
        <v>3</v>
      </c>
      <c r="N151" s="11">
        <v>0</v>
      </c>
      <c r="O151" s="10">
        <f t="shared" si="14"/>
        <v>3</v>
      </c>
      <c r="P151" s="12">
        <f t="shared" si="14"/>
        <v>0</v>
      </c>
      <c r="Q151" s="12">
        <f t="shared" si="17"/>
        <v>3</v>
      </c>
      <c r="R151" s="10">
        <f t="shared" si="15"/>
        <v>3</v>
      </c>
      <c r="S151" s="11">
        <f t="shared" si="15"/>
        <v>0</v>
      </c>
      <c r="T151" s="12">
        <f t="shared" si="15"/>
        <v>3</v>
      </c>
    </row>
    <row r="152" spans="1:20">
      <c r="A152" s="104" t="s">
        <v>325</v>
      </c>
      <c r="B152" s="10">
        <v>0</v>
      </c>
      <c r="C152" s="11">
        <v>0</v>
      </c>
      <c r="D152" s="10">
        <v>0</v>
      </c>
      <c r="E152" s="11">
        <v>0</v>
      </c>
      <c r="F152" s="10">
        <f t="shared" si="12"/>
        <v>0</v>
      </c>
      <c r="G152" s="12">
        <f t="shared" si="12"/>
        <v>0</v>
      </c>
      <c r="H152" s="12">
        <f t="shared" si="13"/>
        <v>0</v>
      </c>
      <c r="I152" s="10">
        <v>0</v>
      </c>
      <c r="J152" s="11">
        <v>0</v>
      </c>
      <c r="K152" s="10">
        <v>0</v>
      </c>
      <c r="L152" s="11">
        <v>0</v>
      </c>
      <c r="M152" s="10">
        <v>105</v>
      </c>
      <c r="N152" s="11">
        <v>749</v>
      </c>
      <c r="O152" s="10">
        <f t="shared" si="14"/>
        <v>105</v>
      </c>
      <c r="P152" s="12">
        <f t="shared" si="14"/>
        <v>749</v>
      </c>
      <c r="Q152" s="12">
        <f t="shared" si="17"/>
        <v>854</v>
      </c>
      <c r="R152" s="10">
        <f t="shared" si="15"/>
        <v>105</v>
      </c>
      <c r="S152" s="11">
        <f t="shared" si="15"/>
        <v>749</v>
      </c>
      <c r="T152" s="12">
        <f t="shared" si="15"/>
        <v>854</v>
      </c>
    </row>
    <row r="153" spans="1:20">
      <c r="A153" s="104" t="s">
        <v>326</v>
      </c>
      <c r="B153" s="10">
        <v>0</v>
      </c>
      <c r="C153" s="11">
        <v>0</v>
      </c>
      <c r="D153" s="10">
        <v>2</v>
      </c>
      <c r="E153" s="11">
        <v>0</v>
      </c>
      <c r="F153" s="10">
        <f t="shared" si="12"/>
        <v>2</v>
      </c>
      <c r="G153" s="12">
        <f t="shared" si="12"/>
        <v>0</v>
      </c>
      <c r="H153" s="12">
        <f t="shared" si="13"/>
        <v>2</v>
      </c>
      <c r="I153" s="10">
        <v>1</v>
      </c>
      <c r="J153" s="11">
        <v>0</v>
      </c>
      <c r="K153" s="10">
        <v>0</v>
      </c>
      <c r="L153" s="11">
        <v>0</v>
      </c>
      <c r="M153" s="10">
        <v>0</v>
      </c>
      <c r="N153" s="11">
        <v>0</v>
      </c>
      <c r="O153" s="10">
        <f t="shared" si="14"/>
        <v>1</v>
      </c>
      <c r="P153" s="12">
        <f t="shared" si="14"/>
        <v>0</v>
      </c>
      <c r="Q153" s="12">
        <f t="shared" si="17"/>
        <v>1</v>
      </c>
      <c r="R153" s="10">
        <f t="shared" si="15"/>
        <v>3</v>
      </c>
      <c r="S153" s="11">
        <f t="shared" si="15"/>
        <v>0</v>
      </c>
      <c r="T153" s="12">
        <f t="shared" si="15"/>
        <v>3</v>
      </c>
    </row>
    <row r="154" spans="1:20">
      <c r="A154" s="104" t="s">
        <v>327</v>
      </c>
      <c r="B154" s="10">
        <v>0</v>
      </c>
      <c r="C154" s="11">
        <v>0</v>
      </c>
      <c r="D154" s="10">
        <v>0</v>
      </c>
      <c r="E154" s="11">
        <v>0</v>
      </c>
      <c r="F154" s="10">
        <f t="shared" si="12"/>
        <v>0</v>
      </c>
      <c r="G154" s="12">
        <f t="shared" si="12"/>
        <v>0</v>
      </c>
      <c r="H154" s="12">
        <f t="shared" si="13"/>
        <v>0</v>
      </c>
      <c r="I154" s="10">
        <v>0</v>
      </c>
      <c r="J154" s="11">
        <v>0</v>
      </c>
      <c r="K154" s="10">
        <v>0</v>
      </c>
      <c r="L154" s="11">
        <v>0</v>
      </c>
      <c r="M154" s="10">
        <v>55</v>
      </c>
      <c r="N154" s="11">
        <v>3</v>
      </c>
      <c r="O154" s="10">
        <f t="shared" si="14"/>
        <v>55</v>
      </c>
      <c r="P154" s="12">
        <f t="shared" si="14"/>
        <v>3</v>
      </c>
      <c r="Q154" s="12">
        <f t="shared" si="17"/>
        <v>58</v>
      </c>
      <c r="R154" s="10">
        <f t="shared" si="15"/>
        <v>55</v>
      </c>
      <c r="S154" s="11">
        <f t="shared" si="15"/>
        <v>3</v>
      </c>
      <c r="T154" s="12">
        <f t="shared" si="15"/>
        <v>58</v>
      </c>
    </row>
    <row r="155" spans="1:20">
      <c r="A155" s="104" t="s">
        <v>328</v>
      </c>
      <c r="B155" s="10">
        <v>0</v>
      </c>
      <c r="C155" s="11">
        <v>0</v>
      </c>
      <c r="D155" s="10">
        <v>0</v>
      </c>
      <c r="E155" s="11">
        <v>0</v>
      </c>
      <c r="F155" s="10">
        <f t="shared" si="12"/>
        <v>0</v>
      </c>
      <c r="G155" s="12">
        <f t="shared" si="12"/>
        <v>0</v>
      </c>
      <c r="H155" s="12">
        <f t="shared" si="13"/>
        <v>0</v>
      </c>
      <c r="I155" s="10">
        <v>106</v>
      </c>
      <c r="J155" s="11">
        <v>14</v>
      </c>
      <c r="K155" s="10">
        <v>127</v>
      </c>
      <c r="L155" s="11">
        <v>7</v>
      </c>
      <c r="M155" s="10">
        <v>0</v>
      </c>
      <c r="N155" s="11">
        <v>0</v>
      </c>
      <c r="O155" s="10">
        <f t="shared" si="14"/>
        <v>233</v>
      </c>
      <c r="P155" s="12">
        <f t="shared" si="14"/>
        <v>21</v>
      </c>
      <c r="Q155" s="12">
        <f t="shared" si="17"/>
        <v>254</v>
      </c>
      <c r="R155" s="10">
        <f t="shared" si="15"/>
        <v>233</v>
      </c>
      <c r="S155" s="11">
        <f t="shared" si="15"/>
        <v>21</v>
      </c>
      <c r="T155" s="12">
        <f t="shared" si="15"/>
        <v>254</v>
      </c>
    </row>
    <row r="156" spans="1:20">
      <c r="A156" s="104" t="s">
        <v>329</v>
      </c>
      <c r="B156" s="10">
        <v>0</v>
      </c>
      <c r="C156" s="11">
        <v>0</v>
      </c>
      <c r="D156" s="10">
        <v>0</v>
      </c>
      <c r="E156" s="11">
        <v>0</v>
      </c>
      <c r="F156" s="10">
        <f t="shared" si="12"/>
        <v>0</v>
      </c>
      <c r="G156" s="12">
        <f t="shared" si="12"/>
        <v>0</v>
      </c>
      <c r="H156" s="12">
        <f t="shared" si="13"/>
        <v>0</v>
      </c>
      <c r="I156" s="10">
        <v>0</v>
      </c>
      <c r="J156" s="11">
        <v>0</v>
      </c>
      <c r="K156" s="10">
        <v>0</v>
      </c>
      <c r="L156" s="11">
        <v>0</v>
      </c>
      <c r="M156" s="10">
        <v>5</v>
      </c>
      <c r="N156" s="11">
        <v>1</v>
      </c>
      <c r="O156" s="10">
        <f t="shared" si="14"/>
        <v>5</v>
      </c>
      <c r="P156" s="12">
        <f t="shared" si="14"/>
        <v>1</v>
      </c>
      <c r="Q156" s="12">
        <f t="shared" si="17"/>
        <v>6</v>
      </c>
      <c r="R156" s="10">
        <f t="shared" si="15"/>
        <v>5</v>
      </c>
      <c r="S156" s="11">
        <f t="shared" si="15"/>
        <v>1</v>
      </c>
      <c r="T156" s="12">
        <f t="shared" si="15"/>
        <v>6</v>
      </c>
    </row>
    <row r="157" spans="1:20" ht="26.4">
      <c r="A157" s="104" t="s">
        <v>512</v>
      </c>
      <c r="B157" s="10">
        <v>0</v>
      </c>
      <c r="C157" s="11">
        <v>0</v>
      </c>
      <c r="D157" s="10">
        <v>0</v>
      </c>
      <c r="E157" s="11">
        <v>0</v>
      </c>
      <c r="F157" s="10">
        <f t="shared" si="12"/>
        <v>0</v>
      </c>
      <c r="G157" s="12">
        <f t="shared" si="12"/>
        <v>0</v>
      </c>
      <c r="H157" s="12">
        <f t="shared" si="13"/>
        <v>0</v>
      </c>
      <c r="I157" s="10">
        <v>26</v>
      </c>
      <c r="J157" s="11">
        <v>0</v>
      </c>
      <c r="K157" s="10">
        <v>32</v>
      </c>
      <c r="L157" s="11">
        <v>0</v>
      </c>
      <c r="M157" s="10">
        <v>0</v>
      </c>
      <c r="N157" s="11">
        <v>0</v>
      </c>
      <c r="O157" s="10">
        <f t="shared" si="14"/>
        <v>58</v>
      </c>
      <c r="P157" s="12">
        <f t="shared" si="14"/>
        <v>0</v>
      </c>
      <c r="Q157" s="12">
        <f t="shared" si="17"/>
        <v>58</v>
      </c>
      <c r="R157" s="10">
        <f t="shared" si="15"/>
        <v>58</v>
      </c>
      <c r="S157" s="11">
        <f t="shared" si="15"/>
        <v>0</v>
      </c>
      <c r="T157" s="12">
        <f t="shared" si="15"/>
        <v>58</v>
      </c>
    </row>
    <row r="158" spans="1:20">
      <c r="A158" s="104" t="s">
        <v>330</v>
      </c>
      <c r="B158" s="10">
        <v>0</v>
      </c>
      <c r="C158" s="11">
        <v>0</v>
      </c>
      <c r="D158" s="10">
        <v>0</v>
      </c>
      <c r="E158" s="11">
        <v>0</v>
      </c>
      <c r="F158" s="10">
        <f t="shared" si="12"/>
        <v>0</v>
      </c>
      <c r="G158" s="12">
        <f t="shared" si="12"/>
        <v>0</v>
      </c>
      <c r="H158" s="12">
        <f t="shared" si="13"/>
        <v>0</v>
      </c>
      <c r="I158" s="10">
        <v>0</v>
      </c>
      <c r="J158" s="11">
        <v>0</v>
      </c>
      <c r="K158" s="10">
        <v>0</v>
      </c>
      <c r="L158" s="11">
        <v>0</v>
      </c>
      <c r="M158" s="10">
        <v>4</v>
      </c>
      <c r="N158" s="11">
        <v>0</v>
      </c>
      <c r="O158" s="10">
        <f t="shared" si="14"/>
        <v>4</v>
      </c>
      <c r="P158" s="12">
        <f t="shared" si="14"/>
        <v>0</v>
      </c>
      <c r="Q158" s="12">
        <f t="shared" si="17"/>
        <v>4</v>
      </c>
      <c r="R158" s="10">
        <f t="shared" si="15"/>
        <v>4</v>
      </c>
      <c r="S158" s="11">
        <f t="shared" si="15"/>
        <v>0</v>
      </c>
      <c r="T158" s="12">
        <f t="shared" si="15"/>
        <v>4</v>
      </c>
    </row>
    <row r="159" spans="1:20">
      <c r="A159" s="139" t="s">
        <v>331</v>
      </c>
      <c r="B159" s="10">
        <v>0</v>
      </c>
      <c r="C159" s="11">
        <v>0</v>
      </c>
      <c r="D159" s="10">
        <v>0</v>
      </c>
      <c r="E159" s="11">
        <v>0</v>
      </c>
      <c r="F159" s="10">
        <f t="shared" si="12"/>
        <v>0</v>
      </c>
      <c r="G159" s="12">
        <f t="shared" si="12"/>
        <v>0</v>
      </c>
      <c r="H159" s="12">
        <f t="shared" si="13"/>
        <v>0</v>
      </c>
      <c r="I159" s="10">
        <v>3</v>
      </c>
      <c r="J159" s="11">
        <v>0</v>
      </c>
      <c r="K159" s="10">
        <v>3</v>
      </c>
      <c r="L159" s="11">
        <v>0</v>
      </c>
      <c r="M159" s="10">
        <v>0</v>
      </c>
      <c r="N159" s="11">
        <v>0</v>
      </c>
      <c r="O159" s="10">
        <f t="shared" si="14"/>
        <v>6</v>
      </c>
      <c r="P159" s="12">
        <f t="shared" si="14"/>
        <v>0</v>
      </c>
      <c r="Q159" s="12">
        <f t="shared" si="17"/>
        <v>6</v>
      </c>
      <c r="R159" s="10">
        <f t="shared" si="15"/>
        <v>6</v>
      </c>
      <c r="S159" s="11">
        <f t="shared" si="15"/>
        <v>0</v>
      </c>
      <c r="T159" s="12">
        <f t="shared" si="15"/>
        <v>6</v>
      </c>
    </row>
    <row r="160" spans="1:20">
      <c r="A160" s="104" t="s">
        <v>332</v>
      </c>
      <c r="B160" s="10">
        <v>0</v>
      </c>
      <c r="C160" s="11">
        <v>0</v>
      </c>
      <c r="D160" s="10">
        <v>0</v>
      </c>
      <c r="E160" s="11">
        <v>0</v>
      </c>
      <c r="F160" s="10">
        <f t="shared" si="12"/>
        <v>0</v>
      </c>
      <c r="G160" s="12">
        <f t="shared" si="12"/>
        <v>0</v>
      </c>
      <c r="H160" s="12">
        <f t="shared" si="13"/>
        <v>0</v>
      </c>
      <c r="I160" s="10">
        <v>0</v>
      </c>
      <c r="J160" s="11">
        <v>0</v>
      </c>
      <c r="K160" s="10">
        <v>0</v>
      </c>
      <c r="L160" s="11">
        <v>0</v>
      </c>
      <c r="M160" s="10">
        <v>29</v>
      </c>
      <c r="N160" s="11">
        <v>19</v>
      </c>
      <c r="O160" s="10">
        <f t="shared" si="14"/>
        <v>29</v>
      </c>
      <c r="P160" s="12">
        <f t="shared" si="14"/>
        <v>19</v>
      </c>
      <c r="Q160" s="12">
        <f t="shared" si="17"/>
        <v>48</v>
      </c>
      <c r="R160" s="10">
        <f t="shared" si="15"/>
        <v>29</v>
      </c>
      <c r="S160" s="11">
        <f t="shared" si="15"/>
        <v>19</v>
      </c>
      <c r="T160" s="12">
        <f t="shared" si="15"/>
        <v>48</v>
      </c>
    </row>
    <row r="161" spans="1:20" ht="13.2" customHeight="1">
      <c r="A161" s="104" t="s">
        <v>333</v>
      </c>
      <c r="B161" s="10">
        <v>0</v>
      </c>
      <c r="C161" s="11">
        <v>0</v>
      </c>
      <c r="D161" s="10">
        <v>0</v>
      </c>
      <c r="E161" s="11">
        <v>0</v>
      </c>
      <c r="F161" s="10">
        <f t="shared" ref="F161:G174" si="18">SUM(B161,D161)</f>
        <v>0</v>
      </c>
      <c r="G161" s="12">
        <f t="shared" si="18"/>
        <v>0</v>
      </c>
      <c r="H161" s="12">
        <f t="shared" ref="H161:H167" si="19">SUM(F161:G161)</f>
        <v>0</v>
      </c>
      <c r="I161" s="10">
        <v>0</v>
      </c>
      <c r="J161" s="11">
        <v>0</v>
      </c>
      <c r="K161" s="10">
        <v>0</v>
      </c>
      <c r="L161" s="11">
        <v>0</v>
      </c>
      <c r="M161" s="10">
        <v>96</v>
      </c>
      <c r="N161" s="11">
        <v>27</v>
      </c>
      <c r="O161" s="10">
        <f t="shared" ref="O161:P174" si="20">SUM(M161,K161,I161)</f>
        <v>96</v>
      </c>
      <c r="P161" s="12">
        <f t="shared" si="20"/>
        <v>27</v>
      </c>
      <c r="Q161" s="12">
        <f t="shared" si="17"/>
        <v>123</v>
      </c>
      <c r="R161" s="10">
        <f t="shared" ref="R161:T174" si="21">SUM(O161,F161)</f>
        <v>96</v>
      </c>
      <c r="S161" s="11">
        <f t="shared" si="21"/>
        <v>27</v>
      </c>
      <c r="T161" s="12">
        <f t="shared" si="21"/>
        <v>123</v>
      </c>
    </row>
    <row r="162" spans="1:20">
      <c r="A162" s="104" t="s">
        <v>334</v>
      </c>
      <c r="B162" s="10">
        <v>0</v>
      </c>
      <c r="C162" s="11">
        <v>0</v>
      </c>
      <c r="D162" s="10">
        <v>229</v>
      </c>
      <c r="E162" s="11">
        <v>244</v>
      </c>
      <c r="F162" s="10">
        <f t="shared" si="18"/>
        <v>229</v>
      </c>
      <c r="G162" s="12">
        <f t="shared" si="18"/>
        <v>244</v>
      </c>
      <c r="H162" s="12">
        <f t="shared" si="19"/>
        <v>473</v>
      </c>
      <c r="I162" s="10">
        <v>305</v>
      </c>
      <c r="J162" s="11">
        <v>217</v>
      </c>
      <c r="K162" s="10">
        <v>231</v>
      </c>
      <c r="L162" s="11">
        <v>181</v>
      </c>
      <c r="M162" s="10">
        <v>0</v>
      </c>
      <c r="N162" s="11">
        <v>0</v>
      </c>
      <c r="O162" s="10">
        <f t="shared" si="20"/>
        <v>536</v>
      </c>
      <c r="P162" s="12">
        <f t="shared" si="20"/>
        <v>398</v>
      </c>
      <c r="Q162" s="12">
        <f t="shared" si="17"/>
        <v>934</v>
      </c>
      <c r="R162" s="10">
        <f t="shared" si="21"/>
        <v>765</v>
      </c>
      <c r="S162" s="11">
        <f t="shared" si="21"/>
        <v>642</v>
      </c>
      <c r="T162" s="12">
        <f t="shared" si="21"/>
        <v>1407</v>
      </c>
    </row>
    <row r="163" spans="1:20">
      <c r="A163" s="104" t="s">
        <v>335</v>
      </c>
      <c r="B163" s="10">
        <v>0</v>
      </c>
      <c r="C163" s="11">
        <v>0</v>
      </c>
      <c r="D163" s="10">
        <v>0</v>
      </c>
      <c r="E163" s="11">
        <v>0</v>
      </c>
      <c r="F163" s="10">
        <f t="shared" si="18"/>
        <v>0</v>
      </c>
      <c r="G163" s="12">
        <f t="shared" si="18"/>
        <v>0</v>
      </c>
      <c r="H163" s="12">
        <f t="shared" si="19"/>
        <v>0</v>
      </c>
      <c r="I163" s="10">
        <v>0</v>
      </c>
      <c r="J163" s="11">
        <v>0</v>
      </c>
      <c r="K163" s="10">
        <v>0</v>
      </c>
      <c r="L163" s="11">
        <v>0</v>
      </c>
      <c r="M163" s="10">
        <v>27</v>
      </c>
      <c r="N163" s="11">
        <v>27</v>
      </c>
      <c r="O163" s="10">
        <f t="shared" si="20"/>
        <v>27</v>
      </c>
      <c r="P163" s="12">
        <f t="shared" si="20"/>
        <v>27</v>
      </c>
      <c r="Q163" s="12">
        <f t="shared" si="17"/>
        <v>54</v>
      </c>
      <c r="R163" s="10">
        <f t="shared" si="21"/>
        <v>27</v>
      </c>
      <c r="S163" s="11">
        <f t="shared" si="21"/>
        <v>27</v>
      </c>
      <c r="T163" s="12">
        <f t="shared" si="21"/>
        <v>54</v>
      </c>
    </row>
    <row r="164" spans="1:20">
      <c r="A164" s="104" t="s">
        <v>336</v>
      </c>
      <c r="B164" s="10">
        <v>0</v>
      </c>
      <c r="C164" s="11">
        <v>0</v>
      </c>
      <c r="D164" s="10">
        <v>0</v>
      </c>
      <c r="E164" s="11">
        <v>0</v>
      </c>
      <c r="F164" s="10">
        <f t="shared" si="18"/>
        <v>0</v>
      </c>
      <c r="G164" s="12">
        <f t="shared" si="18"/>
        <v>0</v>
      </c>
      <c r="H164" s="12">
        <f t="shared" si="19"/>
        <v>0</v>
      </c>
      <c r="I164" s="10">
        <v>0</v>
      </c>
      <c r="J164" s="11">
        <v>0</v>
      </c>
      <c r="K164" s="10">
        <v>0</v>
      </c>
      <c r="L164" s="11">
        <v>0</v>
      </c>
      <c r="M164" s="10">
        <v>100</v>
      </c>
      <c r="N164" s="11">
        <v>2</v>
      </c>
      <c r="O164" s="10">
        <f t="shared" si="20"/>
        <v>100</v>
      </c>
      <c r="P164" s="12">
        <f t="shared" si="20"/>
        <v>2</v>
      </c>
      <c r="Q164" s="12">
        <f t="shared" si="17"/>
        <v>102</v>
      </c>
      <c r="R164" s="10">
        <f t="shared" si="21"/>
        <v>100</v>
      </c>
      <c r="S164" s="11">
        <f t="shared" si="21"/>
        <v>2</v>
      </c>
      <c r="T164" s="12">
        <f t="shared" si="21"/>
        <v>102</v>
      </c>
    </row>
    <row r="165" spans="1:20">
      <c r="A165" s="104" t="s">
        <v>487</v>
      </c>
      <c r="B165" s="10">
        <v>0</v>
      </c>
      <c r="C165" s="11">
        <v>0</v>
      </c>
      <c r="D165" s="10">
        <v>0</v>
      </c>
      <c r="E165" s="11">
        <v>0</v>
      </c>
      <c r="F165" s="10">
        <f t="shared" si="18"/>
        <v>0</v>
      </c>
      <c r="G165" s="12">
        <f t="shared" si="18"/>
        <v>0</v>
      </c>
      <c r="H165" s="12">
        <f t="shared" si="19"/>
        <v>0</v>
      </c>
      <c r="I165" s="10">
        <v>0</v>
      </c>
      <c r="J165" s="11">
        <v>0</v>
      </c>
      <c r="K165" s="10">
        <v>0</v>
      </c>
      <c r="L165" s="11">
        <v>0</v>
      </c>
      <c r="M165" s="10">
        <v>5</v>
      </c>
      <c r="N165" s="11">
        <v>49</v>
      </c>
      <c r="O165" s="10">
        <f t="shared" si="20"/>
        <v>5</v>
      </c>
      <c r="P165" s="12">
        <f t="shared" si="20"/>
        <v>49</v>
      </c>
      <c r="Q165" s="12">
        <f t="shared" si="17"/>
        <v>54</v>
      </c>
      <c r="R165" s="10">
        <f t="shared" si="21"/>
        <v>5</v>
      </c>
      <c r="S165" s="11">
        <f t="shared" si="21"/>
        <v>49</v>
      </c>
      <c r="T165" s="12">
        <f t="shared" si="21"/>
        <v>54</v>
      </c>
    </row>
    <row r="166" spans="1:20">
      <c r="A166" s="104" t="s">
        <v>337</v>
      </c>
      <c r="B166" s="10">
        <v>0</v>
      </c>
      <c r="C166" s="11">
        <v>0</v>
      </c>
      <c r="D166" s="10">
        <v>0</v>
      </c>
      <c r="E166" s="11">
        <v>0</v>
      </c>
      <c r="F166" s="10">
        <f t="shared" si="18"/>
        <v>0</v>
      </c>
      <c r="G166" s="12">
        <f t="shared" si="18"/>
        <v>0</v>
      </c>
      <c r="H166" s="12">
        <f t="shared" si="19"/>
        <v>0</v>
      </c>
      <c r="I166" s="10">
        <v>293</v>
      </c>
      <c r="J166" s="11">
        <v>1900</v>
      </c>
      <c r="K166" s="10">
        <v>216</v>
      </c>
      <c r="L166" s="11">
        <v>1680</v>
      </c>
      <c r="M166" s="10">
        <v>0</v>
      </c>
      <c r="N166" s="11">
        <v>0</v>
      </c>
      <c r="O166" s="10">
        <f t="shared" si="20"/>
        <v>509</v>
      </c>
      <c r="P166" s="12">
        <f t="shared" si="20"/>
        <v>3580</v>
      </c>
      <c r="Q166" s="12">
        <f t="shared" si="17"/>
        <v>4089</v>
      </c>
      <c r="R166" s="10">
        <f t="shared" si="21"/>
        <v>509</v>
      </c>
      <c r="S166" s="11">
        <f t="shared" si="21"/>
        <v>3580</v>
      </c>
      <c r="T166" s="12">
        <f t="shared" si="21"/>
        <v>4089</v>
      </c>
    </row>
    <row r="167" spans="1:20">
      <c r="A167" s="104" t="s">
        <v>338</v>
      </c>
      <c r="B167" s="10">
        <v>0</v>
      </c>
      <c r="C167" s="11">
        <v>0</v>
      </c>
      <c r="D167" s="10">
        <v>403</v>
      </c>
      <c r="E167" s="11">
        <v>1915</v>
      </c>
      <c r="F167" s="10">
        <f t="shared" si="18"/>
        <v>403</v>
      </c>
      <c r="G167" s="12">
        <f t="shared" si="18"/>
        <v>1915</v>
      </c>
      <c r="H167" s="12">
        <f t="shared" si="19"/>
        <v>2318</v>
      </c>
      <c r="I167" s="10">
        <v>0</v>
      </c>
      <c r="J167" s="11">
        <v>0</v>
      </c>
      <c r="K167" s="10">
        <v>0</v>
      </c>
      <c r="L167" s="11">
        <v>0</v>
      </c>
      <c r="M167" s="10">
        <v>0</v>
      </c>
      <c r="N167" s="11">
        <v>0</v>
      </c>
      <c r="O167" s="10">
        <f t="shared" si="20"/>
        <v>0</v>
      </c>
      <c r="P167" s="12">
        <f t="shared" si="20"/>
        <v>0</v>
      </c>
      <c r="Q167" s="12">
        <f t="shared" si="17"/>
        <v>0</v>
      </c>
      <c r="R167" s="10">
        <f t="shared" si="21"/>
        <v>403</v>
      </c>
      <c r="S167" s="11">
        <f t="shared" si="21"/>
        <v>1915</v>
      </c>
      <c r="T167" s="12">
        <f t="shared" si="21"/>
        <v>2318</v>
      </c>
    </row>
    <row r="168" spans="1:20">
      <c r="A168" s="104" t="s">
        <v>428</v>
      </c>
      <c r="B168" s="10">
        <v>0</v>
      </c>
      <c r="C168" s="11">
        <v>0</v>
      </c>
      <c r="D168" s="10">
        <v>0</v>
      </c>
      <c r="E168" s="11">
        <v>0</v>
      </c>
      <c r="F168" s="10">
        <f t="shared" si="18"/>
        <v>0</v>
      </c>
      <c r="G168" s="12">
        <f t="shared" si="18"/>
        <v>0</v>
      </c>
      <c r="H168" s="12">
        <f>SUM(F168:G168)</f>
        <v>0</v>
      </c>
      <c r="I168" s="10">
        <v>0</v>
      </c>
      <c r="J168" s="11">
        <v>0</v>
      </c>
      <c r="K168" s="10">
        <v>0</v>
      </c>
      <c r="L168" s="11">
        <v>0</v>
      </c>
      <c r="M168" s="10">
        <v>6</v>
      </c>
      <c r="N168" s="11">
        <v>0</v>
      </c>
      <c r="O168" s="10">
        <f t="shared" si="20"/>
        <v>6</v>
      </c>
      <c r="P168" s="12">
        <f t="shared" si="20"/>
        <v>0</v>
      </c>
      <c r="Q168" s="12">
        <f>SUM(O168:P168)</f>
        <v>6</v>
      </c>
      <c r="R168" s="10">
        <f t="shared" si="21"/>
        <v>6</v>
      </c>
      <c r="S168" s="11">
        <f t="shared" si="21"/>
        <v>0</v>
      </c>
      <c r="T168" s="12">
        <f t="shared" si="21"/>
        <v>6</v>
      </c>
    </row>
    <row r="169" spans="1:20">
      <c r="A169" s="104" t="s">
        <v>339</v>
      </c>
      <c r="B169" s="10">
        <v>0</v>
      </c>
      <c r="C169" s="11">
        <v>0</v>
      </c>
      <c r="D169" s="10">
        <v>0</v>
      </c>
      <c r="E169" s="11">
        <v>0</v>
      </c>
      <c r="F169" s="10">
        <f t="shared" si="18"/>
        <v>0</v>
      </c>
      <c r="G169" s="12">
        <f t="shared" si="18"/>
        <v>0</v>
      </c>
      <c r="H169" s="12">
        <f>SUM(F169:G169)</f>
        <v>0</v>
      </c>
      <c r="I169" s="10">
        <v>67</v>
      </c>
      <c r="J169" s="11">
        <v>15</v>
      </c>
      <c r="K169" s="10">
        <v>43</v>
      </c>
      <c r="L169" s="11">
        <v>10</v>
      </c>
      <c r="M169" s="10">
        <v>0</v>
      </c>
      <c r="N169" s="11">
        <v>0</v>
      </c>
      <c r="O169" s="10">
        <f t="shared" si="20"/>
        <v>110</v>
      </c>
      <c r="P169" s="12">
        <f t="shared" si="20"/>
        <v>25</v>
      </c>
      <c r="Q169" s="12">
        <f>SUM(O169:P169)</f>
        <v>135</v>
      </c>
      <c r="R169" s="10">
        <f t="shared" si="21"/>
        <v>110</v>
      </c>
      <c r="S169" s="11">
        <f t="shared" si="21"/>
        <v>25</v>
      </c>
      <c r="T169" s="12">
        <f t="shared" si="21"/>
        <v>135</v>
      </c>
    </row>
    <row r="170" spans="1:20">
      <c r="A170" s="104" t="s">
        <v>340</v>
      </c>
      <c r="B170" s="10">
        <v>0</v>
      </c>
      <c r="C170" s="11">
        <v>0</v>
      </c>
      <c r="D170" s="10">
        <v>0</v>
      </c>
      <c r="E170" s="11">
        <v>0</v>
      </c>
      <c r="F170" s="10">
        <f t="shared" si="18"/>
        <v>0</v>
      </c>
      <c r="G170" s="12">
        <f t="shared" si="18"/>
        <v>0</v>
      </c>
      <c r="H170" s="12">
        <f>SUM(F170:G170)</f>
        <v>0</v>
      </c>
      <c r="I170" s="10">
        <v>0</v>
      </c>
      <c r="J170" s="11">
        <v>0</v>
      </c>
      <c r="K170" s="10">
        <v>0</v>
      </c>
      <c r="L170" s="11">
        <v>0</v>
      </c>
      <c r="M170" s="10">
        <v>4</v>
      </c>
      <c r="N170" s="11">
        <v>0</v>
      </c>
      <c r="O170" s="10">
        <f t="shared" si="20"/>
        <v>4</v>
      </c>
      <c r="P170" s="12">
        <f t="shared" si="20"/>
        <v>0</v>
      </c>
      <c r="Q170" s="12">
        <f>SUM(O170:P170)</f>
        <v>4</v>
      </c>
      <c r="R170" s="10">
        <f t="shared" si="21"/>
        <v>4</v>
      </c>
      <c r="S170" s="11">
        <f t="shared" si="21"/>
        <v>0</v>
      </c>
      <c r="T170" s="12">
        <f t="shared" si="21"/>
        <v>4</v>
      </c>
    </row>
    <row r="171" spans="1:20">
      <c r="A171" s="104" t="s">
        <v>341</v>
      </c>
      <c r="B171" s="10">
        <v>0</v>
      </c>
      <c r="C171" s="11">
        <v>0</v>
      </c>
      <c r="D171" s="10">
        <v>0</v>
      </c>
      <c r="E171" s="11">
        <v>0</v>
      </c>
      <c r="F171" s="10">
        <f t="shared" si="18"/>
        <v>0</v>
      </c>
      <c r="G171" s="12">
        <f t="shared" si="18"/>
        <v>0</v>
      </c>
      <c r="H171" s="12">
        <f>SUM(F171:G171)</f>
        <v>0</v>
      </c>
      <c r="I171" s="10">
        <v>0</v>
      </c>
      <c r="J171" s="11">
        <v>0</v>
      </c>
      <c r="K171" s="10">
        <v>0</v>
      </c>
      <c r="L171" s="11">
        <v>0</v>
      </c>
      <c r="M171" s="10">
        <v>32</v>
      </c>
      <c r="N171" s="11">
        <v>10</v>
      </c>
      <c r="O171" s="10">
        <f t="shared" si="20"/>
        <v>32</v>
      </c>
      <c r="P171" s="12">
        <f t="shared" si="20"/>
        <v>10</v>
      </c>
      <c r="Q171" s="12">
        <f>SUM(O171:P171)</f>
        <v>42</v>
      </c>
      <c r="R171" s="10">
        <f t="shared" si="21"/>
        <v>32</v>
      </c>
      <c r="S171" s="11">
        <f t="shared" si="21"/>
        <v>10</v>
      </c>
      <c r="T171" s="12">
        <f t="shared" si="21"/>
        <v>42</v>
      </c>
    </row>
    <row r="172" spans="1:20">
      <c r="A172" s="104" t="s">
        <v>342</v>
      </c>
      <c r="B172" s="10">
        <v>0</v>
      </c>
      <c r="C172" s="11">
        <v>0</v>
      </c>
      <c r="D172" s="10">
        <v>0</v>
      </c>
      <c r="E172" s="11">
        <v>0</v>
      </c>
      <c r="F172" s="10">
        <f t="shared" si="18"/>
        <v>0</v>
      </c>
      <c r="G172" s="12">
        <f t="shared" si="18"/>
        <v>0</v>
      </c>
      <c r="H172" s="12">
        <f t="shared" ref="H172:H173" si="22">SUM(F172:G172)</f>
        <v>0</v>
      </c>
      <c r="I172" s="10">
        <v>104</v>
      </c>
      <c r="J172" s="11">
        <v>1</v>
      </c>
      <c r="K172" s="10">
        <v>119</v>
      </c>
      <c r="L172" s="11">
        <v>3</v>
      </c>
      <c r="M172" s="10">
        <v>0</v>
      </c>
      <c r="N172" s="11">
        <v>0</v>
      </c>
      <c r="O172" s="10">
        <f t="shared" si="20"/>
        <v>223</v>
      </c>
      <c r="P172" s="12">
        <f t="shared" si="20"/>
        <v>4</v>
      </c>
      <c r="Q172" s="12">
        <f t="shared" ref="Q172:Q174" si="23">SUM(O172:P172)</f>
        <v>227</v>
      </c>
      <c r="R172" s="10">
        <f t="shared" si="21"/>
        <v>223</v>
      </c>
      <c r="S172" s="11">
        <f t="shared" si="21"/>
        <v>4</v>
      </c>
      <c r="T172" s="12">
        <f t="shared" si="21"/>
        <v>227</v>
      </c>
    </row>
    <row r="173" spans="1:20">
      <c r="A173" s="104" t="s">
        <v>343</v>
      </c>
      <c r="B173" s="10">
        <v>0</v>
      </c>
      <c r="C173" s="11">
        <v>0</v>
      </c>
      <c r="D173" s="10">
        <v>0</v>
      </c>
      <c r="E173" s="11">
        <v>0</v>
      </c>
      <c r="F173" s="10">
        <f t="shared" si="18"/>
        <v>0</v>
      </c>
      <c r="G173" s="12">
        <f t="shared" si="18"/>
        <v>0</v>
      </c>
      <c r="H173" s="12">
        <f t="shared" si="22"/>
        <v>0</v>
      </c>
      <c r="I173" s="10">
        <v>0</v>
      </c>
      <c r="J173" s="11">
        <v>0</v>
      </c>
      <c r="K173" s="10">
        <v>0</v>
      </c>
      <c r="L173" s="11">
        <v>0</v>
      </c>
      <c r="M173" s="10">
        <v>98</v>
      </c>
      <c r="N173" s="11">
        <v>141</v>
      </c>
      <c r="O173" s="10">
        <f t="shared" si="20"/>
        <v>98</v>
      </c>
      <c r="P173" s="12">
        <f t="shared" si="20"/>
        <v>141</v>
      </c>
      <c r="Q173" s="12">
        <f t="shared" si="23"/>
        <v>239</v>
      </c>
      <c r="R173" s="10">
        <f t="shared" si="21"/>
        <v>98</v>
      </c>
      <c r="S173" s="11">
        <f t="shared" si="21"/>
        <v>141</v>
      </c>
      <c r="T173" s="12">
        <f t="shared" si="21"/>
        <v>239</v>
      </c>
    </row>
    <row r="174" spans="1:20">
      <c r="A174" s="104" t="s">
        <v>344</v>
      </c>
      <c r="B174" s="10">
        <v>0</v>
      </c>
      <c r="C174" s="11">
        <v>0</v>
      </c>
      <c r="D174" s="10">
        <v>0</v>
      </c>
      <c r="E174" s="11">
        <v>0</v>
      </c>
      <c r="F174" s="10">
        <f t="shared" si="18"/>
        <v>0</v>
      </c>
      <c r="G174" s="12">
        <f t="shared" si="18"/>
        <v>0</v>
      </c>
      <c r="H174" s="12">
        <f t="shared" ref="H174" si="24">SUM(F174:G174)</f>
        <v>0</v>
      </c>
      <c r="I174" s="10">
        <v>0</v>
      </c>
      <c r="J174" s="11">
        <v>0</v>
      </c>
      <c r="K174" s="10">
        <v>0</v>
      </c>
      <c r="L174" s="11">
        <v>0</v>
      </c>
      <c r="M174" s="10">
        <v>7</v>
      </c>
      <c r="N174" s="11">
        <v>2</v>
      </c>
      <c r="O174" s="10">
        <f t="shared" si="20"/>
        <v>7</v>
      </c>
      <c r="P174" s="12">
        <f t="shared" si="20"/>
        <v>2</v>
      </c>
      <c r="Q174" s="12">
        <f t="shared" si="23"/>
        <v>9</v>
      </c>
      <c r="R174" s="10">
        <f t="shared" si="21"/>
        <v>7</v>
      </c>
      <c r="S174" s="11">
        <f t="shared" si="21"/>
        <v>2</v>
      </c>
      <c r="T174" s="12">
        <f t="shared" si="21"/>
        <v>9</v>
      </c>
    </row>
    <row r="175" spans="1:20">
      <c r="A175" s="6" t="s">
        <v>27</v>
      </c>
      <c r="B175" s="13">
        <f t="shared" ref="B175:T175" si="25">SUM(B33:B174)</f>
        <v>0</v>
      </c>
      <c r="C175" s="14">
        <f t="shared" si="25"/>
        <v>0</v>
      </c>
      <c r="D175" s="13">
        <f t="shared" si="25"/>
        <v>5240</v>
      </c>
      <c r="E175" s="14">
        <f t="shared" si="25"/>
        <v>4187</v>
      </c>
      <c r="F175" s="13">
        <f t="shared" si="25"/>
        <v>5240</v>
      </c>
      <c r="G175" s="14">
        <f t="shared" si="25"/>
        <v>4187</v>
      </c>
      <c r="H175" s="14">
        <f t="shared" si="25"/>
        <v>9427</v>
      </c>
      <c r="I175" s="13">
        <f t="shared" si="25"/>
        <v>5635</v>
      </c>
      <c r="J175" s="14">
        <f t="shared" si="25"/>
        <v>4415</v>
      </c>
      <c r="K175" s="13">
        <f t="shared" si="25"/>
        <v>4673</v>
      </c>
      <c r="L175" s="14">
        <f t="shared" si="25"/>
        <v>3809</v>
      </c>
      <c r="M175" s="13">
        <f t="shared" si="25"/>
        <v>3407</v>
      </c>
      <c r="N175" s="14">
        <f t="shared" si="25"/>
        <v>3153</v>
      </c>
      <c r="O175" s="13">
        <f t="shared" si="25"/>
        <v>13715</v>
      </c>
      <c r="P175" s="14">
        <f t="shared" si="25"/>
        <v>11377</v>
      </c>
      <c r="Q175" s="14">
        <f t="shared" si="25"/>
        <v>25092</v>
      </c>
      <c r="R175" s="13">
        <f t="shared" si="25"/>
        <v>18955</v>
      </c>
      <c r="S175" s="14">
        <f t="shared" si="25"/>
        <v>15564</v>
      </c>
      <c r="T175" s="14">
        <f t="shared" si="25"/>
        <v>34519</v>
      </c>
    </row>
    <row r="176" spans="1:20">
      <c r="A176" s="15" t="s">
        <v>30</v>
      </c>
      <c r="B176" s="13">
        <f>SUM(B30,B175)</f>
        <v>5541</v>
      </c>
      <c r="C176" s="14">
        <f t="shared" ref="C176:T176" si="26">SUM(C30,C175)</f>
        <v>4080</v>
      </c>
      <c r="D176" s="13">
        <f t="shared" si="26"/>
        <v>5240</v>
      </c>
      <c r="E176" s="14">
        <f t="shared" si="26"/>
        <v>4187</v>
      </c>
      <c r="F176" s="13">
        <f t="shared" si="26"/>
        <v>10781</v>
      </c>
      <c r="G176" s="14">
        <f t="shared" si="26"/>
        <v>8267</v>
      </c>
      <c r="H176" s="14">
        <f t="shared" si="26"/>
        <v>19048</v>
      </c>
      <c r="I176" s="13">
        <f t="shared" si="26"/>
        <v>5635</v>
      </c>
      <c r="J176" s="14">
        <f t="shared" si="26"/>
        <v>4415</v>
      </c>
      <c r="K176" s="13">
        <f t="shared" si="26"/>
        <v>4673</v>
      </c>
      <c r="L176" s="14">
        <f t="shared" si="26"/>
        <v>3809</v>
      </c>
      <c r="M176" s="13">
        <f t="shared" si="26"/>
        <v>3407</v>
      </c>
      <c r="N176" s="14">
        <f t="shared" si="26"/>
        <v>3153</v>
      </c>
      <c r="O176" s="13">
        <f t="shared" si="26"/>
        <v>13715</v>
      </c>
      <c r="P176" s="14">
        <f t="shared" si="26"/>
        <v>11377</v>
      </c>
      <c r="Q176" s="14">
        <f t="shared" si="26"/>
        <v>25092</v>
      </c>
      <c r="R176" s="13">
        <f t="shared" si="26"/>
        <v>24496</v>
      </c>
      <c r="S176" s="14">
        <f t="shared" si="26"/>
        <v>19644</v>
      </c>
      <c r="T176" s="14">
        <f t="shared" si="26"/>
        <v>44140</v>
      </c>
    </row>
    <row r="177" spans="1:20" ht="4.8" customHeight="1">
      <c r="B177" s="285"/>
      <c r="R177" s="285"/>
    </row>
    <row r="178" spans="1:20">
      <c r="A178" s="23" t="s">
        <v>71</v>
      </c>
      <c r="B178" s="66"/>
      <c r="C178" s="29"/>
      <c r="D178" s="29"/>
      <c r="E178" s="29"/>
      <c r="F178" s="29"/>
      <c r="G178" s="29"/>
      <c r="H178" s="29"/>
      <c r="I178" s="29"/>
      <c r="J178" s="29"/>
      <c r="K178" s="29"/>
      <c r="L178" s="29"/>
      <c r="M178" s="29"/>
      <c r="N178" s="29"/>
      <c r="O178" s="29"/>
      <c r="P178" s="29"/>
      <c r="Q178" s="29"/>
      <c r="R178" s="30"/>
      <c r="S178" s="29"/>
      <c r="T178" s="29"/>
    </row>
    <row r="179" spans="1:20">
      <c r="A179" s="23" t="s">
        <v>72</v>
      </c>
      <c r="B179" s="96"/>
      <c r="C179" s="97"/>
      <c r="D179" s="97"/>
      <c r="E179" s="97"/>
      <c r="F179" s="97"/>
      <c r="G179" s="97"/>
      <c r="H179" s="97"/>
      <c r="I179" s="97"/>
      <c r="J179" s="97"/>
      <c r="K179" s="97"/>
      <c r="L179" s="97"/>
      <c r="M179" s="97"/>
      <c r="N179" s="97"/>
      <c r="O179" s="97"/>
      <c r="P179" s="97"/>
      <c r="Q179" s="98"/>
      <c r="R179" s="112">
        <f>'21sec28'!B21</f>
        <v>78</v>
      </c>
      <c r="S179" s="113">
        <f>'21sec28'!C21</f>
        <v>283</v>
      </c>
      <c r="T179" s="113">
        <f>'21sec28'!D21</f>
        <v>361</v>
      </c>
    </row>
    <row r="180" spans="1:20">
      <c r="A180" s="37" t="s">
        <v>96</v>
      </c>
      <c r="B180" s="99"/>
      <c r="C180" s="100"/>
      <c r="D180" s="100"/>
      <c r="E180" s="100"/>
      <c r="F180" s="100"/>
      <c r="G180" s="100"/>
      <c r="H180" s="100"/>
      <c r="I180" s="100"/>
      <c r="J180" s="100"/>
      <c r="K180" s="100"/>
      <c r="L180" s="100"/>
      <c r="M180" s="100"/>
      <c r="N180" s="100"/>
      <c r="O180" s="100"/>
      <c r="P180" s="100"/>
      <c r="Q180" s="101"/>
      <c r="R180" s="29"/>
      <c r="S180" s="29"/>
      <c r="T180" s="29"/>
    </row>
    <row r="181" spans="1:20">
      <c r="A181" s="2"/>
      <c r="B181" s="68"/>
      <c r="C181" s="2"/>
      <c r="D181" s="2"/>
      <c r="E181" s="2"/>
      <c r="F181" s="2"/>
      <c r="G181" s="2"/>
      <c r="H181" s="2"/>
      <c r="I181" s="2"/>
      <c r="J181" s="2"/>
      <c r="K181" s="2"/>
      <c r="L181" s="2"/>
      <c r="M181" s="2"/>
      <c r="N181" s="2"/>
      <c r="O181" s="2"/>
      <c r="P181" s="2"/>
      <c r="Q181" s="2"/>
      <c r="R181" s="39"/>
      <c r="S181" s="40"/>
      <c r="T181" s="40"/>
    </row>
    <row r="182" spans="1:20">
      <c r="A182" s="15" t="s">
        <v>70</v>
      </c>
      <c r="B182" s="68"/>
      <c r="C182" s="1"/>
      <c r="D182" s="1"/>
      <c r="E182" s="1"/>
      <c r="F182" s="1"/>
      <c r="G182" s="2"/>
      <c r="H182" s="2"/>
      <c r="I182" s="2"/>
      <c r="J182" s="2"/>
      <c r="K182" s="2"/>
      <c r="L182" s="1"/>
      <c r="M182" s="1"/>
      <c r="N182" s="1"/>
      <c r="O182" s="1"/>
      <c r="P182" s="2"/>
      <c r="Q182" s="2"/>
      <c r="R182" s="39"/>
      <c r="S182" s="67"/>
      <c r="T182" s="40"/>
    </row>
    <row r="183" spans="1:20">
      <c r="A183" s="20" t="s">
        <v>9</v>
      </c>
      <c r="B183" s="69"/>
      <c r="C183" s="70"/>
      <c r="D183" s="70"/>
      <c r="E183" s="70"/>
      <c r="F183" s="70"/>
      <c r="G183" s="70"/>
      <c r="H183" s="70"/>
      <c r="I183" s="70"/>
      <c r="J183" s="70"/>
      <c r="K183" s="70"/>
      <c r="L183" s="70"/>
      <c r="M183" s="70"/>
      <c r="N183" s="70"/>
      <c r="O183" s="70"/>
      <c r="P183" s="70"/>
      <c r="Q183" s="70"/>
      <c r="R183" s="71">
        <f>SUM(R179,R176)</f>
        <v>24574</v>
      </c>
      <c r="S183" s="36">
        <f t="shared" ref="S183:T183" si="27">SUM(S179,S176)</f>
        <v>19927</v>
      </c>
      <c r="T183" s="36">
        <f t="shared" si="27"/>
        <v>44501</v>
      </c>
    </row>
    <row r="185" spans="1:20">
      <c r="A185" s="387" t="s">
        <v>645</v>
      </c>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zoomScaleNormal="100" workbookViewId="0">
      <selection activeCell="O1" sqref="O1"/>
    </sheetView>
  </sheetViews>
  <sheetFormatPr defaultRowHeight="13.2"/>
  <sheetData>
    <row r="1" spans="1:15">
      <c r="A1" s="257"/>
    </row>
    <row r="4" spans="1:15" ht="14.4">
      <c r="O4" s="332"/>
    </row>
    <row r="43" spans="1:15">
      <c r="A43" s="389" t="s">
        <v>660</v>
      </c>
      <c r="B43" s="389"/>
      <c r="C43" s="389"/>
      <c r="D43" s="389"/>
      <c r="E43" s="389"/>
      <c r="F43" s="389"/>
      <c r="G43" s="389"/>
      <c r="H43" s="389"/>
      <c r="I43" s="389"/>
      <c r="J43" s="389"/>
      <c r="K43" s="389"/>
      <c r="L43" s="389"/>
      <c r="M43" s="389"/>
      <c r="N43" s="389"/>
      <c r="O43" s="389"/>
    </row>
    <row r="44" spans="1:15" ht="47.25" customHeight="1">
      <c r="A44" s="389"/>
      <c r="B44" s="389"/>
      <c r="C44" s="389"/>
      <c r="D44" s="389"/>
      <c r="E44" s="389"/>
      <c r="F44" s="389"/>
      <c r="G44" s="389"/>
      <c r="H44" s="389"/>
      <c r="I44" s="389"/>
      <c r="J44" s="389"/>
      <c r="K44" s="389"/>
      <c r="L44" s="389"/>
      <c r="M44" s="389"/>
      <c r="N44" s="389"/>
      <c r="O44" s="389"/>
    </row>
    <row r="45" spans="1:15" ht="51" customHeight="1">
      <c r="A45" s="389" t="s">
        <v>661</v>
      </c>
      <c r="B45" s="389"/>
      <c r="C45" s="389"/>
      <c r="D45" s="389"/>
      <c r="E45" s="389"/>
      <c r="F45" s="389"/>
      <c r="G45" s="389"/>
      <c r="H45" s="389"/>
      <c r="I45" s="389"/>
      <c r="J45" s="389"/>
      <c r="K45" s="389"/>
      <c r="L45" s="389"/>
      <c r="M45" s="389"/>
      <c r="N45" s="389"/>
      <c r="O45" s="389"/>
    </row>
  </sheetData>
  <mergeCells count="2">
    <mergeCell ref="A43:O44"/>
    <mergeCell ref="A45:O45"/>
  </mergeCells>
  <pageMargins left="0.70866141732283472" right="0.70866141732283472" top="0.74803149606299213" bottom="0.74803149606299213" header="0.31496062992125984" footer="0.31496062992125984"/>
  <pageSetup paperSize="9" scale="71"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3"/>
  <sheetViews>
    <sheetView zoomScaleNormal="100" workbookViewId="0">
      <selection activeCell="A2" sqref="A2:D2"/>
    </sheetView>
  </sheetViews>
  <sheetFormatPr defaultColWidth="9.109375" defaultRowHeight="13.2"/>
  <cols>
    <col min="1" max="1" width="45.33203125" style="80" customWidth="1"/>
    <col min="2" max="4" width="12.6640625" style="80" customWidth="1"/>
    <col min="5" max="16384" width="9.109375" style="80"/>
  </cols>
  <sheetData>
    <row r="1" spans="1:4">
      <c r="A1" s="2" t="str">
        <f>INHOUD!A2</f>
        <v>Schooljaar 2021-2022</v>
      </c>
      <c r="B1" s="94"/>
      <c r="C1" s="94"/>
      <c r="D1" s="94"/>
    </row>
    <row r="2" spans="1:4">
      <c r="A2" s="353" t="s">
        <v>8</v>
      </c>
      <c r="B2" s="353"/>
      <c r="C2" s="353"/>
      <c r="D2" s="353"/>
    </row>
    <row r="3" spans="1:4">
      <c r="A3" s="353" t="s">
        <v>649</v>
      </c>
      <c r="B3" s="353"/>
      <c r="C3" s="353"/>
      <c r="D3" s="353"/>
    </row>
    <row r="4" spans="1:4">
      <c r="A4" s="353" t="s">
        <v>97</v>
      </c>
      <c r="B4" s="353"/>
      <c r="C4" s="353"/>
      <c r="D4" s="353"/>
    </row>
    <row r="5" spans="1:4">
      <c r="A5" s="107"/>
      <c r="B5" s="107"/>
      <c r="C5" s="107"/>
      <c r="D5" s="107"/>
    </row>
    <row r="6" spans="1:4">
      <c r="A6" s="353" t="s">
        <v>9</v>
      </c>
      <c r="B6" s="353"/>
      <c r="C6" s="353"/>
      <c r="D6" s="353"/>
    </row>
    <row r="7" spans="1:4" ht="13.8" thickBot="1"/>
    <row r="8" spans="1:4">
      <c r="A8" s="108" t="s">
        <v>98</v>
      </c>
      <c r="B8" s="244" t="s">
        <v>62</v>
      </c>
      <c r="C8" s="109" t="s">
        <v>63</v>
      </c>
      <c r="D8" s="109" t="s">
        <v>27</v>
      </c>
    </row>
    <row r="9" spans="1:4">
      <c r="A9" s="80" t="s">
        <v>345</v>
      </c>
      <c r="B9" s="144">
        <v>6</v>
      </c>
      <c r="C9" s="72">
        <v>33</v>
      </c>
      <c r="D9" s="72">
        <v>39</v>
      </c>
    </row>
    <row r="10" spans="1:4">
      <c r="A10" s="80" t="s">
        <v>368</v>
      </c>
      <c r="B10" s="144">
        <v>2</v>
      </c>
      <c r="C10" s="72">
        <v>0</v>
      </c>
      <c r="D10" s="72">
        <v>2</v>
      </c>
    </row>
    <row r="11" spans="1:4">
      <c r="A11" s="80" t="s">
        <v>419</v>
      </c>
      <c r="B11" s="144">
        <v>5</v>
      </c>
      <c r="C11" s="72">
        <v>0</v>
      </c>
      <c r="D11" s="72">
        <v>5</v>
      </c>
    </row>
    <row r="12" spans="1:4" ht="14.25" customHeight="1">
      <c r="A12" s="80" t="s">
        <v>421</v>
      </c>
      <c r="B12" s="144">
        <v>1</v>
      </c>
      <c r="C12" s="72">
        <v>0</v>
      </c>
      <c r="D12" s="72">
        <v>1</v>
      </c>
    </row>
    <row r="13" spans="1:4">
      <c r="A13" s="80" t="s">
        <v>423</v>
      </c>
      <c r="B13" s="144">
        <v>3</v>
      </c>
      <c r="C13" s="72">
        <v>0</v>
      </c>
      <c r="D13" s="72">
        <v>3</v>
      </c>
    </row>
    <row r="14" spans="1:4">
      <c r="A14" s="80" t="s">
        <v>438</v>
      </c>
      <c r="B14" s="144">
        <v>5</v>
      </c>
      <c r="C14" s="72">
        <v>0</v>
      </c>
      <c r="D14" s="72">
        <v>5</v>
      </c>
    </row>
    <row r="15" spans="1:4">
      <c r="A15" s="80" t="s">
        <v>371</v>
      </c>
      <c r="B15" s="144">
        <v>5</v>
      </c>
      <c r="C15" s="72">
        <v>15</v>
      </c>
      <c r="D15" s="72">
        <v>20</v>
      </c>
    </row>
    <row r="16" spans="1:4">
      <c r="A16" s="80" t="s">
        <v>425</v>
      </c>
      <c r="B16" s="144">
        <v>8</v>
      </c>
      <c r="C16" s="72">
        <v>0</v>
      </c>
      <c r="D16" s="72">
        <v>8</v>
      </c>
    </row>
    <row r="17" spans="1:5">
      <c r="A17" s="80" t="s">
        <v>407</v>
      </c>
      <c r="B17" s="144">
        <v>1</v>
      </c>
      <c r="C17" s="72">
        <v>0</v>
      </c>
      <c r="D17" s="72">
        <v>1</v>
      </c>
    </row>
    <row r="18" spans="1:5" ht="26.4">
      <c r="A18" s="254" t="s">
        <v>495</v>
      </c>
      <c r="B18" s="144">
        <v>4</v>
      </c>
      <c r="C18" s="72">
        <v>0</v>
      </c>
      <c r="D18" s="72">
        <v>4</v>
      </c>
    </row>
    <row r="19" spans="1:5">
      <c r="A19" s="253" t="s">
        <v>325</v>
      </c>
      <c r="B19" s="144">
        <v>15</v>
      </c>
      <c r="C19" s="72">
        <v>44</v>
      </c>
      <c r="D19" s="72">
        <v>59</v>
      </c>
    </row>
    <row r="20" spans="1:5">
      <c r="A20" s="80" t="s">
        <v>353</v>
      </c>
      <c r="B20" s="144">
        <v>23</v>
      </c>
      <c r="C20" s="72">
        <v>191</v>
      </c>
      <c r="D20" s="72">
        <v>214</v>
      </c>
    </row>
    <row r="21" spans="1:5">
      <c r="A21" s="89" t="s">
        <v>27</v>
      </c>
      <c r="B21" s="110">
        <f>SUM(B9:B20)</f>
        <v>78</v>
      </c>
      <c r="C21" s="239">
        <f>SUM(C9:C20)</f>
        <v>283</v>
      </c>
      <c r="D21" s="239">
        <f>SUM(D9:D20)</f>
        <v>361</v>
      </c>
      <c r="E21" s="175"/>
    </row>
    <row r="23" spans="1:5">
      <c r="A23" s="387" t="s">
        <v>645</v>
      </c>
    </row>
  </sheetData>
  <mergeCells count="4">
    <mergeCell ref="A2:D2"/>
    <mergeCell ref="A3:D3"/>
    <mergeCell ref="A4:D4"/>
    <mergeCell ref="A6:D6"/>
  </mergeCells>
  <phoneticPr fontId="8" type="noConversion"/>
  <pageMargins left="0.75" right="0.75" top="1" bottom="1" header="0.5" footer="0.5"/>
  <pageSetup paperSize="9" orientation="portrait" horizontalDpi="204" verticalDpi="196"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DD50E-D2BA-4B1F-A9C7-E895FE3B778C}">
  <sheetPr>
    <pageSetUpPr fitToPage="1"/>
  </sheetPr>
  <dimension ref="A1:T51"/>
  <sheetViews>
    <sheetView zoomScale="90" zoomScaleNormal="90" workbookViewId="0"/>
  </sheetViews>
  <sheetFormatPr defaultRowHeight="13.2"/>
  <cols>
    <col min="1" max="1" width="32.33203125" style="3" customWidth="1"/>
    <col min="2" max="7" width="8.109375" customWidth="1"/>
    <col min="8" max="8" width="8.109375" style="3" customWidth="1"/>
    <col min="9" max="16" width="8.109375" customWidth="1"/>
    <col min="17" max="17" width="8.109375" style="3" customWidth="1"/>
    <col min="18" max="19" width="8.109375" customWidth="1"/>
    <col min="20" max="20" width="8.109375" style="3" customWidth="1"/>
    <col min="21" max="21" width="8.109375" customWidth="1"/>
    <col min="22" max="23" width="6.88671875" customWidth="1"/>
    <col min="24" max="24" width="7.5546875" customWidth="1"/>
    <col min="25" max="25" width="12.44140625" customWidth="1"/>
    <col min="26" max="27" width="7.5546875" customWidth="1"/>
    <col min="28" max="28" width="9.33203125" customWidth="1"/>
    <col min="29" max="29" width="9.5546875" customWidth="1"/>
    <col min="30" max="30" width="16" customWidth="1"/>
    <col min="31" max="32" width="10.5546875" customWidth="1"/>
    <col min="33" max="33" width="17" customWidth="1"/>
    <col min="34" max="35" width="11.44140625" customWidth="1"/>
    <col min="36" max="36" width="9.5546875" customWidth="1"/>
    <col min="37" max="37" width="16" customWidth="1"/>
    <col min="38" max="38" width="10.5546875" customWidth="1"/>
  </cols>
  <sheetData>
    <row r="1" spans="1:20">
      <c r="A1" s="2" t="str">
        <f>INHOUD!A2</f>
        <v>Schooljaar 2021-2022</v>
      </c>
    </row>
    <row r="2" spans="1:20" s="1" customFormat="1">
      <c r="A2" s="341" t="s">
        <v>8</v>
      </c>
      <c r="B2" s="341"/>
      <c r="C2" s="341"/>
      <c r="D2" s="341"/>
      <c r="E2" s="341"/>
      <c r="F2" s="341"/>
      <c r="G2" s="341"/>
      <c r="H2" s="341"/>
      <c r="I2" s="341"/>
      <c r="J2" s="341"/>
      <c r="K2" s="341"/>
      <c r="L2" s="341"/>
      <c r="M2" s="341"/>
      <c r="N2" s="341"/>
      <c r="O2" s="341"/>
      <c r="P2" s="341"/>
      <c r="Q2" s="341"/>
      <c r="R2" s="341"/>
      <c r="S2" s="341"/>
      <c r="T2" s="341"/>
    </row>
    <row r="3" spans="1:20" s="1" customFormat="1">
      <c r="A3" s="341" t="s">
        <v>3</v>
      </c>
      <c r="B3" s="341"/>
      <c r="C3" s="341"/>
      <c r="D3" s="341"/>
      <c r="E3" s="341"/>
      <c r="F3" s="341"/>
      <c r="G3" s="341"/>
      <c r="H3" s="341"/>
      <c r="I3" s="341"/>
      <c r="J3" s="341"/>
      <c r="K3" s="341"/>
      <c r="L3" s="341"/>
      <c r="M3" s="341"/>
      <c r="N3" s="341"/>
      <c r="O3" s="341"/>
      <c r="P3" s="341"/>
      <c r="Q3" s="341"/>
      <c r="R3" s="341"/>
      <c r="S3" s="341"/>
      <c r="T3" s="341"/>
    </row>
    <row r="4" spans="1:20" s="1" customFormat="1">
      <c r="A4" s="2"/>
      <c r="H4" s="2"/>
      <c r="Q4" s="2"/>
      <c r="T4" s="2"/>
    </row>
    <row r="5" spans="1:20" s="1" customFormat="1">
      <c r="A5" s="341" t="s">
        <v>67</v>
      </c>
      <c r="B5" s="341"/>
      <c r="C5" s="341"/>
      <c r="D5" s="341"/>
      <c r="E5" s="341"/>
      <c r="F5" s="341"/>
      <c r="G5" s="341"/>
      <c r="H5" s="341"/>
      <c r="I5" s="341"/>
      <c r="J5" s="341"/>
      <c r="K5" s="341"/>
      <c r="L5" s="341"/>
      <c r="M5" s="341"/>
      <c r="N5" s="341"/>
      <c r="O5" s="341"/>
      <c r="P5" s="341"/>
      <c r="Q5" s="341"/>
      <c r="R5" s="341"/>
      <c r="S5" s="341"/>
      <c r="T5" s="341"/>
    </row>
    <row r="6" spans="1:20" ht="13.8" thickBot="1">
      <c r="B6" s="3"/>
      <c r="C6" s="3"/>
    </row>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5"/>
      <c r="O8" s="343" t="s">
        <v>27</v>
      </c>
      <c r="P8" s="344"/>
      <c r="Q8" s="345"/>
      <c r="R8" s="45"/>
      <c r="S8" s="48"/>
      <c r="T8" s="49"/>
    </row>
    <row r="9" spans="1:20" s="52" customFormat="1">
      <c r="A9" s="32" t="s">
        <v>33</v>
      </c>
      <c r="B9" s="50" t="s">
        <v>0</v>
      </c>
      <c r="C9" s="51" t="s">
        <v>1</v>
      </c>
      <c r="D9" s="50" t="s">
        <v>0</v>
      </c>
      <c r="E9" s="51" t="s">
        <v>1</v>
      </c>
      <c r="F9" s="7" t="s">
        <v>0</v>
      </c>
      <c r="G9" s="5" t="s">
        <v>1</v>
      </c>
      <c r="H9" s="44" t="s">
        <v>28</v>
      </c>
      <c r="I9" s="50" t="s">
        <v>0</v>
      </c>
      <c r="J9" s="51" t="s">
        <v>1</v>
      </c>
      <c r="K9" s="50" t="s">
        <v>0</v>
      </c>
      <c r="L9" s="51" t="s">
        <v>1</v>
      </c>
      <c r="M9" s="50" t="s">
        <v>0</v>
      </c>
      <c r="N9" s="51" t="s">
        <v>1</v>
      </c>
      <c r="O9" s="7" t="s">
        <v>0</v>
      </c>
      <c r="P9" s="5" t="s">
        <v>1</v>
      </c>
      <c r="Q9" s="44" t="s">
        <v>28</v>
      </c>
      <c r="R9" s="7" t="s">
        <v>0</v>
      </c>
      <c r="S9" s="5" t="s">
        <v>1</v>
      </c>
      <c r="T9" s="5" t="s">
        <v>28</v>
      </c>
    </row>
    <row r="10" spans="1:20">
      <c r="A10" s="278" t="s">
        <v>560</v>
      </c>
      <c r="B10" s="50"/>
      <c r="C10" s="51"/>
      <c r="D10" s="50"/>
      <c r="E10" s="51"/>
      <c r="F10" s="50"/>
      <c r="G10" s="51"/>
      <c r="H10" s="51"/>
      <c r="I10" s="286"/>
      <c r="J10" s="51"/>
      <c r="K10" s="50"/>
      <c r="L10" s="51"/>
      <c r="M10" s="50"/>
      <c r="N10" s="51"/>
      <c r="O10" s="50"/>
      <c r="P10" s="51"/>
      <c r="Q10" s="61"/>
      <c r="R10" s="50"/>
      <c r="S10" s="51"/>
      <c r="T10" s="51"/>
    </row>
    <row r="11" spans="1:20">
      <c r="A11" s="280" t="s">
        <v>569</v>
      </c>
      <c r="B11" s="285">
        <v>15</v>
      </c>
      <c r="C11">
        <v>12</v>
      </c>
      <c r="D11" s="10">
        <v>0</v>
      </c>
      <c r="E11" s="12">
        <v>0</v>
      </c>
      <c r="F11" s="10">
        <f>SUM(B11,D11)</f>
        <v>15</v>
      </c>
      <c r="G11" s="12">
        <f>SUM(C11,E11)</f>
        <v>12</v>
      </c>
      <c r="H11" s="12">
        <f>SUM(F11:G11)</f>
        <v>27</v>
      </c>
      <c r="I11" s="10">
        <v>0</v>
      </c>
      <c r="J11" s="12">
        <v>0</v>
      </c>
      <c r="K11" s="10">
        <v>0</v>
      </c>
      <c r="L11" s="12">
        <v>0</v>
      </c>
      <c r="M11" s="10">
        <v>0</v>
      </c>
      <c r="N11" s="12">
        <v>0</v>
      </c>
      <c r="O11" s="34">
        <f>SUM(M11,K11,I11)</f>
        <v>0</v>
      </c>
      <c r="P11" s="35">
        <f>SUM(N11,L11,J11)</f>
        <v>0</v>
      </c>
      <c r="Q11" s="277">
        <f>SUM(O11:P11)</f>
        <v>0</v>
      </c>
      <c r="R11" s="34">
        <f>SUM(O11,F11)</f>
        <v>15</v>
      </c>
      <c r="S11" s="35">
        <f>SUM(P11,G11)</f>
        <v>12</v>
      </c>
      <c r="T11" s="35">
        <f>SUM(Q11,H11)</f>
        <v>27</v>
      </c>
    </row>
    <row r="12" spans="1:20">
      <c r="A12" s="280" t="s">
        <v>128</v>
      </c>
      <c r="B12" s="10">
        <v>16</v>
      </c>
      <c r="C12" s="12">
        <v>47</v>
      </c>
      <c r="D12" s="10">
        <v>0</v>
      </c>
      <c r="E12" s="12">
        <v>0</v>
      </c>
      <c r="F12" s="34">
        <f t="shared" ref="F12:G15" si="0">SUM(B12,D12)</f>
        <v>16</v>
      </c>
      <c r="G12" s="35">
        <f t="shared" si="0"/>
        <v>47</v>
      </c>
      <c r="H12" s="35">
        <f t="shared" ref="H12:H15" si="1">SUM(F12:G12)</f>
        <v>63</v>
      </c>
      <c r="I12" s="10">
        <v>0</v>
      </c>
      <c r="J12" s="12">
        <v>0</v>
      </c>
      <c r="K12" s="10">
        <v>0</v>
      </c>
      <c r="L12" s="12">
        <v>0</v>
      </c>
      <c r="M12" s="10">
        <v>0</v>
      </c>
      <c r="N12" s="12">
        <v>0</v>
      </c>
      <c r="O12" s="34">
        <f t="shared" ref="O12:P15" si="2">SUM(M12,K12,I12)</f>
        <v>0</v>
      </c>
      <c r="P12" s="35">
        <f t="shared" si="2"/>
        <v>0</v>
      </c>
      <c r="Q12" s="35">
        <f t="shared" ref="Q12:Q15" si="3">SUM(O12:P12)</f>
        <v>0</v>
      </c>
      <c r="R12" s="34">
        <f t="shared" ref="R12:T15" si="4">SUM(O12,F12)</f>
        <v>16</v>
      </c>
      <c r="S12" s="35">
        <f t="shared" si="4"/>
        <v>47</v>
      </c>
      <c r="T12" s="35">
        <f t="shared" si="4"/>
        <v>63</v>
      </c>
    </row>
    <row r="13" spans="1:20">
      <c r="A13" s="280" t="s">
        <v>113</v>
      </c>
      <c r="B13" s="10">
        <v>1</v>
      </c>
      <c r="C13" s="12">
        <v>5</v>
      </c>
      <c r="D13" s="10">
        <v>0</v>
      </c>
      <c r="E13" s="12">
        <v>0</v>
      </c>
      <c r="F13" s="10">
        <f t="shared" si="0"/>
        <v>1</v>
      </c>
      <c r="G13" s="12">
        <f t="shared" si="0"/>
        <v>5</v>
      </c>
      <c r="H13" s="62">
        <f t="shared" si="1"/>
        <v>6</v>
      </c>
      <c r="I13" s="10">
        <v>0</v>
      </c>
      <c r="J13" s="12">
        <v>0</v>
      </c>
      <c r="K13" s="10">
        <v>0</v>
      </c>
      <c r="L13" s="12">
        <v>0</v>
      </c>
      <c r="M13" s="10">
        <v>0</v>
      </c>
      <c r="N13" s="12">
        <v>0</v>
      </c>
      <c r="O13" s="10">
        <f t="shared" si="2"/>
        <v>0</v>
      </c>
      <c r="P13" s="12">
        <f>SUM(N13,L13,J13)</f>
        <v>0</v>
      </c>
      <c r="Q13" s="62">
        <f t="shared" si="3"/>
        <v>0</v>
      </c>
      <c r="R13" s="10">
        <f t="shared" si="4"/>
        <v>1</v>
      </c>
      <c r="S13" s="12">
        <f t="shared" si="4"/>
        <v>5</v>
      </c>
      <c r="T13" s="12">
        <f t="shared" si="4"/>
        <v>6</v>
      </c>
    </row>
    <row r="14" spans="1:20">
      <c r="A14" s="280" t="s">
        <v>571</v>
      </c>
      <c r="B14" s="10">
        <v>37</v>
      </c>
      <c r="C14" s="11">
        <v>40</v>
      </c>
      <c r="D14" s="10">
        <v>0</v>
      </c>
      <c r="E14" s="12">
        <v>0</v>
      </c>
      <c r="F14" s="10">
        <f t="shared" si="0"/>
        <v>37</v>
      </c>
      <c r="G14" s="12">
        <f t="shared" si="0"/>
        <v>40</v>
      </c>
      <c r="H14" s="62">
        <f t="shared" si="1"/>
        <v>77</v>
      </c>
      <c r="I14" s="10">
        <v>0</v>
      </c>
      <c r="J14" s="12">
        <v>0</v>
      </c>
      <c r="K14" s="10">
        <v>0</v>
      </c>
      <c r="L14" s="12">
        <v>0</v>
      </c>
      <c r="M14" s="10">
        <v>0</v>
      </c>
      <c r="N14" s="12">
        <v>0</v>
      </c>
      <c r="O14" s="10">
        <f t="shared" si="2"/>
        <v>0</v>
      </c>
      <c r="P14" s="12">
        <f t="shared" si="2"/>
        <v>0</v>
      </c>
      <c r="Q14" s="62">
        <f t="shared" si="3"/>
        <v>0</v>
      </c>
      <c r="R14" s="10">
        <f t="shared" si="4"/>
        <v>37</v>
      </c>
      <c r="S14" s="11">
        <f t="shared" si="4"/>
        <v>40</v>
      </c>
      <c r="T14" s="12">
        <f t="shared" si="4"/>
        <v>77</v>
      </c>
    </row>
    <row r="15" spans="1:20">
      <c r="A15" s="280" t="s">
        <v>135</v>
      </c>
      <c r="B15" s="10">
        <v>17</v>
      </c>
      <c r="C15" s="11">
        <v>6</v>
      </c>
      <c r="D15" s="10">
        <v>0</v>
      </c>
      <c r="E15" s="12">
        <v>0</v>
      </c>
      <c r="F15" s="10">
        <f t="shared" si="0"/>
        <v>17</v>
      </c>
      <c r="G15" s="12">
        <f t="shared" si="0"/>
        <v>6</v>
      </c>
      <c r="H15" s="62">
        <f t="shared" si="1"/>
        <v>23</v>
      </c>
      <c r="I15" s="10">
        <v>0</v>
      </c>
      <c r="J15" s="12">
        <v>0</v>
      </c>
      <c r="K15" s="10">
        <v>0</v>
      </c>
      <c r="L15" s="12">
        <v>0</v>
      </c>
      <c r="M15" s="10">
        <v>0</v>
      </c>
      <c r="N15" s="12">
        <v>0</v>
      </c>
      <c r="O15" s="10">
        <f>SUM(M15,K15,I15)</f>
        <v>0</v>
      </c>
      <c r="P15" s="12">
        <f t="shared" si="2"/>
        <v>0</v>
      </c>
      <c r="Q15" s="62">
        <f t="shared" si="3"/>
        <v>0</v>
      </c>
      <c r="R15" s="10">
        <f t="shared" si="4"/>
        <v>17</v>
      </c>
      <c r="S15" s="11">
        <f t="shared" si="4"/>
        <v>6</v>
      </c>
      <c r="T15" s="12">
        <f t="shared" si="4"/>
        <v>23</v>
      </c>
    </row>
    <row r="16" spans="1:20" s="20" customFormat="1">
      <c r="A16" s="15" t="s">
        <v>27</v>
      </c>
      <c r="B16" s="16">
        <f t="shared" ref="B16:T16" si="5">SUM(B11:B15)</f>
        <v>86</v>
      </c>
      <c r="C16" s="17">
        <f t="shared" si="5"/>
        <v>110</v>
      </c>
      <c r="D16" s="16">
        <f t="shared" si="5"/>
        <v>0</v>
      </c>
      <c r="E16" s="17">
        <f t="shared" si="5"/>
        <v>0</v>
      </c>
      <c r="F16" s="16">
        <f t="shared" si="5"/>
        <v>86</v>
      </c>
      <c r="G16" s="17">
        <f t="shared" si="5"/>
        <v>110</v>
      </c>
      <c r="H16" s="63">
        <f t="shared" si="5"/>
        <v>196</v>
      </c>
      <c r="I16" s="16">
        <f t="shared" si="5"/>
        <v>0</v>
      </c>
      <c r="J16" s="17">
        <f t="shared" si="5"/>
        <v>0</v>
      </c>
      <c r="K16" s="16">
        <f t="shared" si="5"/>
        <v>0</v>
      </c>
      <c r="L16" s="17">
        <f t="shared" si="5"/>
        <v>0</v>
      </c>
      <c r="M16" s="16">
        <f t="shared" si="5"/>
        <v>0</v>
      </c>
      <c r="N16" s="17">
        <f t="shared" si="5"/>
        <v>0</v>
      </c>
      <c r="O16" s="16">
        <f t="shared" si="5"/>
        <v>0</v>
      </c>
      <c r="P16" s="17">
        <f t="shared" si="5"/>
        <v>0</v>
      </c>
      <c r="Q16" s="63">
        <f t="shared" si="5"/>
        <v>0</v>
      </c>
      <c r="R16" s="16">
        <f t="shared" si="5"/>
        <v>86</v>
      </c>
      <c r="S16" s="17">
        <f t="shared" si="5"/>
        <v>110</v>
      </c>
      <c r="T16" s="17">
        <f t="shared" si="5"/>
        <v>196</v>
      </c>
    </row>
    <row r="17" spans="1:20">
      <c r="B17" s="7"/>
      <c r="C17" s="5"/>
      <c r="D17" s="7"/>
      <c r="E17" s="5"/>
      <c r="F17" s="7"/>
      <c r="G17" s="5"/>
      <c r="H17" s="5"/>
      <c r="I17" s="288"/>
      <c r="J17" s="5"/>
      <c r="K17" s="7"/>
      <c r="L17" s="5"/>
      <c r="M17" s="7"/>
      <c r="N17" s="5"/>
      <c r="O17" s="7"/>
      <c r="P17" s="5"/>
      <c r="Q17" s="44"/>
      <c r="R17" s="7"/>
      <c r="S17" s="5"/>
      <c r="T17" s="5"/>
    </row>
    <row r="18" spans="1:20">
      <c r="A18" s="279" t="s">
        <v>561</v>
      </c>
      <c r="B18" s="7"/>
      <c r="C18" s="5"/>
      <c r="D18" s="7"/>
      <c r="E18" s="5"/>
      <c r="F18" s="7"/>
      <c r="G18" s="5"/>
      <c r="H18" s="5"/>
      <c r="I18" s="288"/>
      <c r="J18" s="5"/>
      <c r="K18" s="7"/>
      <c r="L18" s="5"/>
      <c r="M18" s="7"/>
      <c r="N18" s="5"/>
      <c r="O18" s="7"/>
      <c r="P18" s="5"/>
      <c r="Q18" s="44"/>
      <c r="R18" s="7"/>
      <c r="S18" s="5"/>
      <c r="T18" s="5"/>
    </row>
    <row r="19" spans="1:20">
      <c r="A19" s="280" t="s">
        <v>120</v>
      </c>
      <c r="B19" s="10">
        <v>0</v>
      </c>
      <c r="C19" s="12">
        <v>0</v>
      </c>
      <c r="D19" s="10">
        <v>16</v>
      </c>
      <c r="E19" s="12">
        <v>23</v>
      </c>
      <c r="F19" s="10">
        <f>SUM(B19,D19)</f>
        <v>16</v>
      </c>
      <c r="G19" s="12">
        <f>SUM(C19,E19)</f>
        <v>23</v>
      </c>
      <c r="H19" s="12">
        <f>SUM(F19:G19)</f>
        <v>39</v>
      </c>
      <c r="I19" s="10">
        <v>0</v>
      </c>
      <c r="J19" s="12">
        <v>0</v>
      </c>
      <c r="K19" s="10">
        <v>0</v>
      </c>
      <c r="L19" s="12">
        <v>0</v>
      </c>
      <c r="M19" s="10">
        <v>0</v>
      </c>
      <c r="N19" s="12">
        <v>0</v>
      </c>
      <c r="O19" s="34">
        <f>SUM(M19,K19,I19)</f>
        <v>0</v>
      </c>
      <c r="P19" s="35">
        <f>SUM(N19,L19,J19)</f>
        <v>0</v>
      </c>
      <c r="Q19" s="277">
        <f>SUM(O19:P19)</f>
        <v>0</v>
      </c>
      <c r="R19" s="34">
        <f>SUM(O19,F19)</f>
        <v>16</v>
      </c>
      <c r="S19" s="35">
        <f>SUM(P19,G19)</f>
        <v>23</v>
      </c>
      <c r="T19" s="35">
        <f>SUM(Q19,H19)</f>
        <v>39</v>
      </c>
    </row>
    <row r="20" spans="1:20">
      <c r="A20" s="280" t="s">
        <v>121</v>
      </c>
      <c r="B20" s="10">
        <v>0</v>
      </c>
      <c r="C20" s="12">
        <v>0</v>
      </c>
      <c r="D20" s="10">
        <v>0</v>
      </c>
      <c r="E20" s="12">
        <v>0</v>
      </c>
      <c r="F20" s="34">
        <f t="shared" ref="F20:G29" si="6">SUM(B20,D20)</f>
        <v>0</v>
      </c>
      <c r="G20" s="35">
        <f t="shared" si="6"/>
        <v>0</v>
      </c>
      <c r="H20" s="35">
        <f t="shared" ref="H20:H29" si="7">SUM(F20:G20)</f>
        <v>0</v>
      </c>
      <c r="I20" s="10">
        <v>8</v>
      </c>
      <c r="J20" s="12">
        <v>14</v>
      </c>
      <c r="K20" s="10">
        <v>6</v>
      </c>
      <c r="L20" s="12">
        <v>14</v>
      </c>
      <c r="M20" s="10">
        <v>0</v>
      </c>
      <c r="N20" s="12">
        <v>0</v>
      </c>
      <c r="O20" s="34">
        <f t="shared" ref="O20:P29" si="8">SUM(M20,K20,I20)</f>
        <v>14</v>
      </c>
      <c r="P20" s="35">
        <f t="shared" si="8"/>
        <v>28</v>
      </c>
      <c r="Q20" s="35">
        <f t="shared" ref="Q20:Q29" si="9">SUM(O20:P20)</f>
        <v>42</v>
      </c>
      <c r="R20" s="34">
        <f t="shared" ref="R20:T29" si="10">SUM(O20,F20)</f>
        <v>14</v>
      </c>
      <c r="S20" s="35">
        <f t="shared" si="10"/>
        <v>28</v>
      </c>
      <c r="T20" s="35">
        <f t="shared" si="10"/>
        <v>42</v>
      </c>
    </row>
    <row r="21" spans="1:20">
      <c r="A21" s="280" t="s">
        <v>123</v>
      </c>
      <c r="B21" s="10">
        <v>0</v>
      </c>
      <c r="C21" s="12">
        <v>0</v>
      </c>
      <c r="D21" s="10">
        <v>0</v>
      </c>
      <c r="E21" s="12">
        <v>0</v>
      </c>
      <c r="F21" s="10">
        <f t="shared" si="6"/>
        <v>0</v>
      </c>
      <c r="G21" s="12">
        <f t="shared" si="6"/>
        <v>0</v>
      </c>
      <c r="H21" s="62">
        <f t="shared" si="7"/>
        <v>0</v>
      </c>
      <c r="I21" s="10">
        <v>4</v>
      </c>
      <c r="J21" s="12">
        <v>7</v>
      </c>
      <c r="K21" s="10">
        <v>1</v>
      </c>
      <c r="L21" s="12">
        <v>4</v>
      </c>
      <c r="M21" s="10">
        <v>0</v>
      </c>
      <c r="N21" s="12">
        <v>0</v>
      </c>
      <c r="O21" s="10">
        <f t="shared" si="8"/>
        <v>5</v>
      </c>
      <c r="P21" s="12">
        <f>SUM(N21,L21,J21)</f>
        <v>11</v>
      </c>
      <c r="Q21" s="62">
        <f t="shared" si="9"/>
        <v>16</v>
      </c>
      <c r="R21" s="10">
        <f t="shared" si="10"/>
        <v>5</v>
      </c>
      <c r="S21" s="12">
        <f t="shared" si="10"/>
        <v>11</v>
      </c>
      <c r="T21" s="12">
        <f t="shared" si="10"/>
        <v>16</v>
      </c>
    </row>
    <row r="22" spans="1:20">
      <c r="A22" s="280" t="s">
        <v>128</v>
      </c>
      <c r="B22" s="10">
        <v>0</v>
      </c>
      <c r="C22" s="12">
        <v>0</v>
      </c>
      <c r="D22" s="10">
        <v>9</v>
      </c>
      <c r="E22" s="11">
        <v>35</v>
      </c>
      <c r="F22" s="10">
        <f t="shared" si="6"/>
        <v>9</v>
      </c>
      <c r="G22" s="12">
        <f t="shared" si="6"/>
        <v>35</v>
      </c>
      <c r="H22" s="62">
        <f t="shared" si="7"/>
        <v>44</v>
      </c>
      <c r="I22" s="10">
        <v>11</v>
      </c>
      <c r="J22" s="11">
        <v>23</v>
      </c>
      <c r="K22" s="10">
        <v>7</v>
      </c>
      <c r="L22" s="11">
        <v>32</v>
      </c>
      <c r="M22" s="10">
        <v>0</v>
      </c>
      <c r="N22" s="12">
        <v>0</v>
      </c>
      <c r="O22" s="10">
        <f t="shared" si="8"/>
        <v>18</v>
      </c>
      <c r="P22" s="12">
        <f t="shared" si="8"/>
        <v>55</v>
      </c>
      <c r="Q22" s="62">
        <f t="shared" si="9"/>
        <v>73</v>
      </c>
      <c r="R22" s="10">
        <f t="shared" si="10"/>
        <v>27</v>
      </c>
      <c r="S22" s="11">
        <f t="shared" si="10"/>
        <v>90</v>
      </c>
      <c r="T22" s="12">
        <f t="shared" si="10"/>
        <v>117</v>
      </c>
    </row>
    <row r="23" spans="1:20">
      <c r="A23" s="280" t="s">
        <v>113</v>
      </c>
      <c r="B23" s="10">
        <v>0</v>
      </c>
      <c r="C23" s="12">
        <v>0</v>
      </c>
      <c r="D23" s="10">
        <v>1</v>
      </c>
      <c r="E23" s="11">
        <v>8</v>
      </c>
      <c r="F23" s="10">
        <f t="shared" si="6"/>
        <v>1</v>
      </c>
      <c r="G23" s="12">
        <f t="shared" si="6"/>
        <v>8</v>
      </c>
      <c r="H23" s="62">
        <f t="shared" si="7"/>
        <v>9</v>
      </c>
      <c r="I23" s="10">
        <v>0</v>
      </c>
      <c r="J23" s="11">
        <v>0</v>
      </c>
      <c r="K23" s="10">
        <v>0</v>
      </c>
      <c r="L23" s="11">
        <v>0</v>
      </c>
      <c r="M23" s="10">
        <v>0</v>
      </c>
      <c r="N23" s="12">
        <v>0</v>
      </c>
      <c r="O23" s="10">
        <f>SUM(M23,K23,I23)</f>
        <v>0</v>
      </c>
      <c r="P23" s="12">
        <f t="shared" si="8"/>
        <v>0</v>
      </c>
      <c r="Q23" s="62">
        <f t="shared" si="9"/>
        <v>0</v>
      </c>
      <c r="R23" s="10">
        <f t="shared" si="10"/>
        <v>1</v>
      </c>
      <c r="S23" s="11">
        <f t="shared" si="10"/>
        <v>8</v>
      </c>
      <c r="T23" s="12">
        <f t="shared" si="10"/>
        <v>9</v>
      </c>
    </row>
    <row r="24" spans="1:20">
      <c r="A24" s="280" t="s">
        <v>129</v>
      </c>
      <c r="B24" s="10">
        <v>0</v>
      </c>
      <c r="C24" s="12">
        <v>0</v>
      </c>
      <c r="D24" s="10">
        <v>0</v>
      </c>
      <c r="E24" s="11">
        <v>0</v>
      </c>
      <c r="F24" s="10">
        <f t="shared" si="6"/>
        <v>0</v>
      </c>
      <c r="G24" s="12">
        <f t="shared" si="6"/>
        <v>0</v>
      </c>
      <c r="H24" s="62">
        <f t="shared" si="7"/>
        <v>0</v>
      </c>
      <c r="I24" s="10">
        <v>0</v>
      </c>
      <c r="J24" s="11">
        <v>3</v>
      </c>
      <c r="K24" s="10">
        <v>0</v>
      </c>
      <c r="L24" s="11">
        <v>0</v>
      </c>
      <c r="M24" s="10">
        <v>0</v>
      </c>
      <c r="N24" s="12">
        <v>0</v>
      </c>
      <c r="O24" s="10">
        <f t="shared" ref="O24:O29" si="11">SUM(M24,K24,I24)</f>
        <v>0</v>
      </c>
      <c r="P24" s="12">
        <f t="shared" si="8"/>
        <v>3</v>
      </c>
      <c r="Q24" s="62">
        <f t="shared" si="9"/>
        <v>3</v>
      </c>
      <c r="R24" s="10">
        <f t="shared" si="10"/>
        <v>0</v>
      </c>
      <c r="S24" s="11">
        <f t="shared" si="10"/>
        <v>3</v>
      </c>
      <c r="T24" s="12">
        <f t="shared" si="10"/>
        <v>3</v>
      </c>
    </row>
    <row r="25" spans="1:20">
      <c r="A25" s="280" t="s">
        <v>131</v>
      </c>
      <c r="B25" s="10">
        <v>0</v>
      </c>
      <c r="C25" s="12">
        <v>0</v>
      </c>
      <c r="D25" s="10">
        <v>0</v>
      </c>
      <c r="E25" s="11">
        <v>0</v>
      </c>
      <c r="F25" s="10">
        <f t="shared" si="6"/>
        <v>0</v>
      </c>
      <c r="G25" s="12">
        <f t="shared" si="6"/>
        <v>0</v>
      </c>
      <c r="H25" s="62">
        <f t="shared" si="7"/>
        <v>0</v>
      </c>
      <c r="I25" s="10">
        <v>0</v>
      </c>
      <c r="J25" s="11">
        <v>1</v>
      </c>
      <c r="K25" s="10">
        <v>0</v>
      </c>
      <c r="L25" s="11">
        <v>0</v>
      </c>
      <c r="M25" s="10">
        <v>0</v>
      </c>
      <c r="N25" s="12">
        <v>0</v>
      </c>
      <c r="O25" s="10">
        <f t="shared" si="11"/>
        <v>0</v>
      </c>
      <c r="P25" s="12">
        <f t="shared" si="8"/>
        <v>1</v>
      </c>
      <c r="Q25" s="62">
        <f t="shared" si="9"/>
        <v>1</v>
      </c>
      <c r="R25" s="10">
        <f t="shared" si="10"/>
        <v>0</v>
      </c>
      <c r="S25" s="11">
        <f t="shared" si="10"/>
        <v>1</v>
      </c>
      <c r="T25" s="12">
        <f t="shared" si="10"/>
        <v>1</v>
      </c>
    </row>
    <row r="26" spans="1:20">
      <c r="A26" s="280" t="s">
        <v>133</v>
      </c>
      <c r="B26" s="10">
        <v>0</v>
      </c>
      <c r="C26" s="12">
        <v>0</v>
      </c>
      <c r="D26" s="10">
        <v>0</v>
      </c>
      <c r="E26" s="11">
        <v>0</v>
      </c>
      <c r="F26" s="10">
        <f t="shared" si="6"/>
        <v>0</v>
      </c>
      <c r="G26" s="12">
        <f t="shared" si="6"/>
        <v>0</v>
      </c>
      <c r="H26" s="62">
        <f t="shared" si="7"/>
        <v>0</v>
      </c>
      <c r="I26" s="10">
        <v>11</v>
      </c>
      <c r="J26" s="11">
        <v>7</v>
      </c>
      <c r="K26" s="10">
        <v>14</v>
      </c>
      <c r="L26" s="11">
        <v>7</v>
      </c>
      <c r="M26" s="10">
        <v>0</v>
      </c>
      <c r="N26" s="12">
        <v>0</v>
      </c>
      <c r="O26" s="10">
        <f t="shared" si="11"/>
        <v>25</v>
      </c>
      <c r="P26" s="12">
        <f t="shared" si="8"/>
        <v>14</v>
      </c>
      <c r="Q26" s="62">
        <f t="shared" si="9"/>
        <v>39</v>
      </c>
      <c r="R26" s="10">
        <f t="shared" si="10"/>
        <v>25</v>
      </c>
      <c r="S26" s="11">
        <f t="shared" si="10"/>
        <v>14</v>
      </c>
      <c r="T26" s="12">
        <f t="shared" si="10"/>
        <v>39</v>
      </c>
    </row>
    <row r="27" spans="1:20">
      <c r="A27" s="280" t="s">
        <v>135</v>
      </c>
      <c r="B27" s="10">
        <v>0</v>
      </c>
      <c r="C27" s="12">
        <v>0</v>
      </c>
      <c r="D27" s="10">
        <v>15</v>
      </c>
      <c r="E27" s="11">
        <v>9</v>
      </c>
      <c r="F27" s="10">
        <f t="shared" si="6"/>
        <v>15</v>
      </c>
      <c r="G27" s="12">
        <f t="shared" si="6"/>
        <v>9</v>
      </c>
      <c r="H27" s="62">
        <f t="shared" si="7"/>
        <v>24</v>
      </c>
      <c r="I27" s="10">
        <v>6</v>
      </c>
      <c r="J27" s="11">
        <v>8</v>
      </c>
      <c r="K27" s="10">
        <v>8</v>
      </c>
      <c r="L27" s="11">
        <v>2</v>
      </c>
      <c r="M27" s="10">
        <v>0</v>
      </c>
      <c r="N27" s="12">
        <v>0</v>
      </c>
      <c r="O27" s="10">
        <f t="shared" si="11"/>
        <v>14</v>
      </c>
      <c r="P27" s="12">
        <f t="shared" si="8"/>
        <v>10</v>
      </c>
      <c r="Q27" s="62">
        <f t="shared" si="9"/>
        <v>24</v>
      </c>
      <c r="R27" s="10">
        <f t="shared" si="10"/>
        <v>29</v>
      </c>
      <c r="S27" s="11">
        <f t="shared" si="10"/>
        <v>19</v>
      </c>
      <c r="T27" s="12">
        <f t="shared" si="10"/>
        <v>48</v>
      </c>
    </row>
    <row r="28" spans="1:20">
      <c r="A28" s="280" t="s">
        <v>136</v>
      </c>
      <c r="B28" s="10">
        <v>0</v>
      </c>
      <c r="C28" s="12">
        <v>0</v>
      </c>
      <c r="D28" s="10">
        <v>39</v>
      </c>
      <c r="E28" s="11">
        <v>35</v>
      </c>
      <c r="F28" s="10">
        <f t="shared" si="6"/>
        <v>39</v>
      </c>
      <c r="G28" s="12">
        <f t="shared" si="6"/>
        <v>35</v>
      </c>
      <c r="H28" s="62">
        <f t="shared" si="7"/>
        <v>74</v>
      </c>
      <c r="I28" s="10">
        <v>0</v>
      </c>
      <c r="J28" s="11">
        <v>0</v>
      </c>
      <c r="K28" s="10">
        <v>0</v>
      </c>
      <c r="L28" s="11">
        <v>0</v>
      </c>
      <c r="M28" s="10">
        <v>0</v>
      </c>
      <c r="N28" s="12">
        <v>0</v>
      </c>
      <c r="O28" s="10">
        <f t="shared" si="11"/>
        <v>0</v>
      </c>
      <c r="P28" s="12">
        <f t="shared" si="8"/>
        <v>0</v>
      </c>
      <c r="Q28" s="62">
        <f t="shared" si="9"/>
        <v>0</v>
      </c>
      <c r="R28" s="10">
        <f t="shared" si="10"/>
        <v>39</v>
      </c>
      <c r="S28" s="11">
        <f t="shared" si="10"/>
        <v>35</v>
      </c>
      <c r="T28" s="12">
        <f t="shared" si="10"/>
        <v>74</v>
      </c>
    </row>
    <row r="29" spans="1:20">
      <c r="A29" s="280" t="s">
        <v>138</v>
      </c>
      <c r="B29" s="10">
        <v>0</v>
      </c>
      <c r="C29" s="12">
        <v>0</v>
      </c>
      <c r="D29" s="10">
        <v>0</v>
      </c>
      <c r="E29" s="11">
        <v>0</v>
      </c>
      <c r="F29" s="10">
        <f t="shared" si="6"/>
        <v>0</v>
      </c>
      <c r="G29" s="12">
        <f t="shared" si="6"/>
        <v>0</v>
      </c>
      <c r="H29" s="62">
        <f t="shared" si="7"/>
        <v>0</v>
      </c>
      <c r="I29" s="10">
        <v>20</v>
      </c>
      <c r="J29" s="11">
        <v>22</v>
      </c>
      <c r="K29" s="10">
        <v>12</v>
      </c>
      <c r="L29" s="11">
        <v>25</v>
      </c>
      <c r="M29" s="10">
        <v>0</v>
      </c>
      <c r="N29" s="12">
        <v>0</v>
      </c>
      <c r="O29" s="10">
        <f t="shared" si="11"/>
        <v>32</v>
      </c>
      <c r="P29" s="12">
        <f t="shared" si="8"/>
        <v>47</v>
      </c>
      <c r="Q29" s="62">
        <f t="shared" si="9"/>
        <v>79</v>
      </c>
      <c r="R29" s="10">
        <f t="shared" si="10"/>
        <v>32</v>
      </c>
      <c r="S29" s="11">
        <f t="shared" si="10"/>
        <v>47</v>
      </c>
      <c r="T29" s="12">
        <f t="shared" si="10"/>
        <v>79</v>
      </c>
    </row>
    <row r="30" spans="1:20">
      <c r="A30" s="15" t="s">
        <v>27</v>
      </c>
      <c r="B30" s="16">
        <f t="shared" ref="B30:T30" si="12">SUM(B19:B29)</f>
        <v>0</v>
      </c>
      <c r="C30" s="17">
        <f t="shared" si="12"/>
        <v>0</v>
      </c>
      <c r="D30" s="16">
        <f t="shared" si="12"/>
        <v>80</v>
      </c>
      <c r="E30" s="17">
        <f t="shared" si="12"/>
        <v>110</v>
      </c>
      <c r="F30" s="16">
        <f t="shared" si="12"/>
        <v>80</v>
      </c>
      <c r="G30" s="17">
        <f t="shared" si="12"/>
        <v>110</v>
      </c>
      <c r="H30" s="63">
        <f t="shared" si="12"/>
        <v>190</v>
      </c>
      <c r="I30" s="16">
        <f t="shared" si="12"/>
        <v>60</v>
      </c>
      <c r="J30" s="17">
        <f t="shared" si="12"/>
        <v>85</v>
      </c>
      <c r="K30" s="16">
        <f t="shared" si="12"/>
        <v>48</v>
      </c>
      <c r="L30" s="17">
        <f t="shared" si="12"/>
        <v>84</v>
      </c>
      <c r="M30" s="16">
        <f t="shared" si="12"/>
        <v>0</v>
      </c>
      <c r="N30" s="17">
        <f t="shared" si="12"/>
        <v>0</v>
      </c>
      <c r="O30" s="16">
        <f t="shared" si="12"/>
        <v>108</v>
      </c>
      <c r="P30" s="17">
        <f t="shared" si="12"/>
        <v>169</v>
      </c>
      <c r="Q30" s="63">
        <f t="shared" si="12"/>
        <v>277</v>
      </c>
      <c r="R30" s="16">
        <f t="shared" si="12"/>
        <v>188</v>
      </c>
      <c r="S30" s="17">
        <f t="shared" si="12"/>
        <v>279</v>
      </c>
      <c r="T30" s="17">
        <f t="shared" si="12"/>
        <v>467</v>
      </c>
    </row>
    <row r="31" spans="1:20">
      <c r="A31" s="15" t="s">
        <v>30</v>
      </c>
      <c r="B31" s="16">
        <f t="shared" ref="B31:T31" si="13">SUM(B16,B30)</f>
        <v>86</v>
      </c>
      <c r="C31" s="17">
        <f t="shared" si="13"/>
        <v>110</v>
      </c>
      <c r="D31" s="16">
        <f t="shared" si="13"/>
        <v>80</v>
      </c>
      <c r="E31" s="17">
        <f t="shared" si="13"/>
        <v>110</v>
      </c>
      <c r="F31" s="16">
        <f t="shared" si="13"/>
        <v>166</v>
      </c>
      <c r="G31" s="17">
        <f t="shared" si="13"/>
        <v>220</v>
      </c>
      <c r="H31" s="63">
        <f t="shared" si="13"/>
        <v>386</v>
      </c>
      <c r="I31" s="16">
        <f t="shared" si="13"/>
        <v>60</v>
      </c>
      <c r="J31" s="17">
        <f t="shared" si="13"/>
        <v>85</v>
      </c>
      <c r="K31" s="16">
        <f t="shared" si="13"/>
        <v>48</v>
      </c>
      <c r="L31" s="17">
        <f t="shared" si="13"/>
        <v>84</v>
      </c>
      <c r="M31" s="16">
        <f t="shared" si="13"/>
        <v>0</v>
      </c>
      <c r="N31" s="17">
        <f t="shared" si="13"/>
        <v>0</v>
      </c>
      <c r="O31" s="16">
        <f t="shared" si="13"/>
        <v>108</v>
      </c>
      <c r="P31" s="17">
        <f t="shared" si="13"/>
        <v>169</v>
      </c>
      <c r="Q31" s="63">
        <f t="shared" si="13"/>
        <v>277</v>
      </c>
      <c r="R31" s="16">
        <f t="shared" si="13"/>
        <v>274</v>
      </c>
      <c r="S31" s="17">
        <f t="shared" si="13"/>
        <v>389</v>
      </c>
      <c r="T31" s="17">
        <f t="shared" si="13"/>
        <v>663</v>
      </c>
    </row>
    <row r="32" spans="1:20">
      <c r="J32" s="81"/>
      <c r="K32" s="81"/>
      <c r="L32" s="81"/>
    </row>
    <row r="33" spans="8:13">
      <c r="J33" s="81"/>
      <c r="K33" s="81"/>
      <c r="L33" s="81"/>
    </row>
    <row r="34" spans="8:13">
      <c r="H34" s="81"/>
      <c r="I34" s="81"/>
      <c r="J34" s="81"/>
      <c r="K34" s="81"/>
      <c r="L34" s="81"/>
      <c r="M34" s="81"/>
    </row>
    <row r="35" spans="8:13">
      <c r="J35" s="81"/>
      <c r="K35" s="81"/>
      <c r="L35" s="81"/>
    </row>
    <row r="36" spans="8:13">
      <c r="J36" s="81"/>
      <c r="K36" s="81"/>
      <c r="L36" s="81"/>
    </row>
    <row r="37" spans="8:13">
      <c r="J37" s="81"/>
      <c r="K37" s="81"/>
      <c r="L37" s="81"/>
    </row>
    <row r="38" spans="8:13">
      <c r="J38" s="81"/>
      <c r="K38" s="81"/>
      <c r="L38" s="81"/>
    </row>
    <row r="39" spans="8:13">
      <c r="J39" s="81"/>
      <c r="K39" s="81"/>
      <c r="L39" s="81"/>
    </row>
    <row r="40" spans="8:13">
      <c r="H40" s="81"/>
      <c r="I40" s="81"/>
      <c r="J40" s="81"/>
      <c r="K40" s="81"/>
      <c r="L40" s="81"/>
      <c r="M40" s="81"/>
    </row>
    <row r="41" spans="8:13">
      <c r="J41" s="81"/>
      <c r="K41" s="81"/>
      <c r="L41" s="81"/>
    </row>
    <row r="42" spans="8:13">
      <c r="J42" s="81"/>
      <c r="K42" s="81"/>
      <c r="L42" s="81"/>
    </row>
    <row r="43" spans="8:13">
      <c r="J43" s="81"/>
      <c r="K43" s="81"/>
      <c r="L43" s="81"/>
    </row>
    <row r="44" spans="8:13">
      <c r="J44" s="81"/>
      <c r="K44" s="81"/>
      <c r="L44" s="81"/>
    </row>
    <row r="45" spans="8:13">
      <c r="J45" s="81"/>
      <c r="K45" s="81"/>
      <c r="L45" s="81"/>
    </row>
    <row r="46" spans="8:13">
      <c r="H46" s="81"/>
      <c r="J46" s="81"/>
      <c r="K46" s="81"/>
      <c r="L46" s="81"/>
    </row>
    <row r="47" spans="8:13">
      <c r="J47" s="81"/>
      <c r="K47" s="81"/>
      <c r="L47" s="81"/>
    </row>
    <row r="48" spans="8:13">
      <c r="H48" s="81"/>
      <c r="I48" s="81"/>
      <c r="J48" s="81"/>
      <c r="K48" s="81"/>
      <c r="L48" s="81"/>
      <c r="M48" s="81"/>
    </row>
    <row r="49" spans="10:12">
      <c r="J49" s="81"/>
      <c r="K49" s="81"/>
      <c r="L49" s="81"/>
    </row>
    <row r="50" spans="10:12">
      <c r="J50" s="81"/>
      <c r="K50" s="81"/>
      <c r="L50" s="81"/>
    </row>
    <row r="51" spans="10:12">
      <c r="J51" s="81"/>
      <c r="K51" s="81"/>
      <c r="L51" s="81"/>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79" orientation="landscape" r:id="rId1"/>
  <headerFooter alignWithMargins="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F6A78-5633-40D0-B59F-DE00F74995C3}">
  <sheetPr>
    <pageSetUpPr fitToPage="1"/>
  </sheetPr>
  <dimension ref="A1:V46"/>
  <sheetViews>
    <sheetView zoomScale="90" zoomScaleNormal="90" workbookViewId="0"/>
  </sheetViews>
  <sheetFormatPr defaultRowHeight="13.2"/>
  <cols>
    <col min="1" max="1" width="32.6640625" style="3" customWidth="1"/>
    <col min="2" max="7" width="7.88671875" customWidth="1"/>
    <col min="8" max="8" width="7.88671875" style="3" customWidth="1"/>
    <col min="9" max="18" width="7.88671875" customWidth="1"/>
    <col min="19" max="19" width="7.88671875" style="3" customWidth="1"/>
    <col min="20" max="21" width="7.88671875" customWidth="1"/>
    <col min="22" max="22" width="7.88671875" style="3" customWidth="1"/>
    <col min="23" max="32" width="7.88671875" customWidth="1"/>
    <col min="33" max="33" width="17" customWidth="1"/>
    <col min="34" max="35" width="11.44140625" customWidth="1"/>
    <col min="36" max="36" width="9.5546875" customWidth="1"/>
    <col min="37" max="37" width="16" customWidth="1"/>
    <col min="38" max="38" width="10.5546875" customWidth="1"/>
  </cols>
  <sheetData>
    <row r="1" spans="1:22">
      <c r="A1" s="2" t="str">
        <f>INHOUD!A2</f>
        <v>Schooljaar 2021-2022</v>
      </c>
    </row>
    <row r="2" spans="1:22">
      <c r="A2" s="341" t="s">
        <v>8</v>
      </c>
      <c r="B2" s="341"/>
      <c r="C2" s="341"/>
      <c r="D2" s="341"/>
      <c r="E2" s="341"/>
      <c r="F2" s="341"/>
      <c r="G2" s="341"/>
      <c r="H2" s="341"/>
      <c r="I2" s="341"/>
      <c r="J2" s="341"/>
      <c r="K2" s="341"/>
      <c r="L2" s="341"/>
      <c r="M2" s="341"/>
      <c r="N2" s="341"/>
      <c r="O2" s="341"/>
      <c r="P2" s="341"/>
      <c r="Q2" s="341"/>
      <c r="R2" s="341"/>
      <c r="S2" s="341"/>
      <c r="T2" s="341"/>
      <c r="U2" s="341"/>
      <c r="V2" s="341"/>
    </row>
    <row r="3" spans="1:22">
      <c r="A3" s="341" t="s">
        <v>3</v>
      </c>
      <c r="B3" s="341"/>
      <c r="C3" s="341"/>
      <c r="D3" s="341"/>
      <c r="E3" s="341"/>
      <c r="F3" s="341"/>
      <c r="G3" s="341"/>
      <c r="H3" s="341"/>
      <c r="I3" s="341"/>
      <c r="J3" s="341"/>
      <c r="K3" s="341"/>
      <c r="L3" s="341"/>
      <c r="M3" s="341"/>
      <c r="N3" s="341"/>
      <c r="O3" s="341"/>
      <c r="P3" s="341"/>
      <c r="Q3" s="341"/>
      <c r="R3" s="341"/>
      <c r="S3" s="341"/>
      <c r="T3" s="341"/>
      <c r="U3" s="341"/>
      <c r="V3" s="341"/>
    </row>
    <row r="4" spans="1:22">
      <c r="A4" s="2"/>
    </row>
    <row r="5" spans="1:22">
      <c r="A5" s="341" t="s">
        <v>68</v>
      </c>
      <c r="B5" s="341"/>
      <c r="C5" s="341"/>
      <c r="D5" s="341"/>
      <c r="E5" s="341"/>
      <c r="F5" s="341"/>
      <c r="G5" s="341"/>
      <c r="H5" s="341"/>
      <c r="I5" s="341"/>
      <c r="J5" s="341"/>
      <c r="K5" s="341"/>
      <c r="L5" s="341"/>
      <c r="M5" s="341"/>
      <c r="N5" s="341"/>
      <c r="O5" s="341"/>
      <c r="P5" s="341"/>
      <c r="Q5" s="341"/>
      <c r="R5" s="341"/>
      <c r="S5" s="341"/>
      <c r="T5" s="341"/>
      <c r="U5" s="341"/>
      <c r="V5" s="341"/>
    </row>
    <row r="6" spans="1:22" ht="13.8" thickBot="1"/>
    <row r="7" spans="1:22">
      <c r="A7" s="4"/>
      <c r="B7" s="346" t="s">
        <v>65</v>
      </c>
      <c r="C7" s="347"/>
      <c r="D7" s="347"/>
      <c r="E7" s="347"/>
      <c r="F7" s="347"/>
      <c r="G7" s="347"/>
      <c r="H7" s="348"/>
      <c r="I7" s="349" t="s">
        <v>66</v>
      </c>
      <c r="J7" s="350"/>
      <c r="K7" s="350"/>
      <c r="L7" s="350"/>
      <c r="M7" s="350"/>
      <c r="N7" s="350"/>
      <c r="O7" s="350"/>
      <c r="P7" s="350"/>
      <c r="Q7" s="350"/>
      <c r="R7" s="350"/>
      <c r="S7" s="351"/>
      <c r="T7" s="349" t="s">
        <v>30</v>
      </c>
      <c r="U7" s="350"/>
      <c r="V7" s="350"/>
    </row>
    <row r="8" spans="1:22">
      <c r="B8" s="343" t="s">
        <v>5</v>
      </c>
      <c r="C8" s="345"/>
      <c r="D8" s="343" t="s">
        <v>26</v>
      </c>
      <c r="E8" s="344"/>
      <c r="F8" s="343" t="s">
        <v>27</v>
      </c>
      <c r="G8" s="344"/>
      <c r="H8" s="345"/>
      <c r="I8" s="343" t="s">
        <v>5</v>
      </c>
      <c r="J8" s="345"/>
      <c r="K8" s="343" t="s">
        <v>26</v>
      </c>
      <c r="L8" s="344"/>
      <c r="M8" s="343" t="s">
        <v>29</v>
      </c>
      <c r="N8" s="344"/>
      <c r="O8" s="343" t="s">
        <v>101</v>
      </c>
      <c r="P8" s="345"/>
      <c r="Q8" s="343" t="s">
        <v>27</v>
      </c>
      <c r="R8" s="344"/>
      <c r="S8" s="345"/>
      <c r="T8" s="45"/>
      <c r="U8" s="48"/>
      <c r="V8" s="49"/>
    </row>
    <row r="9" spans="1:22" s="52" customFormat="1">
      <c r="A9" s="289" t="s">
        <v>33</v>
      </c>
      <c r="B9" s="50" t="s">
        <v>0</v>
      </c>
      <c r="C9" s="51" t="s">
        <v>1</v>
      </c>
      <c r="D9" s="50" t="s">
        <v>0</v>
      </c>
      <c r="E9" s="51" t="s">
        <v>1</v>
      </c>
      <c r="F9" s="7" t="s">
        <v>0</v>
      </c>
      <c r="G9" s="5" t="s">
        <v>1</v>
      </c>
      <c r="H9" s="44" t="s">
        <v>28</v>
      </c>
      <c r="I9" s="50" t="s">
        <v>0</v>
      </c>
      <c r="J9" s="51" t="s">
        <v>1</v>
      </c>
      <c r="K9" s="50" t="s">
        <v>0</v>
      </c>
      <c r="L9" s="51" t="s">
        <v>1</v>
      </c>
      <c r="M9" s="50" t="s">
        <v>0</v>
      </c>
      <c r="N9" s="51" t="s">
        <v>1</v>
      </c>
      <c r="O9" s="50" t="s">
        <v>0</v>
      </c>
      <c r="P9" s="51" t="s">
        <v>1</v>
      </c>
      <c r="Q9" s="7" t="s">
        <v>0</v>
      </c>
      <c r="R9" s="5" t="s">
        <v>1</v>
      </c>
      <c r="S9" s="44" t="s">
        <v>28</v>
      </c>
      <c r="T9" s="7" t="s">
        <v>0</v>
      </c>
      <c r="U9" s="5" t="s">
        <v>1</v>
      </c>
      <c r="V9" s="5" t="s">
        <v>28</v>
      </c>
    </row>
    <row r="10" spans="1:22" s="52" customFormat="1">
      <c r="A10" s="279" t="s">
        <v>560</v>
      </c>
      <c r="B10" s="8"/>
      <c r="C10" s="9"/>
      <c r="D10" s="8"/>
      <c r="E10" s="9"/>
      <c r="F10" s="64"/>
      <c r="G10" s="65"/>
      <c r="H10" s="65"/>
      <c r="I10" s="8"/>
      <c r="J10" s="9"/>
      <c r="K10" s="8"/>
      <c r="L10" s="9"/>
      <c r="M10" s="75"/>
      <c r="N10" s="105"/>
      <c r="O10" s="75"/>
      <c r="P10" s="76"/>
      <c r="Q10" s="64"/>
      <c r="R10" s="65"/>
      <c r="S10" s="65"/>
      <c r="T10" s="64"/>
      <c r="U10" s="65"/>
      <c r="V10" s="65"/>
    </row>
    <row r="11" spans="1:22">
      <c r="A11" s="284" t="s">
        <v>562</v>
      </c>
      <c r="B11" s="10">
        <v>5</v>
      </c>
      <c r="C11" s="11">
        <v>32</v>
      </c>
      <c r="D11" s="10">
        <v>0</v>
      </c>
      <c r="E11" s="11">
        <v>0</v>
      </c>
      <c r="F11" s="10">
        <f t="shared" ref="F11:G19" si="0">SUM(B11,D11)</f>
        <v>5</v>
      </c>
      <c r="G11" s="11">
        <f t="shared" si="0"/>
        <v>32</v>
      </c>
      <c r="H11" s="12">
        <f t="shared" ref="H11:H17" si="1">SUM(F11:G11)</f>
        <v>37</v>
      </c>
      <c r="I11" s="10">
        <v>0</v>
      </c>
      <c r="J11" s="11">
        <v>0</v>
      </c>
      <c r="K11" s="10">
        <v>0</v>
      </c>
      <c r="L11" s="11">
        <v>0</v>
      </c>
      <c r="M11" s="77">
        <v>0</v>
      </c>
      <c r="N11" s="84">
        <v>0</v>
      </c>
      <c r="O11" s="77">
        <v>0</v>
      </c>
      <c r="P11" s="78">
        <v>0</v>
      </c>
      <c r="Q11" s="10">
        <f>SUM(I11,K11,M11,O11)</f>
        <v>0</v>
      </c>
      <c r="R11" s="11">
        <f>SUM(J11,L11,N11,P11)</f>
        <v>0</v>
      </c>
      <c r="S11" s="12">
        <f>SUM(Q11:R11)</f>
        <v>0</v>
      </c>
      <c r="T11" s="10">
        <f>SUM(Q11,F11)</f>
        <v>5</v>
      </c>
      <c r="U11" s="11">
        <f>SUM(R11,G11)</f>
        <v>32</v>
      </c>
      <c r="V11" s="12">
        <f>SUM(S11,H11)</f>
        <v>37</v>
      </c>
    </row>
    <row r="12" spans="1:22">
      <c r="A12" s="284" t="s">
        <v>563</v>
      </c>
      <c r="B12" s="10">
        <v>5</v>
      </c>
      <c r="C12" s="11">
        <v>19</v>
      </c>
      <c r="D12" s="10">
        <v>0</v>
      </c>
      <c r="E12" s="11">
        <v>0</v>
      </c>
      <c r="F12" s="10">
        <f t="shared" si="0"/>
        <v>5</v>
      </c>
      <c r="G12" s="11">
        <f t="shared" si="0"/>
        <v>19</v>
      </c>
      <c r="H12" s="12">
        <f t="shared" si="1"/>
        <v>24</v>
      </c>
      <c r="I12" s="10">
        <v>0</v>
      </c>
      <c r="J12" s="11">
        <v>0</v>
      </c>
      <c r="K12" s="10">
        <v>0</v>
      </c>
      <c r="L12" s="11">
        <v>0</v>
      </c>
      <c r="M12" s="77">
        <v>0</v>
      </c>
      <c r="N12" s="84">
        <v>0</v>
      </c>
      <c r="O12" s="77">
        <v>0</v>
      </c>
      <c r="P12" s="78">
        <v>0</v>
      </c>
      <c r="Q12" s="10">
        <f t="shared" ref="Q12:R19" si="2">SUM(I12,K12,M12,O12)</f>
        <v>0</v>
      </c>
      <c r="R12" s="11">
        <f t="shared" si="2"/>
        <v>0</v>
      </c>
      <c r="S12" s="12">
        <f t="shared" ref="S12:S17" si="3">SUM(Q12:R12)</f>
        <v>0</v>
      </c>
      <c r="T12" s="10">
        <f t="shared" ref="T12:V19" si="4">SUM(Q12,F12)</f>
        <v>5</v>
      </c>
      <c r="U12" s="11">
        <f t="shared" si="4"/>
        <v>19</v>
      </c>
      <c r="V12" s="12">
        <f t="shared" si="4"/>
        <v>24</v>
      </c>
    </row>
    <row r="13" spans="1:22">
      <c r="A13" s="284" t="s">
        <v>564</v>
      </c>
      <c r="B13" s="10">
        <v>25</v>
      </c>
      <c r="C13" s="11">
        <v>79</v>
      </c>
      <c r="D13" s="10">
        <v>0</v>
      </c>
      <c r="E13" s="11">
        <v>0</v>
      </c>
      <c r="F13" s="10">
        <f t="shared" si="0"/>
        <v>25</v>
      </c>
      <c r="G13" s="11">
        <f t="shared" si="0"/>
        <v>79</v>
      </c>
      <c r="H13" s="12">
        <f t="shared" si="1"/>
        <v>104</v>
      </c>
      <c r="I13" s="10">
        <v>0</v>
      </c>
      <c r="J13" s="11">
        <v>0</v>
      </c>
      <c r="K13" s="10">
        <v>0</v>
      </c>
      <c r="L13" s="11">
        <v>0</v>
      </c>
      <c r="M13" s="77">
        <v>0</v>
      </c>
      <c r="N13" s="84">
        <v>0</v>
      </c>
      <c r="O13" s="77">
        <v>0</v>
      </c>
      <c r="P13" s="78">
        <v>0</v>
      </c>
      <c r="Q13" s="10">
        <f t="shared" si="2"/>
        <v>0</v>
      </c>
      <c r="R13" s="11">
        <f t="shared" si="2"/>
        <v>0</v>
      </c>
      <c r="S13" s="12">
        <f t="shared" si="3"/>
        <v>0</v>
      </c>
      <c r="T13" s="10">
        <f t="shared" si="4"/>
        <v>25</v>
      </c>
      <c r="U13" s="11">
        <f t="shared" si="4"/>
        <v>79</v>
      </c>
      <c r="V13" s="12">
        <f t="shared" si="4"/>
        <v>104</v>
      </c>
    </row>
    <row r="14" spans="1:22">
      <c r="A14" s="284" t="s">
        <v>565</v>
      </c>
      <c r="B14" s="10">
        <v>12</v>
      </c>
      <c r="C14" s="11">
        <v>37</v>
      </c>
      <c r="D14" s="10">
        <v>0</v>
      </c>
      <c r="E14" s="11">
        <v>0</v>
      </c>
      <c r="F14" s="10">
        <f t="shared" si="0"/>
        <v>12</v>
      </c>
      <c r="G14" s="11">
        <f t="shared" si="0"/>
        <v>37</v>
      </c>
      <c r="H14" s="12">
        <f t="shared" si="1"/>
        <v>49</v>
      </c>
      <c r="I14" s="10">
        <v>0</v>
      </c>
      <c r="J14" s="11">
        <v>0</v>
      </c>
      <c r="K14" s="10">
        <v>0</v>
      </c>
      <c r="L14" s="11">
        <v>0</v>
      </c>
      <c r="M14" s="77">
        <v>0</v>
      </c>
      <c r="N14" s="84">
        <v>0</v>
      </c>
      <c r="O14" s="77">
        <v>0</v>
      </c>
      <c r="P14" s="78">
        <v>0</v>
      </c>
      <c r="Q14" s="10">
        <f t="shared" si="2"/>
        <v>0</v>
      </c>
      <c r="R14" s="11">
        <f t="shared" si="2"/>
        <v>0</v>
      </c>
      <c r="S14" s="12">
        <f t="shared" si="3"/>
        <v>0</v>
      </c>
      <c r="T14" s="10">
        <f t="shared" si="4"/>
        <v>12</v>
      </c>
      <c r="U14" s="11">
        <f t="shared" si="4"/>
        <v>37</v>
      </c>
      <c r="V14" s="12">
        <f t="shared" si="4"/>
        <v>49</v>
      </c>
    </row>
    <row r="15" spans="1:22" ht="26.4">
      <c r="A15" s="284" t="s">
        <v>566</v>
      </c>
      <c r="B15" s="10">
        <v>2</v>
      </c>
      <c r="C15" s="11">
        <v>39</v>
      </c>
      <c r="D15" s="10">
        <v>0</v>
      </c>
      <c r="E15" s="11">
        <v>0</v>
      </c>
      <c r="F15" s="10">
        <f t="shared" si="0"/>
        <v>2</v>
      </c>
      <c r="G15" s="11">
        <f t="shared" si="0"/>
        <v>39</v>
      </c>
      <c r="H15" s="12">
        <f t="shared" si="1"/>
        <v>41</v>
      </c>
      <c r="I15" s="10">
        <v>0</v>
      </c>
      <c r="J15" s="11">
        <v>0</v>
      </c>
      <c r="K15" s="10">
        <v>0</v>
      </c>
      <c r="L15" s="11">
        <v>0</v>
      </c>
      <c r="M15" s="77">
        <v>0</v>
      </c>
      <c r="N15" s="84">
        <v>0</v>
      </c>
      <c r="O15" s="77">
        <v>0</v>
      </c>
      <c r="P15" s="78">
        <v>0</v>
      </c>
      <c r="Q15" s="10">
        <f t="shared" si="2"/>
        <v>0</v>
      </c>
      <c r="R15" s="11">
        <f t="shared" si="2"/>
        <v>0</v>
      </c>
      <c r="S15" s="12">
        <f t="shared" si="3"/>
        <v>0</v>
      </c>
      <c r="T15" s="10">
        <f t="shared" si="4"/>
        <v>2</v>
      </c>
      <c r="U15" s="11">
        <f t="shared" si="4"/>
        <v>39</v>
      </c>
      <c r="V15" s="12">
        <f t="shared" si="4"/>
        <v>41</v>
      </c>
    </row>
    <row r="16" spans="1:22">
      <c r="A16" s="284" t="s">
        <v>149</v>
      </c>
      <c r="B16" s="10">
        <v>0</v>
      </c>
      <c r="C16" s="11">
        <v>3</v>
      </c>
      <c r="D16" s="10">
        <v>0</v>
      </c>
      <c r="E16" s="11">
        <v>0</v>
      </c>
      <c r="F16" s="10">
        <f t="shared" si="0"/>
        <v>0</v>
      </c>
      <c r="G16" s="11">
        <f t="shared" si="0"/>
        <v>3</v>
      </c>
      <c r="H16" s="12">
        <f t="shared" si="1"/>
        <v>3</v>
      </c>
      <c r="I16" s="10">
        <v>0</v>
      </c>
      <c r="J16" s="11">
        <v>0</v>
      </c>
      <c r="K16" s="10">
        <v>0</v>
      </c>
      <c r="L16" s="11">
        <v>0</v>
      </c>
      <c r="M16" s="77">
        <v>0</v>
      </c>
      <c r="N16" s="84">
        <v>0</v>
      </c>
      <c r="O16" s="77">
        <v>0</v>
      </c>
      <c r="P16" s="78">
        <v>0</v>
      </c>
      <c r="Q16" s="10">
        <f t="shared" si="2"/>
        <v>0</v>
      </c>
      <c r="R16" s="11">
        <f t="shared" si="2"/>
        <v>0</v>
      </c>
      <c r="S16" s="12">
        <f t="shared" si="3"/>
        <v>0</v>
      </c>
      <c r="T16" s="10">
        <f t="shared" si="4"/>
        <v>0</v>
      </c>
      <c r="U16" s="11">
        <f t="shared" si="4"/>
        <v>3</v>
      </c>
      <c r="V16" s="12">
        <f t="shared" si="4"/>
        <v>3</v>
      </c>
    </row>
    <row r="17" spans="1:22" ht="26.4">
      <c r="A17" s="284" t="s">
        <v>567</v>
      </c>
      <c r="B17" s="10">
        <v>4</v>
      </c>
      <c r="C17" s="11">
        <v>4</v>
      </c>
      <c r="D17" s="10">
        <v>0</v>
      </c>
      <c r="E17" s="11">
        <v>0</v>
      </c>
      <c r="F17" s="10">
        <f t="shared" si="0"/>
        <v>4</v>
      </c>
      <c r="G17" s="11">
        <f t="shared" si="0"/>
        <v>4</v>
      </c>
      <c r="H17" s="12">
        <f t="shared" si="1"/>
        <v>8</v>
      </c>
      <c r="I17" s="10">
        <v>0</v>
      </c>
      <c r="J17" s="11">
        <v>0</v>
      </c>
      <c r="K17" s="10">
        <v>0</v>
      </c>
      <c r="L17" s="11">
        <v>0</v>
      </c>
      <c r="M17" s="77">
        <v>0</v>
      </c>
      <c r="N17" s="84">
        <v>0</v>
      </c>
      <c r="O17" s="77">
        <v>0</v>
      </c>
      <c r="P17" s="78">
        <v>0</v>
      </c>
      <c r="Q17" s="10">
        <f t="shared" si="2"/>
        <v>0</v>
      </c>
      <c r="R17" s="11">
        <f t="shared" si="2"/>
        <v>0</v>
      </c>
      <c r="S17" s="12">
        <f t="shared" si="3"/>
        <v>0</v>
      </c>
      <c r="T17" s="10">
        <f t="shared" si="4"/>
        <v>4</v>
      </c>
      <c r="U17" s="11">
        <f t="shared" si="4"/>
        <v>4</v>
      </c>
      <c r="V17" s="12">
        <f t="shared" si="4"/>
        <v>8</v>
      </c>
    </row>
    <row r="18" spans="1:22">
      <c r="A18" s="284" t="s">
        <v>151</v>
      </c>
      <c r="B18" s="10">
        <v>6</v>
      </c>
      <c r="C18" s="11">
        <v>5</v>
      </c>
      <c r="D18" s="10">
        <v>0</v>
      </c>
      <c r="E18" s="11">
        <v>0</v>
      </c>
      <c r="F18" s="10">
        <f t="shared" si="0"/>
        <v>6</v>
      </c>
      <c r="G18" s="11">
        <f t="shared" si="0"/>
        <v>5</v>
      </c>
      <c r="H18" s="12">
        <f>SUM(F18:G18)</f>
        <v>11</v>
      </c>
      <c r="I18" s="10">
        <v>0</v>
      </c>
      <c r="J18" s="11">
        <v>0</v>
      </c>
      <c r="K18" s="10">
        <v>0</v>
      </c>
      <c r="L18" s="11">
        <v>0</v>
      </c>
      <c r="M18" s="77">
        <v>0</v>
      </c>
      <c r="N18" s="84">
        <v>0</v>
      </c>
      <c r="O18" s="77">
        <v>0</v>
      </c>
      <c r="P18" s="78">
        <v>0</v>
      </c>
      <c r="Q18" s="10">
        <f t="shared" si="2"/>
        <v>0</v>
      </c>
      <c r="R18" s="11">
        <f t="shared" si="2"/>
        <v>0</v>
      </c>
      <c r="S18" s="12">
        <f>SUM(Q18:R18)</f>
        <v>0</v>
      </c>
      <c r="T18" s="10">
        <f t="shared" si="4"/>
        <v>6</v>
      </c>
      <c r="U18" s="11">
        <f t="shared" si="4"/>
        <v>5</v>
      </c>
      <c r="V18" s="12">
        <f t="shared" si="4"/>
        <v>11</v>
      </c>
    </row>
    <row r="19" spans="1:22">
      <c r="A19" s="284" t="s">
        <v>154</v>
      </c>
      <c r="B19" s="10">
        <v>12</v>
      </c>
      <c r="C19" s="11">
        <v>18</v>
      </c>
      <c r="D19" s="10">
        <v>0</v>
      </c>
      <c r="E19" s="11">
        <v>0</v>
      </c>
      <c r="F19" s="10">
        <f t="shared" si="0"/>
        <v>12</v>
      </c>
      <c r="G19" s="11">
        <f t="shared" si="0"/>
        <v>18</v>
      </c>
      <c r="H19" s="12">
        <f>SUM(F19:G19)</f>
        <v>30</v>
      </c>
      <c r="I19" s="10">
        <v>0</v>
      </c>
      <c r="J19" s="11">
        <v>0</v>
      </c>
      <c r="K19" s="10">
        <v>0</v>
      </c>
      <c r="L19" s="11">
        <v>0</v>
      </c>
      <c r="M19" s="77">
        <v>0</v>
      </c>
      <c r="N19" s="84">
        <v>0</v>
      </c>
      <c r="O19" s="77">
        <v>0</v>
      </c>
      <c r="P19" s="78">
        <v>0</v>
      </c>
      <c r="Q19" s="10">
        <f t="shared" si="2"/>
        <v>0</v>
      </c>
      <c r="R19" s="11">
        <f t="shared" si="2"/>
        <v>0</v>
      </c>
      <c r="S19" s="12">
        <f>SUM(Q19:R19)</f>
        <v>0</v>
      </c>
      <c r="T19" s="10">
        <f t="shared" si="4"/>
        <v>12</v>
      </c>
      <c r="U19" s="11">
        <f t="shared" si="4"/>
        <v>18</v>
      </c>
      <c r="V19" s="12">
        <f t="shared" si="4"/>
        <v>30</v>
      </c>
    </row>
    <row r="20" spans="1:22" s="20" customFormat="1">
      <c r="A20" s="15" t="s">
        <v>27</v>
      </c>
      <c r="B20" s="16">
        <f t="shared" ref="B20:V20" si="5">SUM(B11:B19)</f>
        <v>71</v>
      </c>
      <c r="C20" s="17">
        <f t="shared" si="5"/>
        <v>236</v>
      </c>
      <c r="D20" s="16">
        <f t="shared" si="5"/>
        <v>0</v>
      </c>
      <c r="E20" s="17">
        <f t="shared" si="5"/>
        <v>0</v>
      </c>
      <c r="F20" s="16">
        <f t="shared" si="5"/>
        <v>71</v>
      </c>
      <c r="G20" s="17">
        <f t="shared" si="5"/>
        <v>236</v>
      </c>
      <c r="H20" s="17">
        <f t="shared" si="5"/>
        <v>307</v>
      </c>
      <c r="I20" s="16">
        <f t="shared" si="5"/>
        <v>0</v>
      </c>
      <c r="J20" s="17">
        <f t="shared" si="5"/>
        <v>0</v>
      </c>
      <c r="K20" s="16">
        <f t="shared" si="5"/>
        <v>0</v>
      </c>
      <c r="L20" s="17">
        <f t="shared" si="5"/>
        <v>0</v>
      </c>
      <c r="M20" s="82">
        <f t="shared" si="5"/>
        <v>0</v>
      </c>
      <c r="N20" s="90">
        <f t="shared" si="5"/>
        <v>0</v>
      </c>
      <c r="O20" s="82">
        <f t="shared" si="5"/>
        <v>0</v>
      </c>
      <c r="P20" s="83">
        <f t="shared" si="5"/>
        <v>0</v>
      </c>
      <c r="Q20" s="16">
        <f t="shared" si="5"/>
        <v>0</v>
      </c>
      <c r="R20" s="17">
        <f t="shared" si="5"/>
        <v>0</v>
      </c>
      <c r="S20" s="17">
        <f t="shared" si="5"/>
        <v>0</v>
      </c>
      <c r="T20" s="16">
        <f t="shared" si="5"/>
        <v>71</v>
      </c>
      <c r="U20" s="17">
        <f t="shared" si="5"/>
        <v>236</v>
      </c>
      <c r="V20" s="17">
        <f t="shared" si="5"/>
        <v>307</v>
      </c>
    </row>
    <row r="21" spans="1:22">
      <c r="B21" s="10"/>
      <c r="C21" s="11"/>
      <c r="D21" s="10"/>
      <c r="E21" s="11"/>
      <c r="F21" s="10"/>
      <c r="G21" s="11"/>
      <c r="H21" s="12"/>
      <c r="I21" s="10"/>
      <c r="J21" s="11"/>
      <c r="K21" s="10"/>
      <c r="L21" s="11"/>
      <c r="M21" s="77"/>
      <c r="N21" s="84"/>
      <c r="O21" s="77"/>
      <c r="P21" s="78"/>
      <c r="Q21" s="10"/>
      <c r="R21" s="11"/>
      <c r="S21" s="12"/>
      <c r="T21" s="10"/>
      <c r="U21" s="11"/>
      <c r="V21" s="12"/>
    </row>
    <row r="22" spans="1:22">
      <c r="A22" s="279" t="s">
        <v>561</v>
      </c>
      <c r="B22" s="10"/>
      <c r="C22" s="11"/>
      <c r="D22" s="10"/>
      <c r="E22" s="11"/>
      <c r="F22" s="10"/>
      <c r="G22" s="11"/>
      <c r="H22" s="12"/>
      <c r="I22" s="10"/>
      <c r="J22" s="11"/>
      <c r="K22" s="10"/>
      <c r="L22" s="11"/>
      <c r="M22" s="77"/>
      <c r="N22" s="84"/>
      <c r="O22" s="77"/>
      <c r="P22" s="78"/>
      <c r="Q22" s="10"/>
      <c r="R22" s="11"/>
      <c r="S22" s="12"/>
      <c r="T22" s="10"/>
      <c r="U22" s="11"/>
      <c r="V22" s="12"/>
    </row>
    <row r="23" spans="1:22">
      <c r="A23" s="284" t="s">
        <v>140</v>
      </c>
      <c r="B23" s="10">
        <v>0</v>
      </c>
      <c r="C23" s="11">
        <v>0</v>
      </c>
      <c r="D23" s="10">
        <v>0</v>
      </c>
      <c r="E23" s="11">
        <v>0</v>
      </c>
      <c r="F23" s="10">
        <f t="shared" ref="F23:G35" si="6">SUM(B23,D23)</f>
        <v>0</v>
      </c>
      <c r="G23" s="11">
        <f t="shared" si="6"/>
        <v>0</v>
      </c>
      <c r="H23" s="12">
        <f t="shared" ref="H23:H29" si="7">SUM(F23:G23)</f>
        <v>0</v>
      </c>
      <c r="I23" s="10">
        <v>6</v>
      </c>
      <c r="J23" s="11">
        <v>19</v>
      </c>
      <c r="K23" s="10">
        <v>3</v>
      </c>
      <c r="L23" s="11">
        <v>14</v>
      </c>
      <c r="M23" s="77">
        <v>0</v>
      </c>
      <c r="N23" s="84">
        <v>0</v>
      </c>
      <c r="O23" s="77">
        <v>0</v>
      </c>
      <c r="P23" s="78">
        <v>0</v>
      </c>
      <c r="Q23" s="10">
        <f>SUM(I23,K23,M23,O23)</f>
        <v>9</v>
      </c>
      <c r="R23" s="11">
        <f>SUM(J23,L23,N23,P23)</f>
        <v>33</v>
      </c>
      <c r="S23" s="12">
        <f>SUM(Q23:R23)</f>
        <v>42</v>
      </c>
      <c r="T23" s="10">
        <f>SUM(Q23,F23)</f>
        <v>9</v>
      </c>
      <c r="U23" s="11">
        <f>SUM(R23,G23)</f>
        <v>33</v>
      </c>
      <c r="V23" s="12">
        <f>SUM(S23,H23)</f>
        <v>42</v>
      </c>
    </row>
    <row r="24" spans="1:22">
      <c r="A24" s="284" t="s">
        <v>141</v>
      </c>
      <c r="B24" s="10">
        <v>0</v>
      </c>
      <c r="C24" s="11">
        <v>0</v>
      </c>
      <c r="D24" s="10">
        <v>0</v>
      </c>
      <c r="E24" s="11">
        <v>0</v>
      </c>
      <c r="F24" s="10">
        <f t="shared" si="6"/>
        <v>0</v>
      </c>
      <c r="G24" s="11">
        <f t="shared" si="6"/>
        <v>0</v>
      </c>
      <c r="H24" s="12">
        <f t="shared" si="7"/>
        <v>0</v>
      </c>
      <c r="I24" s="10">
        <v>11</v>
      </c>
      <c r="J24" s="11">
        <v>12</v>
      </c>
      <c r="K24" s="10">
        <v>3</v>
      </c>
      <c r="L24" s="11">
        <v>10</v>
      </c>
      <c r="M24" s="77">
        <v>0</v>
      </c>
      <c r="N24" s="84">
        <v>0</v>
      </c>
      <c r="O24" s="77">
        <v>0</v>
      </c>
      <c r="P24" s="78">
        <v>0</v>
      </c>
      <c r="Q24" s="10">
        <f t="shared" ref="Q24:R35" si="8">SUM(I24,K24,M24,O24)</f>
        <v>14</v>
      </c>
      <c r="R24" s="11">
        <f t="shared" si="8"/>
        <v>22</v>
      </c>
      <c r="S24" s="12">
        <f t="shared" ref="S24:S29" si="9">SUM(Q24:R24)</f>
        <v>36</v>
      </c>
      <c r="T24" s="10">
        <f t="shared" ref="T24:V36" si="10">SUM(Q24,F24)</f>
        <v>14</v>
      </c>
      <c r="U24" s="11">
        <f t="shared" si="10"/>
        <v>22</v>
      </c>
      <c r="V24" s="12">
        <f t="shared" si="10"/>
        <v>36</v>
      </c>
    </row>
    <row r="25" spans="1:22">
      <c r="A25" s="284" t="s">
        <v>142</v>
      </c>
      <c r="B25" s="10">
        <v>0</v>
      </c>
      <c r="C25" s="11">
        <v>0</v>
      </c>
      <c r="D25" s="10">
        <v>2</v>
      </c>
      <c r="E25" s="11">
        <v>27</v>
      </c>
      <c r="F25" s="10">
        <f t="shared" si="6"/>
        <v>2</v>
      </c>
      <c r="G25" s="11">
        <f t="shared" si="6"/>
        <v>27</v>
      </c>
      <c r="H25" s="12">
        <f t="shared" si="7"/>
        <v>29</v>
      </c>
      <c r="I25" s="10">
        <v>9</v>
      </c>
      <c r="J25" s="11">
        <v>38</v>
      </c>
      <c r="K25" s="10">
        <v>5</v>
      </c>
      <c r="L25" s="11">
        <v>32</v>
      </c>
      <c r="M25" s="77">
        <v>0</v>
      </c>
      <c r="N25" s="84">
        <v>0</v>
      </c>
      <c r="O25" s="77">
        <v>0</v>
      </c>
      <c r="P25" s="78">
        <v>0</v>
      </c>
      <c r="Q25" s="10">
        <f t="shared" si="8"/>
        <v>14</v>
      </c>
      <c r="R25" s="11">
        <f t="shared" si="8"/>
        <v>70</v>
      </c>
      <c r="S25" s="12">
        <f t="shared" si="9"/>
        <v>84</v>
      </c>
      <c r="T25" s="10">
        <f t="shared" si="10"/>
        <v>16</v>
      </c>
      <c r="U25" s="11">
        <f t="shared" si="10"/>
        <v>97</v>
      </c>
      <c r="V25" s="12">
        <f t="shared" si="10"/>
        <v>113</v>
      </c>
    </row>
    <row r="26" spans="1:22">
      <c r="A26" s="284" t="s">
        <v>143</v>
      </c>
      <c r="B26" s="10">
        <v>0</v>
      </c>
      <c r="C26" s="11">
        <v>0</v>
      </c>
      <c r="D26" s="10">
        <v>23</v>
      </c>
      <c r="E26" s="11">
        <v>13</v>
      </c>
      <c r="F26" s="10">
        <f t="shared" si="6"/>
        <v>23</v>
      </c>
      <c r="G26" s="11">
        <f t="shared" si="6"/>
        <v>13</v>
      </c>
      <c r="H26" s="12">
        <f t="shared" si="7"/>
        <v>36</v>
      </c>
      <c r="I26" s="10">
        <v>13</v>
      </c>
      <c r="J26" s="11">
        <v>27</v>
      </c>
      <c r="K26" s="10">
        <v>12</v>
      </c>
      <c r="L26" s="11">
        <v>17</v>
      </c>
      <c r="M26" s="77">
        <v>0</v>
      </c>
      <c r="N26" s="84">
        <v>0</v>
      </c>
      <c r="O26" s="77">
        <v>0</v>
      </c>
      <c r="P26" s="78">
        <v>0</v>
      </c>
      <c r="Q26" s="10">
        <f t="shared" si="8"/>
        <v>25</v>
      </c>
      <c r="R26" s="11">
        <f t="shared" si="8"/>
        <v>44</v>
      </c>
      <c r="S26" s="12">
        <f t="shared" si="9"/>
        <v>69</v>
      </c>
      <c r="T26" s="10">
        <f t="shared" si="10"/>
        <v>48</v>
      </c>
      <c r="U26" s="11">
        <f t="shared" si="10"/>
        <v>57</v>
      </c>
      <c r="V26" s="12">
        <f t="shared" si="10"/>
        <v>105</v>
      </c>
    </row>
    <row r="27" spans="1:22">
      <c r="A27" s="284" t="s">
        <v>144</v>
      </c>
      <c r="B27" s="10">
        <v>0</v>
      </c>
      <c r="C27" s="11">
        <v>0</v>
      </c>
      <c r="D27" s="10">
        <v>15</v>
      </c>
      <c r="E27" s="11">
        <v>54</v>
      </c>
      <c r="F27" s="10">
        <f t="shared" si="6"/>
        <v>15</v>
      </c>
      <c r="G27" s="11">
        <f t="shared" si="6"/>
        <v>54</v>
      </c>
      <c r="H27" s="12">
        <f t="shared" si="7"/>
        <v>69</v>
      </c>
      <c r="I27" s="10">
        <v>0</v>
      </c>
      <c r="J27" s="11">
        <v>0</v>
      </c>
      <c r="K27" s="10">
        <v>0</v>
      </c>
      <c r="L27" s="11">
        <v>0</v>
      </c>
      <c r="M27" s="77">
        <v>0</v>
      </c>
      <c r="N27" s="84">
        <v>0</v>
      </c>
      <c r="O27" s="77">
        <v>0</v>
      </c>
      <c r="P27" s="78">
        <v>0</v>
      </c>
      <c r="Q27" s="10">
        <f t="shared" si="8"/>
        <v>0</v>
      </c>
      <c r="R27" s="11">
        <f t="shared" si="8"/>
        <v>0</v>
      </c>
      <c r="S27" s="12">
        <f t="shared" si="9"/>
        <v>0</v>
      </c>
      <c r="T27" s="10">
        <f t="shared" si="10"/>
        <v>15</v>
      </c>
      <c r="U27" s="11">
        <f t="shared" si="10"/>
        <v>54</v>
      </c>
      <c r="V27" s="12">
        <f t="shared" si="10"/>
        <v>69</v>
      </c>
    </row>
    <row r="28" spans="1:22">
      <c r="A28" s="284" t="s">
        <v>145</v>
      </c>
      <c r="B28" s="10">
        <v>0</v>
      </c>
      <c r="C28" s="11">
        <v>0</v>
      </c>
      <c r="D28" s="10">
        <v>5</v>
      </c>
      <c r="E28" s="11">
        <v>30</v>
      </c>
      <c r="F28" s="10">
        <f t="shared" si="6"/>
        <v>5</v>
      </c>
      <c r="G28" s="11">
        <f t="shared" si="6"/>
        <v>30</v>
      </c>
      <c r="H28" s="12">
        <f t="shared" si="7"/>
        <v>35</v>
      </c>
      <c r="I28" s="10">
        <v>0</v>
      </c>
      <c r="J28" s="11">
        <v>0</v>
      </c>
      <c r="K28" s="10">
        <v>0</v>
      </c>
      <c r="L28" s="11">
        <v>0</v>
      </c>
      <c r="M28" s="77">
        <v>0</v>
      </c>
      <c r="N28" s="84">
        <v>0</v>
      </c>
      <c r="O28" s="77">
        <v>0</v>
      </c>
      <c r="P28" s="78">
        <v>0</v>
      </c>
      <c r="Q28" s="10">
        <f t="shared" si="8"/>
        <v>0</v>
      </c>
      <c r="R28" s="11">
        <f t="shared" si="8"/>
        <v>0</v>
      </c>
      <c r="S28" s="12">
        <f t="shared" si="9"/>
        <v>0</v>
      </c>
      <c r="T28" s="10">
        <f t="shared" si="10"/>
        <v>5</v>
      </c>
      <c r="U28" s="11">
        <f t="shared" si="10"/>
        <v>30</v>
      </c>
      <c r="V28" s="12">
        <f t="shared" si="10"/>
        <v>35</v>
      </c>
    </row>
    <row r="29" spans="1:22">
      <c r="A29" s="284" t="s">
        <v>146</v>
      </c>
      <c r="B29" s="10">
        <v>0</v>
      </c>
      <c r="C29" s="11">
        <v>0</v>
      </c>
      <c r="D29" s="10">
        <v>0</v>
      </c>
      <c r="E29" s="11">
        <v>0</v>
      </c>
      <c r="F29" s="10">
        <f t="shared" si="6"/>
        <v>0</v>
      </c>
      <c r="G29" s="11">
        <f t="shared" si="6"/>
        <v>0</v>
      </c>
      <c r="H29" s="12">
        <f t="shared" si="7"/>
        <v>0</v>
      </c>
      <c r="I29" s="10">
        <v>2</v>
      </c>
      <c r="J29" s="11">
        <v>17</v>
      </c>
      <c r="K29" s="10">
        <v>2</v>
      </c>
      <c r="L29" s="11">
        <v>10</v>
      </c>
      <c r="M29" s="77">
        <v>0</v>
      </c>
      <c r="N29" s="84">
        <v>0</v>
      </c>
      <c r="O29" s="77">
        <v>0</v>
      </c>
      <c r="P29" s="78">
        <v>0</v>
      </c>
      <c r="Q29" s="10">
        <f t="shared" si="8"/>
        <v>4</v>
      </c>
      <c r="R29" s="11">
        <f t="shared" si="8"/>
        <v>27</v>
      </c>
      <c r="S29" s="12">
        <f t="shared" si="9"/>
        <v>31</v>
      </c>
      <c r="T29" s="10">
        <f t="shared" si="10"/>
        <v>4</v>
      </c>
      <c r="U29" s="11">
        <f t="shared" si="10"/>
        <v>27</v>
      </c>
      <c r="V29" s="12">
        <f t="shared" si="10"/>
        <v>31</v>
      </c>
    </row>
    <row r="30" spans="1:22">
      <c r="A30" s="284" t="s">
        <v>149</v>
      </c>
      <c r="B30" s="10">
        <v>0</v>
      </c>
      <c r="C30" s="11">
        <v>0</v>
      </c>
      <c r="D30" s="10">
        <v>0</v>
      </c>
      <c r="E30" s="11">
        <v>9</v>
      </c>
      <c r="F30" s="10">
        <f t="shared" si="6"/>
        <v>0</v>
      </c>
      <c r="G30" s="11">
        <f t="shared" si="6"/>
        <v>9</v>
      </c>
      <c r="H30" s="12">
        <f>SUM(F30:G30)</f>
        <v>9</v>
      </c>
      <c r="I30" s="10">
        <v>0</v>
      </c>
      <c r="J30" s="11">
        <v>5</v>
      </c>
      <c r="K30" s="10">
        <v>1</v>
      </c>
      <c r="L30" s="11">
        <v>7</v>
      </c>
      <c r="M30" s="77">
        <v>0</v>
      </c>
      <c r="N30" s="84">
        <v>0</v>
      </c>
      <c r="O30" s="77">
        <v>0</v>
      </c>
      <c r="P30" s="78">
        <v>0</v>
      </c>
      <c r="Q30" s="10">
        <f t="shared" si="8"/>
        <v>1</v>
      </c>
      <c r="R30" s="11">
        <f t="shared" si="8"/>
        <v>12</v>
      </c>
      <c r="S30" s="12">
        <f>SUM(Q30:R30)</f>
        <v>13</v>
      </c>
      <c r="T30" s="10">
        <f t="shared" si="10"/>
        <v>1</v>
      </c>
      <c r="U30" s="11">
        <f t="shared" si="10"/>
        <v>21</v>
      </c>
      <c r="V30" s="12">
        <f t="shared" si="10"/>
        <v>22</v>
      </c>
    </row>
    <row r="31" spans="1:22">
      <c r="A31" s="284" t="s">
        <v>150</v>
      </c>
      <c r="B31" s="10">
        <v>0</v>
      </c>
      <c r="C31" s="11">
        <v>0</v>
      </c>
      <c r="D31" s="10">
        <v>0</v>
      </c>
      <c r="E31" s="11">
        <v>0</v>
      </c>
      <c r="F31" s="10">
        <f t="shared" si="6"/>
        <v>0</v>
      </c>
      <c r="G31" s="11">
        <f t="shared" si="6"/>
        <v>0</v>
      </c>
      <c r="H31" s="12">
        <f t="shared" ref="H31:H35" si="11">SUM(F31:G31)</f>
        <v>0</v>
      </c>
      <c r="I31" s="10">
        <v>4</v>
      </c>
      <c r="J31" s="11">
        <v>3</v>
      </c>
      <c r="K31" s="10">
        <v>6</v>
      </c>
      <c r="L31" s="11">
        <v>3</v>
      </c>
      <c r="M31" s="77">
        <v>0</v>
      </c>
      <c r="N31" s="84">
        <v>0</v>
      </c>
      <c r="O31" s="77">
        <v>0</v>
      </c>
      <c r="P31" s="78">
        <v>0</v>
      </c>
      <c r="Q31" s="10">
        <f t="shared" si="8"/>
        <v>10</v>
      </c>
      <c r="R31" s="11">
        <f t="shared" si="8"/>
        <v>6</v>
      </c>
      <c r="S31" s="12">
        <f t="shared" ref="S31:S35" si="12">SUM(Q31:R31)</f>
        <v>16</v>
      </c>
      <c r="T31" s="10">
        <f t="shared" si="10"/>
        <v>10</v>
      </c>
      <c r="U31" s="11">
        <f t="shared" si="10"/>
        <v>6</v>
      </c>
      <c r="V31" s="12">
        <f t="shared" si="10"/>
        <v>16</v>
      </c>
    </row>
    <row r="32" spans="1:22">
      <c r="A32" s="284" t="s">
        <v>151</v>
      </c>
      <c r="B32" s="10">
        <v>0</v>
      </c>
      <c r="C32" s="11">
        <v>0</v>
      </c>
      <c r="D32" s="10">
        <v>8</v>
      </c>
      <c r="E32" s="11">
        <v>3</v>
      </c>
      <c r="F32" s="10">
        <f t="shared" si="6"/>
        <v>8</v>
      </c>
      <c r="G32" s="11">
        <f t="shared" si="6"/>
        <v>3</v>
      </c>
      <c r="H32" s="12">
        <f t="shared" si="11"/>
        <v>11</v>
      </c>
      <c r="I32" s="10">
        <v>9</v>
      </c>
      <c r="J32" s="11">
        <v>2</v>
      </c>
      <c r="K32" s="10">
        <v>5</v>
      </c>
      <c r="L32" s="11">
        <v>5</v>
      </c>
      <c r="M32" s="77">
        <v>0</v>
      </c>
      <c r="N32" s="84">
        <v>0</v>
      </c>
      <c r="O32" s="77">
        <v>0</v>
      </c>
      <c r="P32" s="78">
        <v>0</v>
      </c>
      <c r="Q32" s="10">
        <f t="shared" si="8"/>
        <v>14</v>
      </c>
      <c r="R32" s="11">
        <f t="shared" si="8"/>
        <v>7</v>
      </c>
      <c r="S32" s="12">
        <f t="shared" si="12"/>
        <v>21</v>
      </c>
      <c r="T32" s="10">
        <f t="shared" si="10"/>
        <v>22</v>
      </c>
      <c r="U32" s="11">
        <f t="shared" si="10"/>
        <v>10</v>
      </c>
      <c r="V32" s="12">
        <f t="shared" si="10"/>
        <v>32</v>
      </c>
    </row>
    <row r="33" spans="1:22">
      <c r="A33" s="284" t="s">
        <v>152</v>
      </c>
      <c r="B33" s="10">
        <v>0</v>
      </c>
      <c r="C33" s="11">
        <v>0</v>
      </c>
      <c r="D33" s="10">
        <v>0</v>
      </c>
      <c r="E33" s="11">
        <v>0</v>
      </c>
      <c r="F33" s="10">
        <f t="shared" si="6"/>
        <v>0</v>
      </c>
      <c r="G33" s="11">
        <f t="shared" si="6"/>
        <v>0</v>
      </c>
      <c r="H33" s="12">
        <f t="shared" si="11"/>
        <v>0</v>
      </c>
      <c r="I33" s="10">
        <v>24</v>
      </c>
      <c r="J33" s="11">
        <v>28</v>
      </c>
      <c r="K33" s="10">
        <v>21</v>
      </c>
      <c r="L33" s="11">
        <v>27</v>
      </c>
      <c r="M33" s="77">
        <v>0</v>
      </c>
      <c r="N33" s="84">
        <v>0</v>
      </c>
      <c r="O33" s="77">
        <v>0</v>
      </c>
      <c r="P33" s="78">
        <v>0</v>
      </c>
      <c r="Q33" s="10">
        <f t="shared" si="8"/>
        <v>45</v>
      </c>
      <c r="R33" s="11">
        <f t="shared" si="8"/>
        <v>55</v>
      </c>
      <c r="S33" s="12">
        <f t="shared" si="12"/>
        <v>100</v>
      </c>
      <c r="T33" s="10">
        <f t="shared" si="10"/>
        <v>45</v>
      </c>
      <c r="U33" s="11">
        <f t="shared" si="10"/>
        <v>55</v>
      </c>
      <c r="V33" s="12">
        <f t="shared" si="10"/>
        <v>100</v>
      </c>
    </row>
    <row r="34" spans="1:22">
      <c r="A34" s="284" t="s">
        <v>153</v>
      </c>
      <c r="B34" s="10">
        <v>0</v>
      </c>
      <c r="C34" s="11">
        <v>0</v>
      </c>
      <c r="D34" s="10">
        <v>0</v>
      </c>
      <c r="E34" s="11">
        <v>0</v>
      </c>
      <c r="F34" s="10">
        <f t="shared" si="6"/>
        <v>0</v>
      </c>
      <c r="G34" s="11">
        <f t="shared" si="6"/>
        <v>0</v>
      </c>
      <c r="H34" s="12">
        <f t="shared" si="11"/>
        <v>0</v>
      </c>
      <c r="I34" s="10">
        <v>0</v>
      </c>
      <c r="J34" s="11">
        <v>16</v>
      </c>
      <c r="K34" s="10">
        <v>1</v>
      </c>
      <c r="L34" s="11">
        <v>8</v>
      </c>
      <c r="M34" s="77">
        <v>0</v>
      </c>
      <c r="N34" s="84">
        <v>0</v>
      </c>
      <c r="O34" s="77">
        <v>0</v>
      </c>
      <c r="P34" s="78">
        <v>0</v>
      </c>
      <c r="Q34" s="10">
        <f t="shared" si="8"/>
        <v>1</v>
      </c>
      <c r="R34" s="11">
        <f t="shared" si="8"/>
        <v>24</v>
      </c>
      <c r="S34" s="12">
        <f t="shared" si="12"/>
        <v>25</v>
      </c>
      <c r="T34" s="10">
        <f t="shared" si="10"/>
        <v>1</v>
      </c>
      <c r="U34" s="11">
        <f t="shared" si="10"/>
        <v>24</v>
      </c>
      <c r="V34" s="12">
        <f t="shared" si="10"/>
        <v>25</v>
      </c>
    </row>
    <row r="35" spans="1:22">
      <c r="A35" s="284" t="s">
        <v>154</v>
      </c>
      <c r="B35" s="10">
        <v>0</v>
      </c>
      <c r="C35" s="11">
        <v>0</v>
      </c>
      <c r="D35" s="10">
        <v>8</v>
      </c>
      <c r="E35" s="11">
        <v>30</v>
      </c>
      <c r="F35" s="10">
        <f t="shared" si="6"/>
        <v>8</v>
      </c>
      <c r="G35" s="11">
        <f t="shared" si="6"/>
        <v>30</v>
      </c>
      <c r="H35" s="12">
        <f t="shared" si="11"/>
        <v>38</v>
      </c>
      <c r="I35" s="10">
        <v>4</v>
      </c>
      <c r="J35" s="11">
        <v>33</v>
      </c>
      <c r="K35" s="10">
        <v>5</v>
      </c>
      <c r="L35" s="11">
        <v>18</v>
      </c>
      <c r="M35" s="77">
        <v>0</v>
      </c>
      <c r="N35" s="84">
        <v>0</v>
      </c>
      <c r="O35" s="77">
        <v>0</v>
      </c>
      <c r="P35" s="78">
        <v>0</v>
      </c>
      <c r="Q35" s="10">
        <f t="shared" si="8"/>
        <v>9</v>
      </c>
      <c r="R35" s="11">
        <f t="shared" si="8"/>
        <v>51</v>
      </c>
      <c r="S35" s="12">
        <f t="shared" si="12"/>
        <v>60</v>
      </c>
      <c r="T35" s="10">
        <f t="shared" si="10"/>
        <v>17</v>
      </c>
      <c r="U35" s="11">
        <f t="shared" si="10"/>
        <v>81</v>
      </c>
      <c r="V35" s="12">
        <f t="shared" si="10"/>
        <v>98</v>
      </c>
    </row>
    <row r="36" spans="1:22">
      <c r="A36" s="15" t="s">
        <v>27</v>
      </c>
      <c r="B36" s="16">
        <f t="shared" ref="B36:S36" si="13">SUM(B23:B35)</f>
        <v>0</v>
      </c>
      <c r="C36" s="17">
        <f t="shared" si="13"/>
        <v>0</v>
      </c>
      <c r="D36" s="16">
        <f t="shared" si="13"/>
        <v>61</v>
      </c>
      <c r="E36" s="17">
        <f t="shared" si="13"/>
        <v>166</v>
      </c>
      <c r="F36" s="16">
        <f t="shared" si="13"/>
        <v>61</v>
      </c>
      <c r="G36" s="17">
        <f t="shared" si="13"/>
        <v>166</v>
      </c>
      <c r="H36" s="17">
        <f t="shared" si="13"/>
        <v>227</v>
      </c>
      <c r="I36" s="16">
        <f t="shared" si="13"/>
        <v>82</v>
      </c>
      <c r="J36" s="17">
        <f t="shared" si="13"/>
        <v>200</v>
      </c>
      <c r="K36" s="16">
        <f t="shared" si="13"/>
        <v>64</v>
      </c>
      <c r="L36" s="17">
        <f t="shared" si="13"/>
        <v>151</v>
      </c>
      <c r="M36" s="82">
        <f t="shared" si="13"/>
        <v>0</v>
      </c>
      <c r="N36" s="90">
        <f t="shared" si="13"/>
        <v>0</v>
      </c>
      <c r="O36" s="82">
        <f t="shared" si="13"/>
        <v>0</v>
      </c>
      <c r="P36" s="83">
        <f t="shared" si="13"/>
        <v>0</v>
      </c>
      <c r="Q36" s="16">
        <f t="shared" si="13"/>
        <v>146</v>
      </c>
      <c r="R36" s="17">
        <f t="shared" si="13"/>
        <v>351</v>
      </c>
      <c r="S36" s="17">
        <f t="shared" si="13"/>
        <v>497</v>
      </c>
      <c r="T36" s="16">
        <f t="shared" si="10"/>
        <v>207</v>
      </c>
      <c r="U36" s="17">
        <f t="shared" si="10"/>
        <v>517</v>
      </c>
      <c r="V36" s="17">
        <f t="shared" si="10"/>
        <v>724</v>
      </c>
    </row>
    <row r="37" spans="1:22">
      <c r="A37" s="15" t="s">
        <v>30</v>
      </c>
      <c r="B37" s="16">
        <f t="shared" ref="B37:V37" si="14">SUM(B20,B36)</f>
        <v>71</v>
      </c>
      <c r="C37" s="17">
        <f t="shared" si="14"/>
        <v>236</v>
      </c>
      <c r="D37" s="16">
        <f t="shared" si="14"/>
        <v>61</v>
      </c>
      <c r="E37" s="17">
        <f t="shared" si="14"/>
        <v>166</v>
      </c>
      <c r="F37" s="16">
        <f t="shared" si="14"/>
        <v>132</v>
      </c>
      <c r="G37" s="17">
        <f t="shared" si="14"/>
        <v>402</v>
      </c>
      <c r="H37" s="17">
        <f t="shared" si="14"/>
        <v>534</v>
      </c>
      <c r="I37" s="16">
        <f t="shared" si="14"/>
        <v>82</v>
      </c>
      <c r="J37" s="17">
        <f t="shared" si="14"/>
        <v>200</v>
      </c>
      <c r="K37" s="16">
        <f t="shared" si="14"/>
        <v>64</v>
      </c>
      <c r="L37" s="17">
        <f t="shared" si="14"/>
        <v>151</v>
      </c>
      <c r="M37" s="82">
        <f t="shared" si="14"/>
        <v>0</v>
      </c>
      <c r="N37" s="90">
        <f t="shared" si="14"/>
        <v>0</v>
      </c>
      <c r="O37" s="82">
        <f t="shared" si="14"/>
        <v>0</v>
      </c>
      <c r="P37" s="83">
        <f t="shared" si="14"/>
        <v>0</v>
      </c>
      <c r="Q37" s="16">
        <f t="shared" si="14"/>
        <v>146</v>
      </c>
      <c r="R37" s="17">
        <f t="shared" si="14"/>
        <v>351</v>
      </c>
      <c r="S37" s="17">
        <f t="shared" si="14"/>
        <v>497</v>
      </c>
      <c r="T37" s="16">
        <f t="shared" si="14"/>
        <v>278</v>
      </c>
      <c r="U37" s="17">
        <f t="shared" si="14"/>
        <v>753</v>
      </c>
      <c r="V37" s="17">
        <f t="shared" si="14"/>
        <v>1031</v>
      </c>
    </row>
    <row r="41" spans="1:22">
      <c r="H41" s="81"/>
      <c r="I41" s="81"/>
      <c r="J41" s="81"/>
      <c r="K41" s="81"/>
    </row>
    <row r="42" spans="1:22">
      <c r="H42" s="81"/>
      <c r="I42" s="81"/>
      <c r="J42" s="81"/>
      <c r="K42" s="81"/>
    </row>
    <row r="43" spans="1:22">
      <c r="J43" s="81"/>
      <c r="K43" s="81"/>
    </row>
    <row r="44" spans="1:22">
      <c r="H44" s="81"/>
      <c r="I44" s="81"/>
    </row>
    <row r="45" spans="1:22">
      <c r="H45" s="81"/>
      <c r="I45" s="81"/>
    </row>
    <row r="46" spans="1:22">
      <c r="H46" s="81"/>
      <c r="I46" s="81"/>
    </row>
  </sheetData>
  <mergeCells count="14">
    <mergeCell ref="O8:P8"/>
    <mergeCell ref="Q8:S8"/>
    <mergeCell ref="B8:C8"/>
    <mergeCell ref="D8:E8"/>
    <mergeCell ref="F8:H8"/>
    <mergeCell ref="I8:J8"/>
    <mergeCell ref="K8:L8"/>
    <mergeCell ref="M8:N8"/>
    <mergeCell ref="A2:V2"/>
    <mergeCell ref="A3:V3"/>
    <mergeCell ref="A5:V5"/>
    <mergeCell ref="B7:H7"/>
    <mergeCell ref="I7:S7"/>
    <mergeCell ref="T7:V7"/>
  </mergeCells>
  <printOptions horizontalCentered="1"/>
  <pageMargins left="0" right="0" top="0.59055118110236227" bottom="0.98425196850393704" header="0.51181102362204722" footer="0.51181102362204722"/>
  <pageSetup paperSize="9" scale="74" orientation="landscape" verticalDpi="300"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B03E-ABD6-4981-829D-4A4337F0A83C}">
  <dimension ref="A1:T144"/>
  <sheetViews>
    <sheetView zoomScale="90" zoomScaleNormal="90" workbookViewId="0">
      <selection activeCell="A2" sqref="A2:T2"/>
    </sheetView>
  </sheetViews>
  <sheetFormatPr defaultRowHeight="13.2"/>
  <cols>
    <col min="1" max="1" width="41.109375" style="3" customWidth="1"/>
    <col min="2" max="7" width="7" customWidth="1"/>
    <col min="8" max="8" width="7" style="3" customWidth="1"/>
    <col min="9" max="16" width="7" customWidth="1"/>
    <col min="17" max="17" width="7" style="3" customWidth="1"/>
    <col min="18" max="19" width="7" customWidth="1"/>
    <col min="20" max="20" width="7" style="3" customWidth="1"/>
    <col min="21" max="21" width="6.88671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3</v>
      </c>
      <c r="B3" s="341"/>
      <c r="C3" s="341"/>
      <c r="D3" s="341"/>
      <c r="E3" s="341"/>
      <c r="F3" s="341"/>
      <c r="G3" s="341"/>
      <c r="H3" s="341"/>
      <c r="I3" s="341"/>
      <c r="J3" s="341"/>
      <c r="K3" s="341"/>
      <c r="L3" s="341"/>
      <c r="M3" s="341"/>
      <c r="N3" s="341"/>
      <c r="O3" s="341"/>
      <c r="P3" s="341"/>
      <c r="Q3" s="341"/>
      <c r="R3" s="341"/>
      <c r="S3" s="341"/>
      <c r="T3" s="341"/>
    </row>
    <row r="4" spans="1:20">
      <c r="A4" s="2"/>
    </row>
    <row r="5" spans="1:20">
      <c r="A5" s="341" t="s">
        <v>646</v>
      </c>
      <c r="B5" s="341"/>
      <c r="C5" s="341"/>
      <c r="D5" s="341"/>
      <c r="E5" s="341"/>
      <c r="F5" s="341"/>
      <c r="G5" s="341"/>
      <c r="H5" s="341"/>
      <c r="I5" s="341"/>
      <c r="J5" s="341"/>
      <c r="K5" s="341"/>
      <c r="L5" s="341"/>
      <c r="M5" s="341"/>
      <c r="N5" s="341"/>
      <c r="O5" s="341"/>
      <c r="P5" s="341"/>
      <c r="Q5" s="341"/>
      <c r="R5" s="341"/>
      <c r="S5" s="341"/>
      <c r="T5" s="341"/>
    </row>
    <row r="6" spans="1:20" ht="13.8" thickBot="1"/>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101</v>
      </c>
      <c r="N8" s="345"/>
      <c r="O8" s="343" t="s">
        <v>27</v>
      </c>
      <c r="P8" s="344"/>
      <c r="Q8" s="345"/>
      <c r="R8" s="45"/>
      <c r="S8" s="48"/>
      <c r="T8" s="49"/>
    </row>
    <row r="9" spans="1:20" s="52" customFormat="1">
      <c r="A9" s="32" t="s">
        <v>33</v>
      </c>
      <c r="B9" s="50" t="s">
        <v>0</v>
      </c>
      <c r="C9" s="51" t="s">
        <v>1</v>
      </c>
      <c r="D9" s="50" t="s">
        <v>0</v>
      </c>
      <c r="E9" s="51" t="s">
        <v>1</v>
      </c>
      <c r="F9" s="290" t="s">
        <v>0</v>
      </c>
      <c r="G9" s="291" t="s">
        <v>1</v>
      </c>
      <c r="H9" s="292" t="s">
        <v>28</v>
      </c>
      <c r="I9" s="290" t="s">
        <v>0</v>
      </c>
      <c r="J9" s="291" t="s">
        <v>1</v>
      </c>
      <c r="K9" s="290" t="s">
        <v>0</v>
      </c>
      <c r="L9" s="291" t="s">
        <v>1</v>
      </c>
      <c r="M9" s="290" t="s">
        <v>0</v>
      </c>
      <c r="N9" s="291" t="s">
        <v>1</v>
      </c>
      <c r="O9" s="290" t="s">
        <v>0</v>
      </c>
      <c r="P9" s="291" t="s">
        <v>1</v>
      </c>
      <c r="Q9" s="292" t="s">
        <v>28</v>
      </c>
      <c r="R9" s="290" t="s">
        <v>0</v>
      </c>
      <c r="S9" s="291" t="s">
        <v>1</v>
      </c>
      <c r="T9" s="291" t="s">
        <v>28</v>
      </c>
    </row>
    <row r="10" spans="1:20" s="52" customFormat="1">
      <c r="A10" s="279" t="s">
        <v>560</v>
      </c>
      <c r="B10" s="50"/>
      <c r="C10" s="51"/>
      <c r="D10" s="50"/>
      <c r="E10" s="51"/>
      <c r="F10" s="7"/>
      <c r="G10" s="5"/>
      <c r="H10" s="5"/>
      <c r="I10" s="7"/>
      <c r="J10" s="5"/>
      <c r="K10" s="7"/>
      <c r="L10" s="5"/>
      <c r="M10" s="7"/>
      <c r="N10" s="5"/>
      <c r="O10" s="7"/>
      <c r="P10" s="5"/>
      <c r="Q10" s="5"/>
      <c r="R10" s="7"/>
      <c r="S10" s="5"/>
      <c r="T10" s="5"/>
    </row>
    <row r="11" spans="1:20">
      <c r="A11" s="104" t="s">
        <v>574</v>
      </c>
      <c r="B11" s="10">
        <v>10</v>
      </c>
      <c r="C11" s="11">
        <v>21</v>
      </c>
      <c r="D11" s="10">
        <v>0</v>
      </c>
      <c r="E11" s="11">
        <v>0</v>
      </c>
      <c r="F11" s="10">
        <f>SUM(B11,D11)</f>
        <v>10</v>
      </c>
      <c r="G11" s="11">
        <f>SUM(C11,E11)</f>
        <v>21</v>
      </c>
      <c r="H11" s="12">
        <f>SUM(F11:G11)</f>
        <v>31</v>
      </c>
      <c r="I11" s="10">
        <v>0</v>
      </c>
      <c r="J11" s="11">
        <v>0</v>
      </c>
      <c r="K11" s="10">
        <v>0</v>
      </c>
      <c r="L11" s="11">
        <v>0</v>
      </c>
      <c r="M11" s="10">
        <v>0</v>
      </c>
      <c r="N11" s="11">
        <v>0</v>
      </c>
      <c r="O11" s="10">
        <f>SUM(M11,K11,I11)</f>
        <v>0</v>
      </c>
      <c r="P11" s="12">
        <f>SUM(N11,L11,J11)</f>
        <v>0</v>
      </c>
      <c r="Q11" s="62">
        <f>SUM(O11:P11)</f>
        <v>0</v>
      </c>
      <c r="R11" s="10">
        <f>SUM(O11,F11)</f>
        <v>10</v>
      </c>
      <c r="S11" s="11">
        <f>SUM(P11,G11)</f>
        <v>21</v>
      </c>
      <c r="T11" s="12">
        <f>SUM(Q11,H11)</f>
        <v>31</v>
      </c>
    </row>
    <row r="12" spans="1:20">
      <c r="A12" s="104" t="s">
        <v>575</v>
      </c>
      <c r="B12" s="10">
        <v>31</v>
      </c>
      <c r="C12" s="11">
        <v>28</v>
      </c>
      <c r="D12" s="10">
        <v>0</v>
      </c>
      <c r="E12" s="11">
        <v>0</v>
      </c>
      <c r="F12" s="10">
        <f t="shared" ref="F12:G34" si="0">SUM(B12,D12)</f>
        <v>31</v>
      </c>
      <c r="G12" s="11">
        <f t="shared" si="0"/>
        <v>28</v>
      </c>
      <c r="H12" s="12">
        <f t="shared" ref="H12:H34" si="1">SUM(F12:G12)</f>
        <v>59</v>
      </c>
      <c r="I12" s="10">
        <v>0</v>
      </c>
      <c r="J12" s="11">
        <v>0</v>
      </c>
      <c r="K12" s="10">
        <v>0</v>
      </c>
      <c r="L12" s="11">
        <v>0</v>
      </c>
      <c r="M12" s="10">
        <v>0</v>
      </c>
      <c r="N12" s="11">
        <v>0</v>
      </c>
      <c r="O12" s="10">
        <f t="shared" ref="O12:P34" si="2">SUM(M12,K12,I12)</f>
        <v>0</v>
      </c>
      <c r="P12" s="12">
        <f t="shared" si="2"/>
        <v>0</v>
      </c>
      <c r="Q12" s="62">
        <f t="shared" ref="Q12:Q34" si="3">SUM(O12:P12)</f>
        <v>0</v>
      </c>
      <c r="R12" s="10">
        <f t="shared" ref="R12:T34" si="4">SUM(O12,F12)</f>
        <v>31</v>
      </c>
      <c r="S12" s="11">
        <f t="shared" si="4"/>
        <v>28</v>
      </c>
      <c r="T12" s="12">
        <f t="shared" si="4"/>
        <v>59</v>
      </c>
    </row>
    <row r="13" spans="1:20">
      <c r="A13" s="104" t="s">
        <v>576</v>
      </c>
      <c r="B13" s="10">
        <v>1</v>
      </c>
      <c r="C13" s="11">
        <v>0</v>
      </c>
      <c r="D13" s="10">
        <v>0</v>
      </c>
      <c r="E13" s="11">
        <v>0</v>
      </c>
      <c r="F13" s="10">
        <f t="shared" si="0"/>
        <v>1</v>
      </c>
      <c r="G13" s="11">
        <f t="shared" si="0"/>
        <v>0</v>
      </c>
      <c r="H13" s="12">
        <f t="shared" si="1"/>
        <v>1</v>
      </c>
      <c r="I13" s="10">
        <v>0</v>
      </c>
      <c r="J13" s="11">
        <v>0</v>
      </c>
      <c r="K13" s="10">
        <v>0</v>
      </c>
      <c r="L13" s="11">
        <v>0</v>
      </c>
      <c r="M13" s="10">
        <v>0</v>
      </c>
      <c r="N13" s="11">
        <v>0</v>
      </c>
      <c r="O13" s="10">
        <f t="shared" si="2"/>
        <v>0</v>
      </c>
      <c r="P13" s="12">
        <f t="shared" si="2"/>
        <v>0</v>
      </c>
      <c r="Q13" s="62">
        <f t="shared" si="3"/>
        <v>0</v>
      </c>
      <c r="R13" s="10">
        <f t="shared" si="4"/>
        <v>1</v>
      </c>
      <c r="S13" s="11">
        <f t="shared" si="4"/>
        <v>0</v>
      </c>
      <c r="T13" s="12">
        <f t="shared" si="4"/>
        <v>1</v>
      </c>
    </row>
    <row r="14" spans="1:20">
      <c r="A14" s="104" t="s">
        <v>578</v>
      </c>
      <c r="B14" s="10">
        <v>38</v>
      </c>
      <c r="C14" s="11">
        <v>16</v>
      </c>
      <c r="D14" s="10">
        <v>0</v>
      </c>
      <c r="E14" s="11">
        <v>0</v>
      </c>
      <c r="F14" s="10">
        <f t="shared" si="0"/>
        <v>38</v>
      </c>
      <c r="G14" s="11">
        <f t="shared" si="0"/>
        <v>16</v>
      </c>
      <c r="H14" s="12">
        <f t="shared" si="1"/>
        <v>54</v>
      </c>
      <c r="I14" s="10">
        <v>0</v>
      </c>
      <c r="J14" s="11">
        <v>0</v>
      </c>
      <c r="K14" s="10">
        <v>0</v>
      </c>
      <c r="L14" s="11">
        <v>0</v>
      </c>
      <c r="M14" s="10">
        <v>0</v>
      </c>
      <c r="N14" s="11">
        <v>0</v>
      </c>
      <c r="O14" s="10">
        <f t="shared" si="2"/>
        <v>0</v>
      </c>
      <c r="P14" s="12">
        <f t="shared" si="2"/>
        <v>0</v>
      </c>
      <c r="Q14" s="62">
        <f t="shared" si="3"/>
        <v>0</v>
      </c>
      <c r="R14" s="10">
        <f t="shared" si="4"/>
        <v>38</v>
      </c>
      <c r="S14" s="11">
        <f t="shared" si="4"/>
        <v>16</v>
      </c>
      <c r="T14" s="12">
        <f t="shared" si="4"/>
        <v>54</v>
      </c>
    </row>
    <row r="15" spans="1:20">
      <c r="A15" s="104" t="s">
        <v>579</v>
      </c>
      <c r="B15" s="10">
        <v>14</v>
      </c>
      <c r="C15" s="11">
        <v>10</v>
      </c>
      <c r="D15" s="10">
        <v>0</v>
      </c>
      <c r="E15" s="11">
        <v>0</v>
      </c>
      <c r="F15" s="10">
        <f>SUM(B15,D15)</f>
        <v>14</v>
      </c>
      <c r="G15" s="11">
        <f>SUM(C15,E15)</f>
        <v>10</v>
      </c>
      <c r="H15" s="12">
        <f>SUM(F15:G15)</f>
        <v>24</v>
      </c>
      <c r="I15" s="10">
        <v>0</v>
      </c>
      <c r="J15" s="11">
        <v>0</v>
      </c>
      <c r="K15" s="10">
        <v>0</v>
      </c>
      <c r="L15" s="11">
        <v>0</v>
      </c>
      <c r="M15" s="10">
        <v>0</v>
      </c>
      <c r="N15" s="11">
        <v>0</v>
      </c>
      <c r="O15" s="10">
        <f>SUM(M15,K15,I15)</f>
        <v>0</v>
      </c>
      <c r="P15" s="12">
        <f>SUM(N15,L15,J15)</f>
        <v>0</v>
      </c>
      <c r="Q15" s="62">
        <f>SUM(O15:P15)</f>
        <v>0</v>
      </c>
      <c r="R15" s="10">
        <f t="shared" si="4"/>
        <v>14</v>
      </c>
      <c r="S15" s="11">
        <f t="shared" si="4"/>
        <v>10</v>
      </c>
      <c r="T15" s="12">
        <f t="shared" si="4"/>
        <v>24</v>
      </c>
    </row>
    <row r="16" spans="1:20" ht="26.4">
      <c r="A16" s="104" t="s">
        <v>580</v>
      </c>
      <c r="B16" s="10">
        <v>48</v>
      </c>
      <c r="C16" s="11">
        <v>30</v>
      </c>
      <c r="D16" s="10">
        <v>0</v>
      </c>
      <c r="E16" s="11">
        <v>0</v>
      </c>
      <c r="F16" s="10">
        <f t="shared" si="0"/>
        <v>48</v>
      </c>
      <c r="G16" s="11">
        <f t="shared" si="0"/>
        <v>30</v>
      </c>
      <c r="H16" s="12">
        <f t="shared" si="1"/>
        <v>78</v>
      </c>
      <c r="I16" s="10">
        <v>0</v>
      </c>
      <c r="J16" s="11">
        <v>0</v>
      </c>
      <c r="K16" s="10">
        <v>0</v>
      </c>
      <c r="L16" s="11">
        <v>0</v>
      </c>
      <c r="M16" s="10">
        <v>0</v>
      </c>
      <c r="N16" s="11">
        <v>0</v>
      </c>
      <c r="O16" s="10">
        <f>SUM(M16,K16,I16)</f>
        <v>0</v>
      </c>
      <c r="P16" s="12">
        <f>SUM(N16,L16,J16)</f>
        <v>0</v>
      </c>
      <c r="Q16" s="62">
        <f>SUM(O16:P16)</f>
        <v>0</v>
      </c>
      <c r="R16" s="10">
        <f t="shared" si="4"/>
        <v>48</v>
      </c>
      <c r="S16" s="11">
        <f t="shared" si="4"/>
        <v>30</v>
      </c>
      <c r="T16" s="12">
        <f t="shared" si="4"/>
        <v>78</v>
      </c>
    </row>
    <row r="17" spans="1:20">
      <c r="A17" s="104" t="s">
        <v>165</v>
      </c>
      <c r="B17" s="10">
        <v>13</v>
      </c>
      <c r="C17" s="11"/>
      <c r="D17" s="10">
        <v>0</v>
      </c>
      <c r="E17" s="11">
        <v>0</v>
      </c>
      <c r="F17" s="10">
        <f t="shared" si="0"/>
        <v>13</v>
      </c>
      <c r="G17" s="11">
        <f t="shared" si="0"/>
        <v>0</v>
      </c>
      <c r="H17" s="12">
        <f t="shared" si="1"/>
        <v>13</v>
      </c>
      <c r="I17" s="10">
        <v>0</v>
      </c>
      <c r="J17" s="11">
        <v>0</v>
      </c>
      <c r="K17" s="10">
        <v>0</v>
      </c>
      <c r="L17" s="11">
        <v>0</v>
      </c>
      <c r="M17" s="10">
        <v>0</v>
      </c>
      <c r="N17" s="11">
        <v>0</v>
      </c>
      <c r="O17" s="10">
        <f t="shared" si="2"/>
        <v>0</v>
      </c>
      <c r="P17" s="12">
        <f t="shared" si="2"/>
        <v>0</v>
      </c>
      <c r="Q17" s="62">
        <f t="shared" si="3"/>
        <v>0</v>
      </c>
      <c r="R17" s="10">
        <f t="shared" si="4"/>
        <v>13</v>
      </c>
      <c r="S17" s="11">
        <f t="shared" si="4"/>
        <v>0</v>
      </c>
      <c r="T17" s="12">
        <f t="shared" si="4"/>
        <v>13</v>
      </c>
    </row>
    <row r="18" spans="1:20">
      <c r="A18" s="104" t="s">
        <v>583</v>
      </c>
      <c r="B18" s="10">
        <v>92</v>
      </c>
      <c r="C18" s="11">
        <v>8</v>
      </c>
      <c r="D18" s="10">
        <v>0</v>
      </c>
      <c r="E18" s="11">
        <v>0</v>
      </c>
      <c r="F18" s="10">
        <f t="shared" si="0"/>
        <v>92</v>
      </c>
      <c r="G18" s="11">
        <f t="shared" si="0"/>
        <v>8</v>
      </c>
      <c r="H18" s="12">
        <f t="shared" si="1"/>
        <v>100</v>
      </c>
      <c r="I18" s="10">
        <v>0</v>
      </c>
      <c r="J18" s="11">
        <v>0</v>
      </c>
      <c r="K18" s="10">
        <v>0</v>
      </c>
      <c r="L18" s="11">
        <v>0</v>
      </c>
      <c r="M18" s="10">
        <v>0</v>
      </c>
      <c r="N18" s="11">
        <v>0</v>
      </c>
      <c r="O18" s="10">
        <f t="shared" si="2"/>
        <v>0</v>
      </c>
      <c r="P18" s="12">
        <f t="shared" si="2"/>
        <v>0</v>
      </c>
      <c r="Q18" s="62">
        <f t="shared" si="3"/>
        <v>0</v>
      </c>
      <c r="R18" s="10">
        <f t="shared" si="4"/>
        <v>92</v>
      </c>
      <c r="S18" s="11">
        <f t="shared" si="4"/>
        <v>8</v>
      </c>
      <c r="T18" s="12">
        <f t="shared" si="4"/>
        <v>100</v>
      </c>
    </row>
    <row r="19" spans="1:20">
      <c r="A19" s="104" t="s">
        <v>176</v>
      </c>
      <c r="B19" s="10">
        <v>96</v>
      </c>
      <c r="C19" s="11">
        <v>2</v>
      </c>
      <c r="D19" s="10">
        <v>0</v>
      </c>
      <c r="E19" s="11">
        <v>0</v>
      </c>
      <c r="F19" s="10">
        <f t="shared" si="0"/>
        <v>96</v>
      </c>
      <c r="G19" s="11">
        <f t="shared" si="0"/>
        <v>2</v>
      </c>
      <c r="H19" s="12">
        <f t="shared" si="1"/>
        <v>98</v>
      </c>
      <c r="I19" s="10">
        <v>0</v>
      </c>
      <c r="J19" s="11">
        <v>0</v>
      </c>
      <c r="K19" s="10">
        <v>0</v>
      </c>
      <c r="L19" s="11">
        <v>0</v>
      </c>
      <c r="M19" s="10">
        <v>0</v>
      </c>
      <c r="N19" s="11">
        <v>0</v>
      </c>
      <c r="O19" s="10">
        <f t="shared" si="2"/>
        <v>0</v>
      </c>
      <c r="P19" s="12">
        <f t="shared" si="2"/>
        <v>0</v>
      </c>
      <c r="Q19" s="62">
        <f t="shared" si="3"/>
        <v>0</v>
      </c>
      <c r="R19" s="10">
        <f t="shared" si="4"/>
        <v>96</v>
      </c>
      <c r="S19" s="11">
        <f t="shared" si="4"/>
        <v>2</v>
      </c>
      <c r="T19" s="12">
        <f t="shared" si="4"/>
        <v>98</v>
      </c>
    </row>
    <row r="20" spans="1:20">
      <c r="A20" s="104" t="s">
        <v>584</v>
      </c>
      <c r="B20" s="10">
        <v>5</v>
      </c>
      <c r="C20" s="11">
        <v>1</v>
      </c>
      <c r="D20" s="10">
        <v>0</v>
      </c>
      <c r="E20" s="11">
        <v>0</v>
      </c>
      <c r="F20" s="10">
        <f t="shared" si="0"/>
        <v>5</v>
      </c>
      <c r="G20" s="11">
        <f t="shared" si="0"/>
        <v>1</v>
      </c>
      <c r="H20" s="12">
        <f t="shared" si="1"/>
        <v>6</v>
      </c>
      <c r="I20" s="10">
        <v>0</v>
      </c>
      <c r="J20" s="11">
        <v>0</v>
      </c>
      <c r="K20" s="10">
        <v>0</v>
      </c>
      <c r="L20" s="11">
        <v>0</v>
      </c>
      <c r="M20" s="10">
        <v>0</v>
      </c>
      <c r="N20" s="11">
        <v>0</v>
      </c>
      <c r="O20" s="10">
        <f t="shared" si="2"/>
        <v>0</v>
      </c>
      <c r="P20" s="12">
        <f t="shared" si="2"/>
        <v>0</v>
      </c>
      <c r="Q20" s="62">
        <f t="shared" si="3"/>
        <v>0</v>
      </c>
      <c r="R20" s="10">
        <f t="shared" si="4"/>
        <v>5</v>
      </c>
      <c r="S20" s="11">
        <f t="shared" si="4"/>
        <v>1</v>
      </c>
      <c r="T20" s="12">
        <f t="shared" si="4"/>
        <v>6</v>
      </c>
    </row>
    <row r="21" spans="1:20">
      <c r="A21" s="104" t="s">
        <v>585</v>
      </c>
      <c r="B21" s="10">
        <v>14</v>
      </c>
      <c r="C21" s="11">
        <v>9</v>
      </c>
      <c r="D21" s="10">
        <v>0</v>
      </c>
      <c r="E21" s="11">
        <v>0</v>
      </c>
      <c r="F21" s="10">
        <f t="shared" si="0"/>
        <v>14</v>
      </c>
      <c r="G21" s="11">
        <f t="shared" si="0"/>
        <v>9</v>
      </c>
      <c r="H21" s="12">
        <f t="shared" si="1"/>
        <v>23</v>
      </c>
      <c r="I21" s="10">
        <v>0</v>
      </c>
      <c r="J21" s="11">
        <v>0</v>
      </c>
      <c r="K21" s="10">
        <v>0</v>
      </c>
      <c r="L21" s="11">
        <v>0</v>
      </c>
      <c r="M21" s="10">
        <v>0</v>
      </c>
      <c r="N21" s="11">
        <v>0</v>
      </c>
      <c r="O21" s="10">
        <f t="shared" si="2"/>
        <v>0</v>
      </c>
      <c r="P21" s="12">
        <f t="shared" si="2"/>
        <v>0</v>
      </c>
      <c r="Q21" s="62">
        <f t="shared" si="3"/>
        <v>0</v>
      </c>
      <c r="R21" s="10">
        <f t="shared" si="4"/>
        <v>14</v>
      </c>
      <c r="S21" s="11">
        <f t="shared" si="4"/>
        <v>9</v>
      </c>
      <c r="T21" s="12">
        <f t="shared" si="4"/>
        <v>23</v>
      </c>
    </row>
    <row r="22" spans="1:20">
      <c r="A22" s="104" t="s">
        <v>189</v>
      </c>
      <c r="B22" s="10">
        <v>53</v>
      </c>
      <c r="C22" s="11">
        <v>3</v>
      </c>
      <c r="D22" s="10">
        <v>0</v>
      </c>
      <c r="E22" s="11">
        <v>0</v>
      </c>
      <c r="F22" s="10">
        <f t="shared" si="0"/>
        <v>53</v>
      </c>
      <c r="G22" s="11">
        <f t="shared" si="0"/>
        <v>3</v>
      </c>
      <c r="H22" s="12">
        <f t="shared" si="1"/>
        <v>56</v>
      </c>
      <c r="I22" s="10">
        <v>0</v>
      </c>
      <c r="J22" s="11">
        <v>0</v>
      </c>
      <c r="K22" s="10">
        <v>0</v>
      </c>
      <c r="L22" s="11">
        <v>0</v>
      </c>
      <c r="M22" s="10">
        <v>0</v>
      </c>
      <c r="N22" s="11">
        <v>0</v>
      </c>
      <c r="O22" s="10">
        <f t="shared" si="2"/>
        <v>0</v>
      </c>
      <c r="P22" s="12">
        <f t="shared" si="2"/>
        <v>0</v>
      </c>
      <c r="Q22" s="62">
        <f t="shared" si="3"/>
        <v>0</v>
      </c>
      <c r="R22" s="10">
        <f t="shared" si="4"/>
        <v>53</v>
      </c>
      <c r="S22" s="11">
        <f t="shared" si="4"/>
        <v>3</v>
      </c>
      <c r="T22" s="12">
        <f t="shared" si="4"/>
        <v>56</v>
      </c>
    </row>
    <row r="23" spans="1:20">
      <c r="A23" s="104" t="s">
        <v>460</v>
      </c>
      <c r="B23" s="10">
        <v>22</v>
      </c>
      <c r="C23" s="11">
        <v>48</v>
      </c>
      <c r="D23" s="10">
        <v>0</v>
      </c>
      <c r="E23" s="11">
        <v>0</v>
      </c>
      <c r="F23" s="10">
        <f t="shared" si="0"/>
        <v>22</v>
      </c>
      <c r="G23" s="11">
        <f t="shared" si="0"/>
        <v>48</v>
      </c>
      <c r="H23" s="12">
        <f t="shared" si="1"/>
        <v>70</v>
      </c>
      <c r="I23" s="10">
        <v>0</v>
      </c>
      <c r="J23" s="11">
        <v>0</v>
      </c>
      <c r="K23" s="10">
        <v>0</v>
      </c>
      <c r="L23" s="11">
        <v>0</v>
      </c>
      <c r="M23" s="10">
        <v>0</v>
      </c>
      <c r="N23" s="11">
        <v>0</v>
      </c>
      <c r="O23" s="10">
        <f t="shared" si="2"/>
        <v>0</v>
      </c>
      <c r="P23" s="12">
        <f t="shared" si="2"/>
        <v>0</v>
      </c>
      <c r="Q23" s="62">
        <f t="shared" si="3"/>
        <v>0</v>
      </c>
      <c r="R23" s="10">
        <f t="shared" si="4"/>
        <v>22</v>
      </c>
      <c r="S23" s="11">
        <f t="shared" si="4"/>
        <v>48</v>
      </c>
      <c r="T23" s="12">
        <f t="shared" si="4"/>
        <v>70</v>
      </c>
    </row>
    <row r="24" spans="1:20">
      <c r="A24" s="104" t="s">
        <v>586</v>
      </c>
      <c r="B24" s="10">
        <v>0</v>
      </c>
      <c r="C24" s="11">
        <v>2</v>
      </c>
      <c r="D24" s="10">
        <v>0</v>
      </c>
      <c r="E24" s="11">
        <v>0</v>
      </c>
      <c r="F24" s="10">
        <f t="shared" si="0"/>
        <v>0</v>
      </c>
      <c r="G24" s="11">
        <f t="shared" si="0"/>
        <v>2</v>
      </c>
      <c r="H24" s="12">
        <f t="shared" si="1"/>
        <v>2</v>
      </c>
      <c r="I24" s="10">
        <v>0</v>
      </c>
      <c r="J24" s="11">
        <v>0</v>
      </c>
      <c r="K24" s="10">
        <v>0</v>
      </c>
      <c r="L24" s="11">
        <v>0</v>
      </c>
      <c r="M24" s="10">
        <v>0</v>
      </c>
      <c r="N24" s="11">
        <v>0</v>
      </c>
      <c r="O24" s="10">
        <f t="shared" si="2"/>
        <v>0</v>
      </c>
      <c r="P24" s="12">
        <f t="shared" si="2"/>
        <v>0</v>
      </c>
      <c r="Q24" s="62">
        <f t="shared" si="3"/>
        <v>0</v>
      </c>
      <c r="R24" s="10">
        <f t="shared" si="4"/>
        <v>0</v>
      </c>
      <c r="S24" s="11">
        <f t="shared" si="4"/>
        <v>2</v>
      </c>
      <c r="T24" s="12">
        <f t="shared" si="4"/>
        <v>2</v>
      </c>
    </row>
    <row r="25" spans="1:20">
      <c r="A25" s="104" t="s">
        <v>203</v>
      </c>
      <c r="B25" s="10">
        <v>73</v>
      </c>
      <c r="C25" s="11">
        <v>1</v>
      </c>
      <c r="D25" s="10">
        <v>0</v>
      </c>
      <c r="E25" s="11">
        <v>0</v>
      </c>
      <c r="F25" s="10">
        <f t="shared" si="0"/>
        <v>73</v>
      </c>
      <c r="G25" s="11">
        <f t="shared" si="0"/>
        <v>1</v>
      </c>
      <c r="H25" s="12">
        <f t="shared" si="1"/>
        <v>74</v>
      </c>
      <c r="I25" s="10">
        <v>0</v>
      </c>
      <c r="J25" s="11">
        <v>0</v>
      </c>
      <c r="K25" s="10">
        <v>0</v>
      </c>
      <c r="L25" s="11">
        <v>0</v>
      </c>
      <c r="M25" s="10">
        <v>0</v>
      </c>
      <c r="N25" s="11">
        <v>0</v>
      </c>
      <c r="O25" s="10">
        <f t="shared" si="2"/>
        <v>0</v>
      </c>
      <c r="P25" s="12">
        <f t="shared" si="2"/>
        <v>0</v>
      </c>
      <c r="Q25" s="62">
        <f t="shared" si="3"/>
        <v>0</v>
      </c>
      <c r="R25" s="10">
        <f t="shared" si="4"/>
        <v>73</v>
      </c>
      <c r="S25" s="11">
        <f t="shared" si="4"/>
        <v>1</v>
      </c>
      <c r="T25" s="12">
        <f t="shared" si="4"/>
        <v>74</v>
      </c>
    </row>
    <row r="26" spans="1:20">
      <c r="A26" s="104" t="s">
        <v>211</v>
      </c>
      <c r="B26" s="10">
        <v>76</v>
      </c>
      <c r="C26" s="11">
        <v>46</v>
      </c>
      <c r="D26" s="10">
        <v>0</v>
      </c>
      <c r="E26" s="11">
        <v>0</v>
      </c>
      <c r="F26" s="10">
        <f t="shared" si="0"/>
        <v>76</v>
      </c>
      <c r="G26" s="11">
        <f t="shared" si="0"/>
        <v>46</v>
      </c>
      <c r="H26" s="12">
        <f>SUM(F26:G26)</f>
        <v>122</v>
      </c>
      <c r="I26" s="10">
        <v>0</v>
      </c>
      <c r="J26" s="11">
        <v>0</v>
      </c>
      <c r="K26" s="10">
        <v>0</v>
      </c>
      <c r="L26" s="11">
        <v>0</v>
      </c>
      <c r="M26" s="10">
        <v>0</v>
      </c>
      <c r="N26" s="11">
        <v>0</v>
      </c>
      <c r="O26" s="10">
        <f t="shared" si="2"/>
        <v>0</v>
      </c>
      <c r="P26" s="12">
        <f t="shared" si="2"/>
        <v>0</v>
      </c>
      <c r="Q26" s="62">
        <f t="shared" si="3"/>
        <v>0</v>
      </c>
      <c r="R26" s="10">
        <f t="shared" si="4"/>
        <v>76</v>
      </c>
      <c r="S26" s="11">
        <f t="shared" si="4"/>
        <v>46</v>
      </c>
      <c r="T26" s="12">
        <f t="shared" si="4"/>
        <v>122</v>
      </c>
    </row>
    <row r="27" spans="1:20">
      <c r="A27" s="172" t="s">
        <v>587</v>
      </c>
      <c r="B27" s="10">
        <v>4</v>
      </c>
      <c r="C27" s="11">
        <v>0</v>
      </c>
      <c r="D27" s="10">
        <v>0</v>
      </c>
      <c r="E27" s="11">
        <v>0</v>
      </c>
      <c r="F27" s="10">
        <f t="shared" si="0"/>
        <v>4</v>
      </c>
      <c r="G27" s="11">
        <f t="shared" si="0"/>
        <v>0</v>
      </c>
      <c r="H27" s="12">
        <f>SUM(F27:G27)</f>
        <v>4</v>
      </c>
      <c r="I27" s="10">
        <v>0</v>
      </c>
      <c r="J27" s="11">
        <v>0</v>
      </c>
      <c r="K27" s="10">
        <v>0</v>
      </c>
      <c r="L27" s="11">
        <v>0</v>
      </c>
      <c r="M27" s="10">
        <v>0</v>
      </c>
      <c r="N27" s="11">
        <v>0</v>
      </c>
      <c r="O27" s="10">
        <f t="shared" si="2"/>
        <v>0</v>
      </c>
      <c r="P27" s="12">
        <f t="shared" si="2"/>
        <v>0</v>
      </c>
      <c r="Q27" s="62">
        <f t="shared" si="3"/>
        <v>0</v>
      </c>
      <c r="R27" s="10">
        <f t="shared" si="4"/>
        <v>4</v>
      </c>
      <c r="S27" s="11">
        <f t="shared" si="4"/>
        <v>0</v>
      </c>
      <c r="T27" s="12">
        <f t="shared" si="4"/>
        <v>4</v>
      </c>
    </row>
    <row r="28" spans="1:20">
      <c r="A28" s="104" t="s">
        <v>54</v>
      </c>
      <c r="B28" s="10">
        <v>31</v>
      </c>
      <c r="C28" s="11">
        <v>17</v>
      </c>
      <c r="D28" s="10">
        <v>0</v>
      </c>
      <c r="E28" s="11">
        <v>0</v>
      </c>
      <c r="F28" s="10">
        <f t="shared" si="0"/>
        <v>31</v>
      </c>
      <c r="G28" s="11">
        <f t="shared" si="0"/>
        <v>17</v>
      </c>
      <c r="H28" s="12">
        <f>SUM(F28:G28)</f>
        <v>48</v>
      </c>
      <c r="I28" s="10">
        <v>0</v>
      </c>
      <c r="J28" s="11">
        <v>0</v>
      </c>
      <c r="K28" s="10">
        <v>0</v>
      </c>
      <c r="L28" s="11">
        <v>0</v>
      </c>
      <c r="M28" s="10">
        <v>0</v>
      </c>
      <c r="N28" s="11">
        <v>0</v>
      </c>
      <c r="O28" s="10">
        <f t="shared" si="2"/>
        <v>0</v>
      </c>
      <c r="P28" s="12">
        <f t="shared" si="2"/>
        <v>0</v>
      </c>
      <c r="Q28" s="62">
        <f t="shared" si="3"/>
        <v>0</v>
      </c>
      <c r="R28" s="10">
        <f t="shared" si="4"/>
        <v>31</v>
      </c>
      <c r="S28" s="11">
        <f t="shared" si="4"/>
        <v>17</v>
      </c>
      <c r="T28" s="12">
        <f t="shared" si="4"/>
        <v>48</v>
      </c>
    </row>
    <row r="29" spans="1:20">
      <c r="A29" s="172" t="s">
        <v>588</v>
      </c>
      <c r="B29" s="10">
        <v>4</v>
      </c>
      <c r="C29" s="11">
        <v>6</v>
      </c>
      <c r="D29" s="10">
        <v>0</v>
      </c>
      <c r="E29" s="11">
        <v>0</v>
      </c>
      <c r="F29" s="10">
        <f t="shared" si="0"/>
        <v>4</v>
      </c>
      <c r="G29" s="11">
        <f t="shared" si="0"/>
        <v>6</v>
      </c>
      <c r="H29" s="12">
        <f>SUM(F29:G29)</f>
        <v>10</v>
      </c>
      <c r="I29" s="10">
        <v>0</v>
      </c>
      <c r="J29" s="11">
        <v>0</v>
      </c>
      <c r="K29" s="10">
        <v>0</v>
      </c>
      <c r="L29" s="11">
        <v>0</v>
      </c>
      <c r="M29" s="10">
        <v>0</v>
      </c>
      <c r="N29" s="11">
        <v>0</v>
      </c>
      <c r="O29" s="10">
        <f t="shared" si="2"/>
        <v>0</v>
      </c>
      <c r="P29" s="12">
        <f t="shared" si="2"/>
        <v>0</v>
      </c>
      <c r="Q29" s="62">
        <f t="shared" si="3"/>
        <v>0</v>
      </c>
      <c r="R29" s="10">
        <f t="shared" si="4"/>
        <v>4</v>
      </c>
      <c r="S29" s="11">
        <f t="shared" si="4"/>
        <v>6</v>
      </c>
      <c r="T29" s="12">
        <f t="shared" si="4"/>
        <v>10</v>
      </c>
    </row>
    <row r="30" spans="1:20">
      <c r="A30" s="104" t="s">
        <v>589</v>
      </c>
      <c r="B30" s="10">
        <v>145</v>
      </c>
      <c r="C30" s="11">
        <v>11</v>
      </c>
      <c r="D30" s="10">
        <v>0</v>
      </c>
      <c r="E30" s="11">
        <v>0</v>
      </c>
      <c r="F30" s="10">
        <f t="shared" si="0"/>
        <v>145</v>
      </c>
      <c r="G30" s="11">
        <f t="shared" si="0"/>
        <v>11</v>
      </c>
      <c r="H30" s="12">
        <f t="shared" si="1"/>
        <v>156</v>
      </c>
      <c r="I30" s="10">
        <v>0</v>
      </c>
      <c r="J30" s="11">
        <v>0</v>
      </c>
      <c r="K30" s="10">
        <v>0</v>
      </c>
      <c r="L30" s="11">
        <v>0</v>
      </c>
      <c r="M30" s="10">
        <v>0</v>
      </c>
      <c r="N30" s="11">
        <v>0</v>
      </c>
      <c r="O30" s="10">
        <f t="shared" si="2"/>
        <v>0</v>
      </c>
      <c r="P30" s="12">
        <f t="shared" si="2"/>
        <v>0</v>
      </c>
      <c r="Q30" s="62">
        <f t="shared" si="3"/>
        <v>0</v>
      </c>
      <c r="R30" s="10">
        <f t="shared" si="4"/>
        <v>145</v>
      </c>
      <c r="S30" s="11">
        <f t="shared" si="4"/>
        <v>11</v>
      </c>
      <c r="T30" s="12">
        <f t="shared" si="4"/>
        <v>156</v>
      </c>
    </row>
    <row r="31" spans="1:20">
      <c r="A31" s="104" t="s">
        <v>590</v>
      </c>
      <c r="B31" s="10">
        <v>17</v>
      </c>
      <c r="C31" s="11">
        <v>4</v>
      </c>
      <c r="D31" s="10">
        <v>0</v>
      </c>
      <c r="E31" s="11">
        <v>0</v>
      </c>
      <c r="F31" s="10">
        <f t="shared" si="0"/>
        <v>17</v>
      </c>
      <c r="G31" s="11">
        <f t="shared" si="0"/>
        <v>4</v>
      </c>
      <c r="H31" s="12">
        <f t="shared" si="1"/>
        <v>21</v>
      </c>
      <c r="I31" s="10">
        <v>0</v>
      </c>
      <c r="J31" s="11">
        <v>0</v>
      </c>
      <c r="K31" s="10">
        <v>0</v>
      </c>
      <c r="L31" s="11">
        <v>0</v>
      </c>
      <c r="M31" s="10">
        <v>0</v>
      </c>
      <c r="N31" s="11">
        <v>0</v>
      </c>
      <c r="O31" s="10">
        <f t="shared" si="2"/>
        <v>0</v>
      </c>
      <c r="P31" s="12">
        <f t="shared" si="2"/>
        <v>0</v>
      </c>
      <c r="Q31" s="62">
        <f t="shared" si="3"/>
        <v>0</v>
      </c>
      <c r="R31" s="10">
        <f t="shared" si="4"/>
        <v>17</v>
      </c>
      <c r="S31" s="11">
        <f t="shared" si="4"/>
        <v>4</v>
      </c>
      <c r="T31" s="12">
        <f t="shared" si="4"/>
        <v>21</v>
      </c>
    </row>
    <row r="32" spans="1:20">
      <c r="A32" s="104" t="s">
        <v>592</v>
      </c>
      <c r="B32" s="10">
        <v>1</v>
      </c>
      <c r="C32" s="11">
        <v>2</v>
      </c>
      <c r="D32" s="10">
        <v>0</v>
      </c>
      <c r="E32" s="11">
        <v>0</v>
      </c>
      <c r="F32" s="10">
        <f t="shared" si="0"/>
        <v>1</v>
      </c>
      <c r="G32" s="11">
        <f t="shared" si="0"/>
        <v>2</v>
      </c>
      <c r="H32" s="12">
        <f t="shared" si="1"/>
        <v>3</v>
      </c>
      <c r="I32" s="10">
        <v>0</v>
      </c>
      <c r="J32" s="11">
        <v>0</v>
      </c>
      <c r="K32" s="10">
        <v>0</v>
      </c>
      <c r="L32" s="11">
        <v>0</v>
      </c>
      <c r="M32" s="10">
        <v>0</v>
      </c>
      <c r="N32" s="11">
        <v>0</v>
      </c>
      <c r="O32" s="10">
        <f t="shared" si="2"/>
        <v>0</v>
      </c>
      <c r="P32" s="12">
        <f t="shared" si="2"/>
        <v>0</v>
      </c>
      <c r="Q32" s="62">
        <f t="shared" si="3"/>
        <v>0</v>
      </c>
      <c r="R32" s="10">
        <f t="shared" si="4"/>
        <v>1</v>
      </c>
      <c r="S32" s="11">
        <f t="shared" si="4"/>
        <v>2</v>
      </c>
      <c r="T32" s="12">
        <f t="shared" si="4"/>
        <v>3</v>
      </c>
    </row>
    <row r="33" spans="1:20">
      <c r="A33" s="104" t="s">
        <v>593</v>
      </c>
      <c r="B33" s="10">
        <v>1</v>
      </c>
      <c r="C33" s="11">
        <v>3</v>
      </c>
      <c r="D33" s="10">
        <v>0</v>
      </c>
      <c r="E33" s="11">
        <v>0</v>
      </c>
      <c r="F33" s="10">
        <f t="shared" si="0"/>
        <v>1</v>
      </c>
      <c r="G33" s="11">
        <f t="shared" si="0"/>
        <v>3</v>
      </c>
      <c r="H33" s="12">
        <f t="shared" si="1"/>
        <v>4</v>
      </c>
      <c r="I33" s="10">
        <v>0</v>
      </c>
      <c r="J33" s="11">
        <v>0</v>
      </c>
      <c r="K33" s="10">
        <v>0</v>
      </c>
      <c r="L33" s="11">
        <v>0</v>
      </c>
      <c r="M33" s="10">
        <v>0</v>
      </c>
      <c r="N33" s="11">
        <v>0</v>
      </c>
      <c r="O33" s="10">
        <f t="shared" si="2"/>
        <v>0</v>
      </c>
      <c r="P33" s="12">
        <f t="shared" si="2"/>
        <v>0</v>
      </c>
      <c r="Q33" s="62">
        <f t="shared" si="3"/>
        <v>0</v>
      </c>
      <c r="R33" s="10">
        <f t="shared" si="4"/>
        <v>1</v>
      </c>
      <c r="S33" s="11">
        <f t="shared" si="4"/>
        <v>3</v>
      </c>
      <c r="T33" s="12">
        <f t="shared" si="4"/>
        <v>4</v>
      </c>
    </row>
    <row r="34" spans="1:20">
      <c r="A34" s="104" t="s">
        <v>596</v>
      </c>
      <c r="B34" s="10"/>
      <c r="C34" s="11">
        <v>8</v>
      </c>
      <c r="D34" s="10">
        <v>0</v>
      </c>
      <c r="E34" s="11">
        <v>0</v>
      </c>
      <c r="F34" s="10">
        <f t="shared" si="0"/>
        <v>0</v>
      </c>
      <c r="G34" s="11">
        <f t="shared" si="0"/>
        <v>8</v>
      </c>
      <c r="H34" s="12">
        <f t="shared" si="1"/>
        <v>8</v>
      </c>
      <c r="I34" s="10">
        <v>0</v>
      </c>
      <c r="J34" s="11">
        <v>0</v>
      </c>
      <c r="K34" s="10">
        <v>0</v>
      </c>
      <c r="L34" s="11">
        <v>0</v>
      </c>
      <c r="M34" s="10">
        <v>0</v>
      </c>
      <c r="N34" s="11">
        <v>0</v>
      </c>
      <c r="O34" s="10">
        <f t="shared" si="2"/>
        <v>0</v>
      </c>
      <c r="P34" s="12">
        <f t="shared" si="2"/>
        <v>0</v>
      </c>
      <c r="Q34" s="62">
        <f t="shared" si="3"/>
        <v>0</v>
      </c>
      <c r="R34" s="10">
        <f t="shared" si="4"/>
        <v>0</v>
      </c>
      <c r="S34" s="11">
        <f t="shared" si="4"/>
        <v>8</v>
      </c>
      <c r="T34" s="12">
        <f t="shared" si="4"/>
        <v>8</v>
      </c>
    </row>
    <row r="35" spans="1:20" s="20" customFormat="1">
      <c r="A35" s="15" t="s">
        <v>27</v>
      </c>
      <c r="B35" s="16">
        <f t="shared" ref="B35:T35" si="5">SUM(B11:B34)</f>
        <v>789</v>
      </c>
      <c r="C35" s="17">
        <f t="shared" si="5"/>
        <v>276</v>
      </c>
      <c r="D35" s="16">
        <f t="shared" si="5"/>
        <v>0</v>
      </c>
      <c r="E35" s="17">
        <f t="shared" si="5"/>
        <v>0</v>
      </c>
      <c r="F35" s="16">
        <f t="shared" si="5"/>
        <v>789</v>
      </c>
      <c r="G35" s="17">
        <f t="shared" si="5"/>
        <v>276</v>
      </c>
      <c r="H35" s="17">
        <f t="shared" si="5"/>
        <v>1065</v>
      </c>
      <c r="I35" s="16">
        <f t="shared" si="5"/>
        <v>0</v>
      </c>
      <c r="J35" s="17">
        <f t="shared" si="5"/>
        <v>0</v>
      </c>
      <c r="K35" s="16">
        <f t="shared" si="5"/>
        <v>0</v>
      </c>
      <c r="L35" s="17">
        <f t="shared" si="5"/>
        <v>0</v>
      </c>
      <c r="M35" s="16">
        <f t="shared" si="5"/>
        <v>0</v>
      </c>
      <c r="N35" s="17">
        <f t="shared" si="5"/>
        <v>0</v>
      </c>
      <c r="O35" s="16">
        <f t="shared" si="5"/>
        <v>0</v>
      </c>
      <c r="P35" s="17">
        <f t="shared" si="5"/>
        <v>0</v>
      </c>
      <c r="Q35" s="63">
        <f t="shared" si="5"/>
        <v>0</v>
      </c>
      <c r="R35" s="16">
        <f t="shared" si="5"/>
        <v>789</v>
      </c>
      <c r="S35" s="17">
        <f t="shared" si="5"/>
        <v>276</v>
      </c>
      <c r="T35" s="17">
        <f t="shared" si="5"/>
        <v>1065</v>
      </c>
    </row>
    <row r="36" spans="1:20">
      <c r="B36" s="10"/>
      <c r="C36" s="11"/>
      <c r="D36" s="10"/>
      <c r="E36" s="11"/>
      <c r="F36" s="10"/>
      <c r="G36" s="11"/>
      <c r="H36" s="12"/>
      <c r="I36" s="10"/>
      <c r="J36" s="11"/>
      <c r="K36" s="10"/>
      <c r="L36" s="11"/>
      <c r="M36" s="10"/>
      <c r="N36" s="11"/>
      <c r="O36" s="10"/>
      <c r="P36" s="12"/>
      <c r="Q36" s="62"/>
      <c r="R36" s="10"/>
      <c r="S36" s="11"/>
      <c r="T36" s="12"/>
    </row>
    <row r="37" spans="1:20">
      <c r="A37" s="279" t="s">
        <v>561</v>
      </c>
      <c r="B37" s="10"/>
      <c r="C37" s="11"/>
      <c r="D37" s="10"/>
      <c r="E37" s="11"/>
      <c r="F37" s="10"/>
      <c r="G37" s="11"/>
      <c r="H37" s="12"/>
      <c r="I37" s="10"/>
      <c r="J37" s="11"/>
      <c r="K37" s="10"/>
      <c r="L37" s="11"/>
      <c r="M37" s="10"/>
      <c r="N37" s="11"/>
      <c r="O37" s="10"/>
      <c r="P37" s="12"/>
      <c r="Q37" s="62"/>
      <c r="R37" s="10"/>
      <c r="S37" s="11"/>
      <c r="T37" s="12"/>
    </row>
    <row r="38" spans="1:20">
      <c r="A38" s="104" t="s">
        <v>155</v>
      </c>
      <c r="B38" s="10">
        <v>0</v>
      </c>
      <c r="C38" s="11">
        <v>0</v>
      </c>
      <c r="D38" s="10">
        <v>0</v>
      </c>
      <c r="E38" s="11">
        <v>0</v>
      </c>
      <c r="F38" s="10">
        <f>SUM(B38,D38)</f>
        <v>0</v>
      </c>
      <c r="G38" s="11">
        <f>SUM(C38,E38)</f>
        <v>0</v>
      </c>
      <c r="H38" s="12">
        <f t="shared" ref="H38:H90" si="6">SUM(F38:G38)</f>
        <v>0</v>
      </c>
      <c r="I38" s="10">
        <v>0</v>
      </c>
      <c r="J38" s="11">
        <v>0</v>
      </c>
      <c r="K38" s="10">
        <v>0</v>
      </c>
      <c r="L38" s="11">
        <v>0</v>
      </c>
      <c r="M38" s="10">
        <v>10</v>
      </c>
      <c r="N38" s="11">
        <v>1</v>
      </c>
      <c r="O38" s="10">
        <f t="shared" ref="O38:P90" si="7">SUM(M38,K38,I38)</f>
        <v>10</v>
      </c>
      <c r="P38" s="12">
        <f t="shared" si="7"/>
        <v>1</v>
      </c>
      <c r="Q38" s="62">
        <f t="shared" ref="Q38:Q90" si="8">SUM(O38:P38)</f>
        <v>11</v>
      </c>
      <c r="R38" s="10">
        <f t="shared" ref="R38:T90" si="9">SUM(O38,F38)</f>
        <v>10</v>
      </c>
      <c r="S38" s="11">
        <f t="shared" si="9"/>
        <v>1</v>
      </c>
      <c r="T38" s="12">
        <f t="shared" si="9"/>
        <v>11</v>
      </c>
    </row>
    <row r="39" spans="1:20">
      <c r="A39" s="104" t="s">
        <v>160</v>
      </c>
      <c r="B39" s="10">
        <v>0</v>
      </c>
      <c r="C39" s="11">
        <v>0</v>
      </c>
      <c r="D39" s="10">
        <v>0</v>
      </c>
      <c r="E39" s="11">
        <v>0</v>
      </c>
      <c r="F39" s="10">
        <f>SUM(B39,D39)</f>
        <v>0</v>
      </c>
      <c r="G39" s="11">
        <f>SUM(C39,E39)</f>
        <v>0</v>
      </c>
      <c r="H39" s="12">
        <f t="shared" si="6"/>
        <v>0</v>
      </c>
      <c r="I39" s="10">
        <v>12</v>
      </c>
      <c r="J39" s="11">
        <v>0</v>
      </c>
      <c r="K39" s="10">
        <v>19</v>
      </c>
      <c r="L39" s="11">
        <v>1</v>
      </c>
      <c r="M39" s="10">
        <v>0</v>
      </c>
      <c r="N39" s="11">
        <v>0</v>
      </c>
      <c r="O39" s="10">
        <f t="shared" si="7"/>
        <v>31</v>
      </c>
      <c r="P39" s="12">
        <f t="shared" si="7"/>
        <v>1</v>
      </c>
      <c r="Q39" s="62">
        <f t="shared" si="8"/>
        <v>32</v>
      </c>
      <c r="R39" s="10">
        <f t="shared" si="9"/>
        <v>31</v>
      </c>
      <c r="S39" s="11">
        <f t="shared" si="9"/>
        <v>1</v>
      </c>
      <c r="T39" s="12">
        <f t="shared" si="9"/>
        <v>32</v>
      </c>
    </row>
    <row r="40" spans="1:20">
      <c r="A40" s="104" t="s">
        <v>161</v>
      </c>
      <c r="B40" s="10">
        <v>0</v>
      </c>
      <c r="C40" s="11">
        <v>0</v>
      </c>
      <c r="D40" s="10">
        <v>0</v>
      </c>
      <c r="E40" s="11">
        <v>23</v>
      </c>
      <c r="F40" s="10">
        <f t="shared" ref="F40:G90" si="10">SUM(B40,D40)</f>
        <v>0</v>
      </c>
      <c r="G40" s="11">
        <f t="shared" si="10"/>
        <v>23</v>
      </c>
      <c r="H40" s="12">
        <f t="shared" si="6"/>
        <v>23</v>
      </c>
      <c r="I40" s="10">
        <v>0</v>
      </c>
      <c r="J40" s="11">
        <v>0</v>
      </c>
      <c r="K40" s="10">
        <v>0</v>
      </c>
      <c r="L40" s="11">
        <v>0</v>
      </c>
      <c r="M40" s="10">
        <v>0</v>
      </c>
      <c r="N40" s="11">
        <v>0</v>
      </c>
      <c r="O40" s="10">
        <f t="shared" si="7"/>
        <v>0</v>
      </c>
      <c r="P40" s="12">
        <f t="shared" si="7"/>
        <v>0</v>
      </c>
      <c r="Q40" s="62">
        <f t="shared" si="8"/>
        <v>0</v>
      </c>
      <c r="R40" s="10">
        <f t="shared" si="9"/>
        <v>0</v>
      </c>
      <c r="S40" s="11">
        <f t="shared" si="9"/>
        <v>23</v>
      </c>
      <c r="T40" s="12">
        <f t="shared" si="9"/>
        <v>23</v>
      </c>
    </row>
    <row r="41" spans="1:20">
      <c r="A41" s="104" t="s">
        <v>162</v>
      </c>
      <c r="B41" s="10">
        <v>0</v>
      </c>
      <c r="C41" s="11">
        <v>0</v>
      </c>
      <c r="D41" s="10">
        <v>24</v>
      </c>
      <c r="E41" s="11">
        <v>26</v>
      </c>
      <c r="F41" s="10">
        <f t="shared" si="10"/>
        <v>24</v>
      </c>
      <c r="G41" s="11">
        <f t="shared" si="10"/>
        <v>26</v>
      </c>
      <c r="H41" s="12">
        <f t="shared" si="6"/>
        <v>50</v>
      </c>
      <c r="I41" s="10">
        <v>37</v>
      </c>
      <c r="J41" s="11">
        <v>39</v>
      </c>
      <c r="K41" s="10">
        <v>26</v>
      </c>
      <c r="L41" s="11">
        <v>24</v>
      </c>
      <c r="M41" s="10">
        <v>0</v>
      </c>
      <c r="N41" s="11">
        <v>0</v>
      </c>
      <c r="O41" s="10">
        <f t="shared" si="7"/>
        <v>63</v>
      </c>
      <c r="P41" s="12">
        <f t="shared" si="7"/>
        <v>63</v>
      </c>
      <c r="Q41" s="62">
        <f t="shared" si="8"/>
        <v>126</v>
      </c>
      <c r="R41" s="10">
        <f t="shared" si="9"/>
        <v>87</v>
      </c>
      <c r="S41" s="11">
        <f t="shared" si="9"/>
        <v>89</v>
      </c>
      <c r="T41" s="12">
        <f t="shared" si="9"/>
        <v>176</v>
      </c>
    </row>
    <row r="42" spans="1:20">
      <c r="A42" s="104" t="s">
        <v>163</v>
      </c>
      <c r="B42" s="10">
        <v>0</v>
      </c>
      <c r="C42" s="11">
        <v>0</v>
      </c>
      <c r="D42" s="10">
        <v>0</v>
      </c>
      <c r="E42" s="11">
        <v>0</v>
      </c>
      <c r="F42" s="10">
        <f t="shared" si="10"/>
        <v>0</v>
      </c>
      <c r="G42" s="11">
        <f t="shared" si="10"/>
        <v>0</v>
      </c>
      <c r="H42" s="12">
        <f t="shared" si="6"/>
        <v>0</v>
      </c>
      <c r="I42" s="10">
        <v>8</v>
      </c>
      <c r="J42" s="11">
        <v>7</v>
      </c>
      <c r="K42" s="10">
        <v>7</v>
      </c>
      <c r="L42" s="11">
        <v>3</v>
      </c>
      <c r="M42" s="10">
        <v>0</v>
      </c>
      <c r="N42" s="11">
        <v>0</v>
      </c>
      <c r="O42" s="10">
        <f t="shared" si="7"/>
        <v>15</v>
      </c>
      <c r="P42" s="12">
        <f t="shared" si="7"/>
        <v>10</v>
      </c>
      <c r="Q42" s="62">
        <f t="shared" si="8"/>
        <v>25</v>
      </c>
      <c r="R42" s="10">
        <f t="shared" si="9"/>
        <v>15</v>
      </c>
      <c r="S42" s="11">
        <f t="shared" si="9"/>
        <v>10</v>
      </c>
      <c r="T42" s="12">
        <f t="shared" si="9"/>
        <v>25</v>
      </c>
    </row>
    <row r="43" spans="1:20">
      <c r="A43" s="104" t="s">
        <v>165</v>
      </c>
      <c r="B43" s="10">
        <v>0</v>
      </c>
      <c r="C43" s="11">
        <v>0</v>
      </c>
      <c r="D43" s="10">
        <v>19</v>
      </c>
      <c r="E43" s="11">
        <v>0</v>
      </c>
      <c r="F43" s="10">
        <f t="shared" si="10"/>
        <v>19</v>
      </c>
      <c r="G43" s="11">
        <f t="shared" si="10"/>
        <v>0</v>
      </c>
      <c r="H43" s="12">
        <f t="shared" si="6"/>
        <v>19</v>
      </c>
      <c r="I43" s="10">
        <v>12</v>
      </c>
      <c r="J43" s="11"/>
      <c r="K43" s="10">
        <v>5</v>
      </c>
      <c r="L43" s="11">
        <v>1</v>
      </c>
      <c r="M43" s="10">
        <v>0</v>
      </c>
      <c r="N43" s="11">
        <v>0</v>
      </c>
      <c r="O43" s="10">
        <f t="shared" si="7"/>
        <v>17</v>
      </c>
      <c r="P43" s="12">
        <f t="shared" si="7"/>
        <v>1</v>
      </c>
      <c r="Q43" s="62">
        <f t="shared" si="8"/>
        <v>18</v>
      </c>
      <c r="R43" s="10">
        <f t="shared" si="9"/>
        <v>36</v>
      </c>
      <c r="S43" s="11">
        <f t="shared" si="9"/>
        <v>1</v>
      </c>
      <c r="T43" s="12">
        <f t="shared" si="9"/>
        <v>37</v>
      </c>
    </row>
    <row r="44" spans="1:20">
      <c r="A44" s="104" t="s">
        <v>166</v>
      </c>
      <c r="B44" s="10">
        <v>0</v>
      </c>
      <c r="C44" s="11">
        <v>0</v>
      </c>
      <c r="D44" s="10">
        <v>9</v>
      </c>
      <c r="E44" s="11">
        <v>8</v>
      </c>
      <c r="F44" s="10">
        <f t="shared" si="10"/>
        <v>9</v>
      </c>
      <c r="G44" s="11">
        <f t="shared" si="10"/>
        <v>8</v>
      </c>
      <c r="H44" s="12">
        <f t="shared" si="6"/>
        <v>17</v>
      </c>
      <c r="I44" s="10">
        <v>5</v>
      </c>
      <c r="J44" s="11">
        <v>9</v>
      </c>
      <c r="K44" s="10">
        <v>8</v>
      </c>
      <c r="L44" s="11">
        <v>10</v>
      </c>
      <c r="M44" s="10">
        <v>0</v>
      </c>
      <c r="N44" s="11">
        <v>0</v>
      </c>
      <c r="O44" s="10">
        <f t="shared" si="7"/>
        <v>13</v>
      </c>
      <c r="P44" s="12">
        <f t="shared" si="7"/>
        <v>19</v>
      </c>
      <c r="Q44" s="62">
        <f t="shared" si="8"/>
        <v>32</v>
      </c>
      <c r="R44" s="10">
        <f t="shared" si="9"/>
        <v>22</v>
      </c>
      <c r="S44" s="11">
        <f t="shared" si="9"/>
        <v>27</v>
      </c>
      <c r="T44" s="12">
        <f t="shared" si="9"/>
        <v>49</v>
      </c>
    </row>
    <row r="45" spans="1:20">
      <c r="A45" s="104" t="s">
        <v>14</v>
      </c>
      <c r="B45" s="10">
        <v>0</v>
      </c>
      <c r="C45" s="11">
        <v>0</v>
      </c>
      <c r="D45" s="10">
        <v>0</v>
      </c>
      <c r="E45" s="11">
        <v>0</v>
      </c>
      <c r="F45" s="10">
        <f t="shared" si="10"/>
        <v>0</v>
      </c>
      <c r="G45" s="11">
        <f t="shared" si="10"/>
        <v>0</v>
      </c>
      <c r="H45" s="12">
        <f t="shared" si="6"/>
        <v>0</v>
      </c>
      <c r="I45" s="10">
        <v>21</v>
      </c>
      <c r="J45" s="11">
        <v>16</v>
      </c>
      <c r="K45" s="10">
        <v>24</v>
      </c>
      <c r="L45" s="11">
        <v>3</v>
      </c>
      <c r="M45" s="10">
        <v>0</v>
      </c>
      <c r="N45" s="11">
        <v>0</v>
      </c>
      <c r="O45" s="10">
        <f t="shared" si="7"/>
        <v>45</v>
      </c>
      <c r="P45" s="12">
        <f t="shared" si="7"/>
        <v>19</v>
      </c>
      <c r="Q45" s="62">
        <f t="shared" si="8"/>
        <v>64</v>
      </c>
      <c r="R45" s="10">
        <f t="shared" si="9"/>
        <v>45</v>
      </c>
      <c r="S45" s="11">
        <f t="shared" si="9"/>
        <v>19</v>
      </c>
      <c r="T45" s="12">
        <f t="shared" si="9"/>
        <v>64</v>
      </c>
    </row>
    <row r="46" spans="1:20">
      <c r="A46" s="104" t="s">
        <v>167</v>
      </c>
      <c r="B46" s="10">
        <v>0</v>
      </c>
      <c r="C46" s="11">
        <v>0</v>
      </c>
      <c r="D46" s="10">
        <v>0</v>
      </c>
      <c r="E46" s="11">
        <v>0</v>
      </c>
      <c r="F46" s="10">
        <f t="shared" si="10"/>
        <v>0</v>
      </c>
      <c r="G46" s="11">
        <f t="shared" si="10"/>
        <v>0</v>
      </c>
      <c r="H46" s="12">
        <f t="shared" si="6"/>
        <v>0</v>
      </c>
      <c r="I46" s="10">
        <v>0</v>
      </c>
      <c r="J46" s="11">
        <v>0</v>
      </c>
      <c r="K46" s="10">
        <v>0</v>
      </c>
      <c r="L46" s="11">
        <v>0</v>
      </c>
      <c r="M46" s="10">
        <v>12</v>
      </c>
      <c r="N46" s="11">
        <v>0</v>
      </c>
      <c r="O46" s="10">
        <f t="shared" si="7"/>
        <v>12</v>
      </c>
      <c r="P46" s="12">
        <f t="shared" si="7"/>
        <v>0</v>
      </c>
      <c r="Q46" s="62">
        <f t="shared" si="8"/>
        <v>12</v>
      </c>
      <c r="R46" s="10">
        <f t="shared" si="9"/>
        <v>12</v>
      </c>
      <c r="S46" s="11">
        <f t="shared" si="9"/>
        <v>0</v>
      </c>
      <c r="T46" s="12">
        <f t="shared" si="9"/>
        <v>12</v>
      </c>
    </row>
    <row r="47" spans="1:20">
      <c r="A47" s="104" t="s">
        <v>367</v>
      </c>
      <c r="B47" s="10">
        <v>0</v>
      </c>
      <c r="C47" s="11">
        <v>0</v>
      </c>
      <c r="D47" s="10">
        <v>0</v>
      </c>
      <c r="E47" s="11">
        <v>0</v>
      </c>
      <c r="F47" s="10">
        <f t="shared" si="10"/>
        <v>0</v>
      </c>
      <c r="G47" s="11">
        <f t="shared" si="10"/>
        <v>0</v>
      </c>
      <c r="H47" s="12">
        <f t="shared" si="6"/>
        <v>0</v>
      </c>
      <c r="I47" s="10">
        <v>0</v>
      </c>
      <c r="J47" s="11">
        <v>0</v>
      </c>
      <c r="K47" s="10">
        <v>0</v>
      </c>
      <c r="L47" s="11">
        <v>0</v>
      </c>
      <c r="M47" s="10">
        <v>33</v>
      </c>
      <c r="N47" s="11">
        <v>2</v>
      </c>
      <c r="O47" s="10">
        <f t="shared" si="7"/>
        <v>33</v>
      </c>
      <c r="P47" s="12">
        <f t="shared" si="7"/>
        <v>2</v>
      </c>
      <c r="Q47" s="62">
        <f t="shared" si="8"/>
        <v>35</v>
      </c>
      <c r="R47" s="10">
        <f t="shared" si="9"/>
        <v>33</v>
      </c>
      <c r="S47" s="11">
        <f t="shared" si="9"/>
        <v>2</v>
      </c>
      <c r="T47" s="12">
        <f t="shared" si="9"/>
        <v>35</v>
      </c>
    </row>
    <row r="48" spans="1:20" ht="26.4">
      <c r="A48" s="104" t="s">
        <v>496</v>
      </c>
      <c r="B48" s="10">
        <v>0</v>
      </c>
      <c r="C48" s="11">
        <v>0</v>
      </c>
      <c r="D48" s="10">
        <v>0</v>
      </c>
      <c r="E48" s="11">
        <v>0</v>
      </c>
      <c r="F48" s="10">
        <f t="shared" si="10"/>
        <v>0</v>
      </c>
      <c r="G48" s="11">
        <f t="shared" si="10"/>
        <v>0</v>
      </c>
      <c r="H48" s="12">
        <f t="shared" si="6"/>
        <v>0</v>
      </c>
      <c r="I48" s="10">
        <v>0</v>
      </c>
      <c r="J48" s="11">
        <v>0</v>
      </c>
      <c r="K48" s="10">
        <v>0</v>
      </c>
      <c r="L48" s="11">
        <v>0</v>
      </c>
      <c r="M48" s="10">
        <v>7</v>
      </c>
      <c r="N48" s="11">
        <v>1</v>
      </c>
      <c r="O48" s="10">
        <f t="shared" si="7"/>
        <v>7</v>
      </c>
      <c r="P48" s="12">
        <f t="shared" si="7"/>
        <v>1</v>
      </c>
      <c r="Q48" s="62">
        <f t="shared" si="8"/>
        <v>8</v>
      </c>
      <c r="R48" s="10">
        <f t="shared" si="9"/>
        <v>7</v>
      </c>
      <c r="S48" s="11">
        <f t="shared" si="9"/>
        <v>1</v>
      </c>
      <c r="T48" s="12">
        <f t="shared" si="9"/>
        <v>8</v>
      </c>
    </row>
    <row r="49" spans="1:20">
      <c r="A49" s="104" t="s">
        <v>169</v>
      </c>
      <c r="B49" s="10">
        <v>0</v>
      </c>
      <c r="C49" s="11">
        <v>0</v>
      </c>
      <c r="D49" s="10">
        <v>5</v>
      </c>
      <c r="E49" s="11">
        <v>25</v>
      </c>
      <c r="F49" s="10">
        <f t="shared" si="10"/>
        <v>5</v>
      </c>
      <c r="G49" s="11">
        <f t="shared" si="10"/>
        <v>25</v>
      </c>
      <c r="H49" s="12">
        <f t="shared" si="6"/>
        <v>30</v>
      </c>
      <c r="I49" s="10">
        <v>1</v>
      </c>
      <c r="J49" s="11">
        <v>8</v>
      </c>
      <c r="K49" s="10">
        <v>0</v>
      </c>
      <c r="L49" s="11">
        <v>10</v>
      </c>
      <c r="M49" s="10">
        <v>0</v>
      </c>
      <c r="N49" s="11">
        <v>0</v>
      </c>
      <c r="O49" s="10">
        <f t="shared" si="7"/>
        <v>1</v>
      </c>
      <c r="P49" s="12">
        <f t="shared" si="7"/>
        <v>18</v>
      </c>
      <c r="Q49" s="62">
        <f t="shared" si="8"/>
        <v>19</v>
      </c>
      <c r="R49" s="10">
        <f t="shared" si="9"/>
        <v>6</v>
      </c>
      <c r="S49" s="11">
        <f t="shared" si="9"/>
        <v>43</v>
      </c>
      <c r="T49" s="12">
        <f t="shared" si="9"/>
        <v>49</v>
      </c>
    </row>
    <row r="50" spans="1:20">
      <c r="A50" s="104" t="s">
        <v>600</v>
      </c>
      <c r="B50" s="10">
        <v>0</v>
      </c>
      <c r="C50" s="11">
        <v>0</v>
      </c>
      <c r="D50" s="10">
        <v>0</v>
      </c>
      <c r="E50" s="11">
        <v>0</v>
      </c>
      <c r="F50" s="10">
        <f t="shared" si="10"/>
        <v>0</v>
      </c>
      <c r="G50" s="11">
        <f t="shared" si="10"/>
        <v>0</v>
      </c>
      <c r="H50" s="12">
        <f t="shared" si="6"/>
        <v>0</v>
      </c>
      <c r="I50" s="10">
        <v>21</v>
      </c>
      <c r="J50" s="11">
        <v>2</v>
      </c>
      <c r="K50" s="10">
        <v>0</v>
      </c>
      <c r="L50" s="11">
        <v>0</v>
      </c>
      <c r="M50" s="10">
        <v>0</v>
      </c>
      <c r="N50" s="11">
        <v>0</v>
      </c>
      <c r="O50" s="10">
        <f t="shared" si="7"/>
        <v>21</v>
      </c>
      <c r="P50" s="12">
        <f t="shared" si="7"/>
        <v>2</v>
      </c>
      <c r="Q50" s="62">
        <f t="shared" si="8"/>
        <v>23</v>
      </c>
      <c r="R50" s="10">
        <f t="shared" si="9"/>
        <v>21</v>
      </c>
      <c r="S50" s="11">
        <f t="shared" si="9"/>
        <v>2</v>
      </c>
      <c r="T50" s="12">
        <f t="shared" si="9"/>
        <v>23</v>
      </c>
    </row>
    <row r="51" spans="1:20">
      <c r="A51" s="104" t="s">
        <v>412</v>
      </c>
      <c r="B51" s="10">
        <v>0</v>
      </c>
      <c r="C51" s="11">
        <v>0</v>
      </c>
      <c r="D51" s="10">
        <v>0</v>
      </c>
      <c r="E51" s="11">
        <v>0</v>
      </c>
      <c r="F51" s="10">
        <f t="shared" si="10"/>
        <v>0</v>
      </c>
      <c r="G51" s="11">
        <f t="shared" si="10"/>
        <v>0</v>
      </c>
      <c r="H51" s="12">
        <f t="shared" si="6"/>
        <v>0</v>
      </c>
      <c r="I51" s="10">
        <v>35</v>
      </c>
      <c r="J51" s="11">
        <v>36</v>
      </c>
      <c r="K51" s="10">
        <v>14</v>
      </c>
      <c r="L51" s="11">
        <v>21</v>
      </c>
      <c r="M51" s="10">
        <v>0</v>
      </c>
      <c r="N51" s="11">
        <v>0</v>
      </c>
      <c r="O51" s="10">
        <f t="shared" si="7"/>
        <v>49</v>
      </c>
      <c r="P51" s="12">
        <f t="shared" si="7"/>
        <v>57</v>
      </c>
      <c r="Q51" s="62">
        <f t="shared" si="8"/>
        <v>106</v>
      </c>
      <c r="R51" s="10">
        <f t="shared" si="9"/>
        <v>49</v>
      </c>
      <c r="S51" s="11">
        <f t="shared" si="9"/>
        <v>57</v>
      </c>
      <c r="T51" s="12">
        <f t="shared" si="9"/>
        <v>106</v>
      </c>
    </row>
    <row r="52" spans="1:20">
      <c r="A52" s="104" t="s">
        <v>172</v>
      </c>
      <c r="B52" s="10">
        <v>0</v>
      </c>
      <c r="C52" s="11">
        <v>0</v>
      </c>
      <c r="D52" s="10">
        <v>18</v>
      </c>
      <c r="E52" s="11">
        <v>0</v>
      </c>
      <c r="F52" s="10">
        <f t="shared" si="10"/>
        <v>18</v>
      </c>
      <c r="G52" s="11">
        <f t="shared" si="10"/>
        <v>0</v>
      </c>
      <c r="H52" s="12">
        <f t="shared" si="6"/>
        <v>18</v>
      </c>
      <c r="I52" s="10">
        <v>17</v>
      </c>
      <c r="J52" s="11">
        <v>1</v>
      </c>
      <c r="K52" s="10">
        <v>22</v>
      </c>
      <c r="L52" s="11">
        <v>1</v>
      </c>
      <c r="M52" s="10">
        <v>0</v>
      </c>
      <c r="N52" s="11">
        <v>0</v>
      </c>
      <c r="O52" s="10">
        <f t="shared" si="7"/>
        <v>39</v>
      </c>
      <c r="P52" s="12">
        <f t="shared" si="7"/>
        <v>2</v>
      </c>
      <c r="Q52" s="62">
        <f t="shared" si="8"/>
        <v>41</v>
      </c>
      <c r="R52" s="10">
        <f t="shared" si="9"/>
        <v>57</v>
      </c>
      <c r="S52" s="11">
        <f t="shared" si="9"/>
        <v>2</v>
      </c>
      <c r="T52" s="12">
        <f t="shared" si="9"/>
        <v>59</v>
      </c>
    </row>
    <row r="53" spans="1:20">
      <c r="A53" s="104" t="s">
        <v>173</v>
      </c>
      <c r="B53" s="10">
        <v>0</v>
      </c>
      <c r="C53" s="11">
        <v>0</v>
      </c>
      <c r="D53" s="10">
        <v>0</v>
      </c>
      <c r="E53" s="11">
        <v>0</v>
      </c>
      <c r="F53" s="10">
        <f t="shared" si="10"/>
        <v>0</v>
      </c>
      <c r="G53" s="11">
        <f t="shared" si="10"/>
        <v>0</v>
      </c>
      <c r="H53" s="12">
        <f t="shared" si="6"/>
        <v>0</v>
      </c>
      <c r="I53" s="10">
        <v>75</v>
      </c>
      <c r="J53" s="11">
        <v>2</v>
      </c>
      <c r="K53" s="10">
        <v>69</v>
      </c>
      <c r="L53" s="11">
        <v>0</v>
      </c>
      <c r="M53" s="10">
        <v>0</v>
      </c>
      <c r="N53" s="11">
        <v>0</v>
      </c>
      <c r="O53" s="10">
        <f t="shared" si="7"/>
        <v>144</v>
      </c>
      <c r="P53" s="12">
        <f t="shared" si="7"/>
        <v>2</v>
      </c>
      <c r="Q53" s="62">
        <f t="shared" si="8"/>
        <v>146</v>
      </c>
      <c r="R53" s="10">
        <f t="shared" si="9"/>
        <v>144</v>
      </c>
      <c r="S53" s="11">
        <f t="shared" si="9"/>
        <v>2</v>
      </c>
      <c r="T53" s="12">
        <f t="shared" si="9"/>
        <v>146</v>
      </c>
    </row>
    <row r="54" spans="1:20">
      <c r="A54" s="104" t="s">
        <v>174</v>
      </c>
      <c r="B54" s="10">
        <v>0</v>
      </c>
      <c r="C54" s="11">
        <v>0</v>
      </c>
      <c r="D54" s="10">
        <v>100</v>
      </c>
      <c r="E54" s="11">
        <v>2</v>
      </c>
      <c r="F54" s="10">
        <f t="shared" si="10"/>
        <v>100</v>
      </c>
      <c r="G54" s="11">
        <f t="shared" si="10"/>
        <v>2</v>
      </c>
      <c r="H54" s="12">
        <f t="shared" si="6"/>
        <v>102</v>
      </c>
      <c r="I54" s="10">
        <v>80</v>
      </c>
      <c r="J54" s="11">
        <v>0</v>
      </c>
      <c r="K54" s="10">
        <v>70</v>
      </c>
      <c r="L54" s="11">
        <v>1</v>
      </c>
      <c r="M54" s="10">
        <v>0</v>
      </c>
      <c r="N54" s="11">
        <v>0</v>
      </c>
      <c r="O54" s="10">
        <f t="shared" si="7"/>
        <v>150</v>
      </c>
      <c r="P54" s="12">
        <f t="shared" si="7"/>
        <v>1</v>
      </c>
      <c r="Q54" s="62">
        <f t="shared" si="8"/>
        <v>151</v>
      </c>
      <c r="R54" s="10">
        <f t="shared" si="9"/>
        <v>250</v>
      </c>
      <c r="S54" s="11">
        <f t="shared" si="9"/>
        <v>3</v>
      </c>
      <c r="T54" s="12">
        <f t="shared" si="9"/>
        <v>253</v>
      </c>
    </row>
    <row r="55" spans="1:20">
      <c r="A55" s="104" t="s">
        <v>176</v>
      </c>
      <c r="B55" s="10">
        <v>0</v>
      </c>
      <c r="C55" s="11">
        <v>0</v>
      </c>
      <c r="D55" s="10">
        <v>83</v>
      </c>
      <c r="E55" s="11">
        <v>1</v>
      </c>
      <c r="F55" s="10">
        <f t="shared" si="10"/>
        <v>83</v>
      </c>
      <c r="G55" s="11">
        <f t="shared" si="10"/>
        <v>1</v>
      </c>
      <c r="H55" s="12">
        <f t="shared" si="6"/>
        <v>84</v>
      </c>
      <c r="I55" s="10">
        <v>0</v>
      </c>
      <c r="J55" s="11">
        <v>0</v>
      </c>
      <c r="K55" s="10">
        <v>0</v>
      </c>
      <c r="L55" s="11">
        <v>0</v>
      </c>
      <c r="M55" s="10">
        <v>0</v>
      </c>
      <c r="N55" s="11">
        <v>0</v>
      </c>
      <c r="O55" s="10">
        <f t="shared" si="7"/>
        <v>0</v>
      </c>
      <c r="P55" s="12">
        <f t="shared" si="7"/>
        <v>0</v>
      </c>
      <c r="Q55" s="62">
        <f t="shared" si="8"/>
        <v>0</v>
      </c>
      <c r="R55" s="10">
        <f t="shared" si="9"/>
        <v>83</v>
      </c>
      <c r="S55" s="11">
        <f t="shared" si="9"/>
        <v>1</v>
      </c>
      <c r="T55" s="12">
        <f t="shared" si="9"/>
        <v>84</v>
      </c>
    </row>
    <row r="56" spans="1:20">
      <c r="A56" s="104" t="s">
        <v>177</v>
      </c>
      <c r="B56" s="10">
        <v>0</v>
      </c>
      <c r="C56" s="11">
        <v>0</v>
      </c>
      <c r="D56" s="10">
        <v>0</v>
      </c>
      <c r="E56" s="11">
        <v>0</v>
      </c>
      <c r="F56" s="10">
        <f t="shared" si="10"/>
        <v>0</v>
      </c>
      <c r="G56" s="11">
        <f t="shared" si="10"/>
        <v>0</v>
      </c>
      <c r="H56" s="12">
        <f t="shared" si="6"/>
        <v>0</v>
      </c>
      <c r="I56" s="10">
        <v>0</v>
      </c>
      <c r="J56" s="11">
        <v>0</v>
      </c>
      <c r="K56" s="10">
        <v>0</v>
      </c>
      <c r="L56" s="11">
        <v>0</v>
      </c>
      <c r="M56" s="10">
        <v>0</v>
      </c>
      <c r="N56" s="11">
        <v>30</v>
      </c>
      <c r="O56" s="10">
        <f t="shared" si="7"/>
        <v>0</v>
      </c>
      <c r="P56" s="12">
        <f t="shared" si="7"/>
        <v>30</v>
      </c>
      <c r="Q56" s="62">
        <f t="shared" si="8"/>
        <v>30</v>
      </c>
      <c r="R56" s="10">
        <f t="shared" si="9"/>
        <v>0</v>
      </c>
      <c r="S56" s="11">
        <f t="shared" si="9"/>
        <v>30</v>
      </c>
      <c r="T56" s="12">
        <f t="shared" si="9"/>
        <v>30</v>
      </c>
    </row>
    <row r="57" spans="1:20">
      <c r="A57" s="104" t="s">
        <v>178</v>
      </c>
      <c r="B57" s="10">
        <v>0</v>
      </c>
      <c r="C57" s="11">
        <v>0</v>
      </c>
      <c r="D57" s="10">
        <v>0</v>
      </c>
      <c r="E57" s="11">
        <v>0</v>
      </c>
      <c r="F57" s="10">
        <f t="shared" si="10"/>
        <v>0</v>
      </c>
      <c r="G57" s="11">
        <f t="shared" si="10"/>
        <v>0</v>
      </c>
      <c r="H57" s="12">
        <f t="shared" si="6"/>
        <v>0</v>
      </c>
      <c r="I57" s="10">
        <v>0</v>
      </c>
      <c r="J57" s="11">
        <v>7</v>
      </c>
      <c r="K57" s="10">
        <v>1</v>
      </c>
      <c r="L57" s="11">
        <v>2</v>
      </c>
      <c r="M57" s="10">
        <v>0</v>
      </c>
      <c r="N57" s="11">
        <v>0</v>
      </c>
      <c r="O57" s="10">
        <f t="shared" si="7"/>
        <v>1</v>
      </c>
      <c r="P57" s="12">
        <f t="shared" si="7"/>
        <v>9</v>
      </c>
      <c r="Q57" s="62">
        <f t="shared" si="8"/>
        <v>10</v>
      </c>
      <c r="R57" s="10">
        <f t="shared" si="9"/>
        <v>1</v>
      </c>
      <c r="S57" s="11">
        <f t="shared" si="9"/>
        <v>9</v>
      </c>
      <c r="T57" s="12">
        <f t="shared" si="9"/>
        <v>10</v>
      </c>
    </row>
    <row r="58" spans="1:20">
      <c r="A58" s="104" t="s">
        <v>179</v>
      </c>
      <c r="B58" s="10">
        <v>0</v>
      </c>
      <c r="C58" s="11">
        <v>0</v>
      </c>
      <c r="D58" s="10">
        <v>0</v>
      </c>
      <c r="E58" s="11">
        <v>0</v>
      </c>
      <c r="F58" s="10">
        <f t="shared" si="10"/>
        <v>0</v>
      </c>
      <c r="G58" s="11">
        <f t="shared" si="10"/>
        <v>0</v>
      </c>
      <c r="H58" s="12">
        <f t="shared" si="6"/>
        <v>0</v>
      </c>
      <c r="I58" s="10">
        <v>1</v>
      </c>
      <c r="J58" s="11">
        <v>13</v>
      </c>
      <c r="K58" s="10">
        <v>4</v>
      </c>
      <c r="L58" s="11">
        <v>10</v>
      </c>
      <c r="M58" s="10">
        <v>0</v>
      </c>
      <c r="N58" s="11">
        <v>0</v>
      </c>
      <c r="O58" s="10">
        <f t="shared" si="7"/>
        <v>5</v>
      </c>
      <c r="P58" s="12">
        <f t="shared" si="7"/>
        <v>23</v>
      </c>
      <c r="Q58" s="62">
        <f t="shared" si="8"/>
        <v>28</v>
      </c>
      <c r="R58" s="10">
        <f t="shared" si="9"/>
        <v>5</v>
      </c>
      <c r="S58" s="11">
        <f t="shared" si="9"/>
        <v>23</v>
      </c>
      <c r="T58" s="12">
        <f t="shared" si="9"/>
        <v>28</v>
      </c>
    </row>
    <row r="59" spans="1:20">
      <c r="A59" s="104" t="s">
        <v>15</v>
      </c>
      <c r="B59" s="10">
        <v>0</v>
      </c>
      <c r="C59" s="11">
        <v>0</v>
      </c>
      <c r="D59" s="10">
        <v>50</v>
      </c>
      <c r="E59" s="11">
        <v>23</v>
      </c>
      <c r="F59" s="10">
        <f t="shared" si="10"/>
        <v>50</v>
      </c>
      <c r="G59" s="11">
        <f t="shared" si="10"/>
        <v>23</v>
      </c>
      <c r="H59" s="12">
        <f t="shared" si="6"/>
        <v>73</v>
      </c>
      <c r="I59" s="10">
        <v>32</v>
      </c>
      <c r="J59" s="11">
        <v>15</v>
      </c>
      <c r="K59" s="10">
        <v>20</v>
      </c>
      <c r="L59" s="11">
        <v>19</v>
      </c>
      <c r="M59" s="10">
        <v>0</v>
      </c>
      <c r="N59" s="11">
        <v>0</v>
      </c>
      <c r="O59" s="10">
        <f t="shared" si="7"/>
        <v>52</v>
      </c>
      <c r="P59" s="12">
        <f t="shared" si="7"/>
        <v>34</v>
      </c>
      <c r="Q59" s="62">
        <f t="shared" si="8"/>
        <v>86</v>
      </c>
      <c r="R59" s="10">
        <f t="shared" si="9"/>
        <v>102</v>
      </c>
      <c r="S59" s="11">
        <f t="shared" si="9"/>
        <v>57</v>
      </c>
      <c r="T59" s="12">
        <f t="shared" si="9"/>
        <v>159</v>
      </c>
    </row>
    <row r="60" spans="1:20">
      <c r="A60" s="104" t="s">
        <v>183</v>
      </c>
      <c r="B60" s="10">
        <v>0</v>
      </c>
      <c r="C60" s="11">
        <v>0</v>
      </c>
      <c r="D60" s="10">
        <v>6</v>
      </c>
      <c r="E60" s="11">
        <v>11</v>
      </c>
      <c r="F60" s="10">
        <f t="shared" si="10"/>
        <v>6</v>
      </c>
      <c r="G60" s="11">
        <f t="shared" si="10"/>
        <v>11</v>
      </c>
      <c r="H60" s="12">
        <f t="shared" si="6"/>
        <v>17</v>
      </c>
      <c r="I60" s="10">
        <v>0</v>
      </c>
      <c r="J60" s="11">
        <v>0</v>
      </c>
      <c r="K60" s="10">
        <v>0</v>
      </c>
      <c r="L60" s="11">
        <v>0</v>
      </c>
      <c r="M60" s="10">
        <v>0</v>
      </c>
      <c r="N60" s="11">
        <v>0</v>
      </c>
      <c r="O60" s="10">
        <f t="shared" si="7"/>
        <v>0</v>
      </c>
      <c r="P60" s="12">
        <f t="shared" si="7"/>
        <v>0</v>
      </c>
      <c r="Q60" s="62">
        <f t="shared" si="8"/>
        <v>0</v>
      </c>
      <c r="R60" s="10">
        <f t="shared" si="9"/>
        <v>6</v>
      </c>
      <c r="S60" s="11">
        <f t="shared" si="9"/>
        <v>11</v>
      </c>
      <c r="T60" s="12">
        <f t="shared" si="9"/>
        <v>17</v>
      </c>
    </row>
    <row r="61" spans="1:20">
      <c r="A61" s="104" t="s">
        <v>186</v>
      </c>
      <c r="B61" s="10">
        <v>0</v>
      </c>
      <c r="C61" s="11">
        <v>0</v>
      </c>
      <c r="D61" s="10">
        <v>13</v>
      </c>
      <c r="E61" s="11">
        <v>8</v>
      </c>
      <c r="F61" s="10">
        <f t="shared" si="10"/>
        <v>13</v>
      </c>
      <c r="G61" s="11">
        <f t="shared" si="10"/>
        <v>8</v>
      </c>
      <c r="H61" s="12">
        <f t="shared" si="6"/>
        <v>21</v>
      </c>
      <c r="I61" s="10">
        <v>11</v>
      </c>
      <c r="J61" s="11">
        <v>11</v>
      </c>
      <c r="K61" s="10">
        <v>11</v>
      </c>
      <c r="L61" s="11">
        <v>11</v>
      </c>
      <c r="M61" s="10">
        <v>0</v>
      </c>
      <c r="N61" s="11">
        <v>0</v>
      </c>
      <c r="O61" s="10">
        <f t="shared" si="7"/>
        <v>22</v>
      </c>
      <c r="P61" s="12">
        <f t="shared" si="7"/>
        <v>22</v>
      </c>
      <c r="Q61" s="62">
        <f t="shared" si="8"/>
        <v>44</v>
      </c>
      <c r="R61" s="10">
        <f t="shared" si="9"/>
        <v>35</v>
      </c>
      <c r="S61" s="11">
        <f t="shared" si="9"/>
        <v>30</v>
      </c>
      <c r="T61" s="12">
        <f t="shared" si="9"/>
        <v>65</v>
      </c>
    </row>
    <row r="62" spans="1:20">
      <c r="A62" s="104" t="s">
        <v>189</v>
      </c>
      <c r="B62" s="10">
        <v>0</v>
      </c>
      <c r="C62" s="11">
        <v>0</v>
      </c>
      <c r="D62" s="10">
        <v>37</v>
      </c>
      <c r="E62" s="11">
        <v>2</v>
      </c>
      <c r="F62" s="10">
        <f t="shared" si="10"/>
        <v>37</v>
      </c>
      <c r="G62" s="11">
        <f t="shared" si="10"/>
        <v>2</v>
      </c>
      <c r="H62" s="12">
        <f t="shared" si="6"/>
        <v>39</v>
      </c>
      <c r="I62" s="10">
        <v>23</v>
      </c>
      <c r="J62" s="11">
        <v>0</v>
      </c>
      <c r="K62" s="10">
        <v>24</v>
      </c>
      <c r="L62" s="11">
        <v>1</v>
      </c>
      <c r="M62" s="10">
        <v>0</v>
      </c>
      <c r="N62" s="11">
        <v>0</v>
      </c>
      <c r="O62" s="10">
        <f t="shared" si="7"/>
        <v>47</v>
      </c>
      <c r="P62" s="12">
        <f t="shared" si="7"/>
        <v>1</v>
      </c>
      <c r="Q62" s="62">
        <f t="shared" si="8"/>
        <v>48</v>
      </c>
      <c r="R62" s="10">
        <f t="shared" si="9"/>
        <v>84</v>
      </c>
      <c r="S62" s="11">
        <f t="shared" si="9"/>
        <v>3</v>
      </c>
      <c r="T62" s="12">
        <f t="shared" si="9"/>
        <v>87</v>
      </c>
    </row>
    <row r="63" spans="1:20">
      <c r="A63" s="104" t="s">
        <v>191</v>
      </c>
      <c r="B63" s="10">
        <v>0</v>
      </c>
      <c r="C63" s="11">
        <v>0</v>
      </c>
      <c r="D63" s="10">
        <v>0</v>
      </c>
      <c r="E63" s="11">
        <v>0</v>
      </c>
      <c r="F63" s="10">
        <f t="shared" si="10"/>
        <v>0</v>
      </c>
      <c r="G63" s="11">
        <f t="shared" si="10"/>
        <v>0</v>
      </c>
      <c r="H63" s="12">
        <f t="shared" si="6"/>
        <v>0</v>
      </c>
      <c r="I63" s="10">
        <v>8</v>
      </c>
      <c r="J63" s="11">
        <v>0</v>
      </c>
      <c r="K63" s="10">
        <v>5</v>
      </c>
      <c r="L63" s="11">
        <v>1</v>
      </c>
      <c r="M63" s="10">
        <v>0</v>
      </c>
      <c r="N63" s="11">
        <v>0</v>
      </c>
      <c r="O63" s="10">
        <f t="shared" si="7"/>
        <v>13</v>
      </c>
      <c r="P63" s="12">
        <f t="shared" si="7"/>
        <v>1</v>
      </c>
      <c r="Q63" s="62">
        <f t="shared" si="8"/>
        <v>14</v>
      </c>
      <c r="R63" s="10">
        <f t="shared" si="9"/>
        <v>13</v>
      </c>
      <c r="S63" s="11">
        <f t="shared" si="9"/>
        <v>1</v>
      </c>
      <c r="T63" s="12">
        <f t="shared" si="9"/>
        <v>14</v>
      </c>
    </row>
    <row r="64" spans="1:20">
      <c r="A64" s="104" t="s">
        <v>193</v>
      </c>
      <c r="B64" s="10">
        <v>0</v>
      </c>
      <c r="C64" s="11">
        <v>0</v>
      </c>
      <c r="D64" s="10">
        <v>0</v>
      </c>
      <c r="E64" s="11">
        <v>0</v>
      </c>
      <c r="F64" s="10">
        <f t="shared" si="10"/>
        <v>0</v>
      </c>
      <c r="G64" s="11">
        <f t="shared" si="10"/>
        <v>0</v>
      </c>
      <c r="H64" s="12">
        <f t="shared" si="6"/>
        <v>0</v>
      </c>
      <c r="I64" s="10">
        <v>0</v>
      </c>
      <c r="J64" s="11">
        <v>0</v>
      </c>
      <c r="K64" s="10">
        <v>0</v>
      </c>
      <c r="L64" s="11">
        <v>0</v>
      </c>
      <c r="M64" s="10">
        <v>15</v>
      </c>
      <c r="N64" s="11">
        <v>0</v>
      </c>
      <c r="O64" s="10">
        <f t="shared" si="7"/>
        <v>15</v>
      </c>
      <c r="P64" s="12">
        <f t="shared" si="7"/>
        <v>0</v>
      </c>
      <c r="Q64" s="62">
        <f t="shared" si="8"/>
        <v>15</v>
      </c>
      <c r="R64" s="10">
        <f t="shared" si="9"/>
        <v>15</v>
      </c>
      <c r="S64" s="11">
        <f t="shared" si="9"/>
        <v>0</v>
      </c>
      <c r="T64" s="12">
        <f t="shared" si="9"/>
        <v>15</v>
      </c>
    </row>
    <row r="65" spans="1:20">
      <c r="A65" s="104" t="s">
        <v>112</v>
      </c>
      <c r="B65" s="10">
        <v>0</v>
      </c>
      <c r="C65" s="11">
        <v>0</v>
      </c>
      <c r="D65" s="10">
        <v>78</v>
      </c>
      <c r="E65" s="11">
        <v>10</v>
      </c>
      <c r="F65" s="10">
        <f t="shared" si="10"/>
        <v>78</v>
      </c>
      <c r="G65" s="11">
        <f t="shared" si="10"/>
        <v>10</v>
      </c>
      <c r="H65" s="12">
        <f t="shared" si="6"/>
        <v>88</v>
      </c>
      <c r="I65" s="10">
        <v>61</v>
      </c>
      <c r="J65" s="11">
        <v>4</v>
      </c>
      <c r="K65" s="10">
        <v>54</v>
      </c>
      <c r="L65" s="11">
        <v>2</v>
      </c>
      <c r="M65" s="10">
        <v>0</v>
      </c>
      <c r="N65" s="11">
        <v>0</v>
      </c>
      <c r="O65" s="10">
        <f t="shared" si="7"/>
        <v>115</v>
      </c>
      <c r="P65" s="12">
        <f t="shared" si="7"/>
        <v>6</v>
      </c>
      <c r="Q65" s="62">
        <f t="shared" si="8"/>
        <v>121</v>
      </c>
      <c r="R65" s="10">
        <f t="shared" si="9"/>
        <v>193</v>
      </c>
      <c r="S65" s="11">
        <f t="shared" si="9"/>
        <v>16</v>
      </c>
      <c r="T65" s="12">
        <f t="shared" si="9"/>
        <v>209</v>
      </c>
    </row>
    <row r="66" spans="1:20">
      <c r="A66" s="104" t="s">
        <v>194</v>
      </c>
      <c r="B66" s="10">
        <v>0</v>
      </c>
      <c r="C66" s="11">
        <v>0</v>
      </c>
      <c r="D66" s="10">
        <v>0</v>
      </c>
      <c r="E66" s="11">
        <v>0</v>
      </c>
      <c r="F66" s="10">
        <f t="shared" si="10"/>
        <v>0</v>
      </c>
      <c r="G66" s="11">
        <f t="shared" si="10"/>
        <v>0</v>
      </c>
      <c r="H66" s="12">
        <f t="shared" si="6"/>
        <v>0</v>
      </c>
      <c r="I66" s="10">
        <v>18</v>
      </c>
      <c r="J66" s="11">
        <v>2</v>
      </c>
      <c r="K66" s="10">
        <v>9</v>
      </c>
      <c r="L66" s="11">
        <v>1</v>
      </c>
      <c r="M66" s="10">
        <v>0</v>
      </c>
      <c r="N66" s="11">
        <v>0</v>
      </c>
      <c r="O66" s="10">
        <f t="shared" si="7"/>
        <v>27</v>
      </c>
      <c r="P66" s="12">
        <f t="shared" si="7"/>
        <v>3</v>
      </c>
      <c r="Q66" s="62">
        <f t="shared" si="8"/>
        <v>30</v>
      </c>
      <c r="R66" s="10">
        <f t="shared" si="9"/>
        <v>27</v>
      </c>
      <c r="S66" s="11">
        <f t="shared" si="9"/>
        <v>3</v>
      </c>
      <c r="T66" s="12">
        <f t="shared" si="9"/>
        <v>30</v>
      </c>
    </row>
    <row r="67" spans="1:20">
      <c r="A67" s="104" t="s">
        <v>195</v>
      </c>
      <c r="B67" s="10">
        <v>0</v>
      </c>
      <c r="C67" s="11">
        <v>0</v>
      </c>
      <c r="D67" s="10">
        <v>0</v>
      </c>
      <c r="E67" s="11">
        <v>0</v>
      </c>
      <c r="F67" s="10">
        <f t="shared" si="10"/>
        <v>0</v>
      </c>
      <c r="G67" s="11">
        <f t="shared" si="10"/>
        <v>0</v>
      </c>
      <c r="H67" s="12">
        <f t="shared" si="6"/>
        <v>0</v>
      </c>
      <c r="I67" s="10">
        <v>0</v>
      </c>
      <c r="J67" s="11">
        <v>0</v>
      </c>
      <c r="K67" s="10">
        <v>0</v>
      </c>
      <c r="L67" s="11">
        <v>0</v>
      </c>
      <c r="M67" s="10">
        <v>18</v>
      </c>
      <c r="N67" s="11">
        <v>6</v>
      </c>
      <c r="O67" s="10">
        <f t="shared" si="7"/>
        <v>18</v>
      </c>
      <c r="P67" s="12">
        <f t="shared" si="7"/>
        <v>6</v>
      </c>
      <c r="Q67" s="62">
        <f t="shared" si="8"/>
        <v>24</v>
      </c>
      <c r="R67" s="10">
        <f t="shared" si="9"/>
        <v>18</v>
      </c>
      <c r="S67" s="11">
        <f t="shared" si="9"/>
        <v>6</v>
      </c>
      <c r="T67" s="12">
        <f t="shared" si="9"/>
        <v>24</v>
      </c>
    </row>
    <row r="68" spans="1:20">
      <c r="A68" s="104" t="s">
        <v>413</v>
      </c>
      <c r="B68" s="10">
        <v>0</v>
      </c>
      <c r="C68" s="11">
        <v>0</v>
      </c>
      <c r="D68" s="10">
        <v>0</v>
      </c>
      <c r="E68" s="11">
        <v>0</v>
      </c>
      <c r="F68" s="10">
        <f t="shared" si="10"/>
        <v>0</v>
      </c>
      <c r="G68" s="11">
        <f t="shared" si="10"/>
        <v>0</v>
      </c>
      <c r="H68" s="12">
        <f t="shared" si="6"/>
        <v>0</v>
      </c>
      <c r="I68" s="10">
        <v>0</v>
      </c>
      <c r="J68" s="11">
        <v>0</v>
      </c>
      <c r="K68" s="10">
        <v>0</v>
      </c>
      <c r="L68" s="11">
        <v>0</v>
      </c>
      <c r="M68" s="10">
        <v>2</v>
      </c>
      <c r="N68" s="11">
        <v>8</v>
      </c>
      <c r="O68" s="10">
        <f t="shared" si="7"/>
        <v>2</v>
      </c>
      <c r="P68" s="12">
        <f t="shared" si="7"/>
        <v>8</v>
      </c>
      <c r="Q68" s="62">
        <f t="shared" si="8"/>
        <v>10</v>
      </c>
      <c r="R68" s="10">
        <f t="shared" si="9"/>
        <v>2</v>
      </c>
      <c r="S68" s="11">
        <f t="shared" si="9"/>
        <v>8</v>
      </c>
      <c r="T68" s="12">
        <f t="shared" si="9"/>
        <v>10</v>
      </c>
    </row>
    <row r="69" spans="1:20">
      <c r="A69" s="104" t="s">
        <v>199</v>
      </c>
      <c r="B69" s="10">
        <v>0</v>
      </c>
      <c r="C69" s="11">
        <v>0</v>
      </c>
      <c r="D69" s="10">
        <v>0</v>
      </c>
      <c r="E69" s="11">
        <v>0</v>
      </c>
      <c r="F69" s="10">
        <f t="shared" si="10"/>
        <v>0</v>
      </c>
      <c r="G69" s="11">
        <f t="shared" si="10"/>
        <v>0</v>
      </c>
      <c r="H69" s="12">
        <f t="shared" si="6"/>
        <v>0</v>
      </c>
      <c r="I69" s="10">
        <v>14</v>
      </c>
      <c r="J69" s="11">
        <v>1</v>
      </c>
      <c r="K69" s="10">
        <v>4</v>
      </c>
      <c r="L69" s="11">
        <v>0</v>
      </c>
      <c r="M69" s="10">
        <v>0</v>
      </c>
      <c r="N69" s="11">
        <v>0</v>
      </c>
      <c r="O69" s="10">
        <f t="shared" si="7"/>
        <v>18</v>
      </c>
      <c r="P69" s="12">
        <f t="shared" si="7"/>
        <v>1</v>
      </c>
      <c r="Q69" s="62">
        <f t="shared" si="8"/>
        <v>19</v>
      </c>
      <c r="R69" s="10">
        <f t="shared" si="9"/>
        <v>18</v>
      </c>
      <c r="S69" s="11">
        <f t="shared" si="9"/>
        <v>1</v>
      </c>
      <c r="T69" s="12">
        <f t="shared" si="9"/>
        <v>19</v>
      </c>
    </row>
    <row r="70" spans="1:20">
      <c r="A70" s="104" t="s">
        <v>363</v>
      </c>
      <c r="B70" s="10">
        <v>0</v>
      </c>
      <c r="C70" s="11">
        <v>0</v>
      </c>
      <c r="D70" s="10">
        <v>35</v>
      </c>
      <c r="E70" s="11">
        <v>10</v>
      </c>
      <c r="F70" s="10">
        <f t="shared" si="10"/>
        <v>35</v>
      </c>
      <c r="G70" s="11">
        <f t="shared" si="10"/>
        <v>10</v>
      </c>
      <c r="H70" s="12">
        <f t="shared" si="6"/>
        <v>45</v>
      </c>
      <c r="I70" s="10">
        <v>48</v>
      </c>
      <c r="J70" s="11">
        <v>13</v>
      </c>
      <c r="K70" s="10">
        <v>33</v>
      </c>
      <c r="L70" s="11">
        <v>11</v>
      </c>
      <c r="M70" s="10">
        <v>0</v>
      </c>
      <c r="N70" s="11">
        <v>0</v>
      </c>
      <c r="O70" s="10">
        <f t="shared" si="7"/>
        <v>81</v>
      </c>
      <c r="P70" s="12">
        <f t="shared" si="7"/>
        <v>24</v>
      </c>
      <c r="Q70" s="62">
        <f t="shared" si="8"/>
        <v>105</v>
      </c>
      <c r="R70" s="10">
        <f t="shared" si="9"/>
        <v>116</v>
      </c>
      <c r="S70" s="11">
        <f t="shared" si="9"/>
        <v>34</v>
      </c>
      <c r="T70" s="12">
        <f t="shared" si="9"/>
        <v>150</v>
      </c>
    </row>
    <row r="71" spans="1:20">
      <c r="A71" s="104" t="s">
        <v>203</v>
      </c>
      <c r="B71" s="10">
        <v>0</v>
      </c>
      <c r="C71" s="11">
        <v>0</v>
      </c>
      <c r="D71" s="10">
        <v>95</v>
      </c>
      <c r="E71" s="11">
        <v>4</v>
      </c>
      <c r="F71" s="10">
        <f t="shared" si="10"/>
        <v>95</v>
      </c>
      <c r="G71" s="11">
        <f t="shared" si="10"/>
        <v>4</v>
      </c>
      <c r="H71" s="12">
        <f t="shared" si="6"/>
        <v>99</v>
      </c>
      <c r="I71" s="10">
        <v>0</v>
      </c>
      <c r="J71" s="11">
        <v>0</v>
      </c>
      <c r="K71" s="10">
        <v>0</v>
      </c>
      <c r="L71" s="11">
        <v>0</v>
      </c>
      <c r="M71" s="10">
        <v>0</v>
      </c>
      <c r="N71" s="11">
        <v>0</v>
      </c>
      <c r="O71" s="10">
        <f t="shared" si="7"/>
        <v>0</v>
      </c>
      <c r="P71" s="12">
        <f t="shared" si="7"/>
        <v>0</v>
      </c>
      <c r="Q71" s="62">
        <f t="shared" si="8"/>
        <v>0</v>
      </c>
      <c r="R71" s="10">
        <f t="shared" si="9"/>
        <v>95</v>
      </c>
      <c r="S71" s="11">
        <f t="shared" si="9"/>
        <v>4</v>
      </c>
      <c r="T71" s="12">
        <f t="shared" si="9"/>
        <v>99</v>
      </c>
    </row>
    <row r="72" spans="1:20">
      <c r="A72" s="104" t="s">
        <v>204</v>
      </c>
      <c r="B72" s="10">
        <v>0</v>
      </c>
      <c r="C72" s="11">
        <v>0</v>
      </c>
      <c r="D72" s="10">
        <v>0</v>
      </c>
      <c r="E72" s="11">
        <v>0</v>
      </c>
      <c r="F72" s="10">
        <f t="shared" si="10"/>
        <v>0</v>
      </c>
      <c r="G72" s="11">
        <f t="shared" si="10"/>
        <v>0</v>
      </c>
      <c r="H72" s="12">
        <f t="shared" si="6"/>
        <v>0</v>
      </c>
      <c r="I72" s="10">
        <v>58</v>
      </c>
      <c r="J72" s="11">
        <v>1</v>
      </c>
      <c r="K72" s="10">
        <v>62</v>
      </c>
      <c r="L72" s="11">
        <v>2</v>
      </c>
      <c r="M72" s="10">
        <v>0</v>
      </c>
      <c r="N72" s="11">
        <v>0</v>
      </c>
      <c r="O72" s="10">
        <f t="shared" si="7"/>
        <v>120</v>
      </c>
      <c r="P72" s="12">
        <f t="shared" si="7"/>
        <v>3</v>
      </c>
      <c r="Q72" s="62">
        <f t="shared" si="8"/>
        <v>123</v>
      </c>
      <c r="R72" s="10">
        <f t="shared" si="9"/>
        <v>120</v>
      </c>
      <c r="S72" s="11">
        <f t="shared" si="9"/>
        <v>3</v>
      </c>
      <c r="T72" s="12">
        <f t="shared" si="9"/>
        <v>123</v>
      </c>
    </row>
    <row r="73" spans="1:20">
      <c r="A73" s="104" t="s">
        <v>205</v>
      </c>
      <c r="B73" s="10">
        <v>0</v>
      </c>
      <c r="C73" s="11">
        <v>0</v>
      </c>
      <c r="D73" s="10">
        <v>0</v>
      </c>
      <c r="E73" s="11">
        <v>0</v>
      </c>
      <c r="F73" s="10">
        <f t="shared" si="10"/>
        <v>0</v>
      </c>
      <c r="G73" s="11">
        <f t="shared" si="10"/>
        <v>0</v>
      </c>
      <c r="H73" s="12">
        <f t="shared" si="6"/>
        <v>0</v>
      </c>
      <c r="I73" s="10">
        <v>0</v>
      </c>
      <c r="J73" s="11">
        <v>0</v>
      </c>
      <c r="K73" s="10">
        <v>0</v>
      </c>
      <c r="L73" s="11">
        <v>0</v>
      </c>
      <c r="M73" s="10">
        <v>2</v>
      </c>
      <c r="N73" s="11">
        <v>10</v>
      </c>
      <c r="O73" s="10">
        <f t="shared" si="7"/>
        <v>2</v>
      </c>
      <c r="P73" s="12">
        <f t="shared" si="7"/>
        <v>10</v>
      </c>
      <c r="Q73" s="62">
        <f t="shared" si="8"/>
        <v>12</v>
      </c>
      <c r="R73" s="10">
        <f t="shared" si="9"/>
        <v>2</v>
      </c>
      <c r="S73" s="11">
        <f t="shared" si="9"/>
        <v>10</v>
      </c>
      <c r="T73" s="12">
        <f t="shared" si="9"/>
        <v>12</v>
      </c>
    </row>
    <row r="74" spans="1:20">
      <c r="A74" s="104" t="s">
        <v>206</v>
      </c>
      <c r="B74" s="10">
        <v>0</v>
      </c>
      <c r="C74" s="11">
        <v>0</v>
      </c>
      <c r="D74" s="10">
        <v>0</v>
      </c>
      <c r="E74" s="11">
        <v>0</v>
      </c>
      <c r="F74" s="10">
        <f t="shared" si="10"/>
        <v>0</v>
      </c>
      <c r="G74" s="11">
        <f t="shared" si="10"/>
        <v>0</v>
      </c>
      <c r="H74" s="12">
        <f t="shared" si="6"/>
        <v>0</v>
      </c>
      <c r="I74" s="10">
        <v>10</v>
      </c>
      <c r="J74" s="11">
        <v>4</v>
      </c>
      <c r="K74" s="10">
        <v>4</v>
      </c>
      <c r="L74" s="11">
        <v>1</v>
      </c>
      <c r="M74" s="10">
        <v>0</v>
      </c>
      <c r="N74" s="11">
        <v>0</v>
      </c>
      <c r="O74" s="10">
        <f t="shared" si="7"/>
        <v>14</v>
      </c>
      <c r="P74" s="12">
        <f t="shared" si="7"/>
        <v>5</v>
      </c>
      <c r="Q74" s="62">
        <f t="shared" si="8"/>
        <v>19</v>
      </c>
      <c r="R74" s="10">
        <f t="shared" si="9"/>
        <v>14</v>
      </c>
      <c r="S74" s="11">
        <f t="shared" si="9"/>
        <v>5</v>
      </c>
      <c r="T74" s="12">
        <f t="shared" si="9"/>
        <v>19</v>
      </c>
    </row>
    <row r="75" spans="1:20">
      <c r="A75" s="104" t="s">
        <v>207</v>
      </c>
      <c r="B75" s="10">
        <v>0</v>
      </c>
      <c r="C75" s="11">
        <v>0</v>
      </c>
      <c r="D75" s="10">
        <v>0</v>
      </c>
      <c r="E75" s="11">
        <v>0</v>
      </c>
      <c r="F75" s="10">
        <f t="shared" si="10"/>
        <v>0</v>
      </c>
      <c r="G75" s="11">
        <f t="shared" si="10"/>
        <v>0</v>
      </c>
      <c r="H75" s="12">
        <f t="shared" si="6"/>
        <v>0</v>
      </c>
      <c r="I75" s="10">
        <v>5</v>
      </c>
      <c r="J75" s="11">
        <v>2</v>
      </c>
      <c r="K75" s="10">
        <v>5</v>
      </c>
      <c r="L75" s="11">
        <v>4</v>
      </c>
      <c r="M75" s="10">
        <v>0</v>
      </c>
      <c r="N75" s="11">
        <v>0</v>
      </c>
      <c r="O75" s="10">
        <f t="shared" si="7"/>
        <v>10</v>
      </c>
      <c r="P75" s="12">
        <f t="shared" si="7"/>
        <v>6</v>
      </c>
      <c r="Q75" s="62">
        <f t="shared" si="8"/>
        <v>16</v>
      </c>
      <c r="R75" s="10">
        <f t="shared" si="9"/>
        <v>10</v>
      </c>
      <c r="S75" s="11">
        <f t="shared" si="9"/>
        <v>6</v>
      </c>
      <c r="T75" s="12">
        <f t="shared" si="9"/>
        <v>16</v>
      </c>
    </row>
    <row r="76" spans="1:20">
      <c r="A76" s="104" t="s">
        <v>208</v>
      </c>
      <c r="B76" s="10">
        <v>0</v>
      </c>
      <c r="C76" s="11">
        <v>0</v>
      </c>
      <c r="D76" s="10">
        <v>0</v>
      </c>
      <c r="E76" s="11">
        <v>0</v>
      </c>
      <c r="F76" s="10">
        <f t="shared" si="10"/>
        <v>0</v>
      </c>
      <c r="G76" s="11">
        <f t="shared" si="10"/>
        <v>0</v>
      </c>
      <c r="H76" s="12">
        <f t="shared" si="6"/>
        <v>0</v>
      </c>
      <c r="I76" s="10">
        <v>8</v>
      </c>
      <c r="J76" s="11">
        <v>18</v>
      </c>
      <c r="K76" s="10">
        <v>5</v>
      </c>
      <c r="L76" s="11">
        <v>10</v>
      </c>
      <c r="M76" s="10">
        <v>0</v>
      </c>
      <c r="N76" s="11">
        <v>0</v>
      </c>
      <c r="O76" s="10">
        <f t="shared" si="7"/>
        <v>13</v>
      </c>
      <c r="P76" s="12">
        <f t="shared" si="7"/>
        <v>28</v>
      </c>
      <c r="Q76" s="62">
        <f t="shared" si="8"/>
        <v>41</v>
      </c>
      <c r="R76" s="10">
        <f t="shared" si="9"/>
        <v>13</v>
      </c>
      <c r="S76" s="11">
        <f t="shared" si="9"/>
        <v>28</v>
      </c>
      <c r="T76" s="12">
        <f t="shared" si="9"/>
        <v>41</v>
      </c>
    </row>
    <row r="77" spans="1:20">
      <c r="A77" s="104" t="s">
        <v>211</v>
      </c>
      <c r="B77" s="10">
        <v>0</v>
      </c>
      <c r="C77" s="11">
        <v>0</v>
      </c>
      <c r="D77" s="10">
        <v>64</v>
      </c>
      <c r="E77" s="11">
        <v>49</v>
      </c>
      <c r="F77" s="10">
        <f t="shared" si="10"/>
        <v>64</v>
      </c>
      <c r="G77" s="11">
        <f t="shared" si="10"/>
        <v>49</v>
      </c>
      <c r="H77" s="12">
        <f t="shared" si="6"/>
        <v>113</v>
      </c>
      <c r="I77" s="10">
        <v>0</v>
      </c>
      <c r="J77" s="11">
        <v>0</v>
      </c>
      <c r="K77" s="10">
        <v>0</v>
      </c>
      <c r="L77" s="11">
        <v>0</v>
      </c>
      <c r="M77" s="10">
        <v>0</v>
      </c>
      <c r="N77" s="11">
        <v>0</v>
      </c>
      <c r="O77" s="10">
        <f t="shared" si="7"/>
        <v>0</v>
      </c>
      <c r="P77" s="12">
        <f t="shared" si="7"/>
        <v>0</v>
      </c>
      <c r="Q77" s="62">
        <f t="shared" si="8"/>
        <v>0</v>
      </c>
      <c r="R77" s="10">
        <f t="shared" si="9"/>
        <v>64</v>
      </c>
      <c r="S77" s="11">
        <f t="shared" si="9"/>
        <v>49</v>
      </c>
      <c r="T77" s="12">
        <f t="shared" si="9"/>
        <v>113</v>
      </c>
    </row>
    <row r="78" spans="1:20">
      <c r="A78" s="104" t="s">
        <v>212</v>
      </c>
      <c r="B78" s="10">
        <v>0</v>
      </c>
      <c r="C78" s="11">
        <v>0</v>
      </c>
      <c r="D78" s="10">
        <v>0</v>
      </c>
      <c r="E78" s="11">
        <v>0</v>
      </c>
      <c r="F78" s="10">
        <f t="shared" si="10"/>
        <v>0</v>
      </c>
      <c r="G78" s="11">
        <f t="shared" si="10"/>
        <v>0</v>
      </c>
      <c r="H78" s="12">
        <f t="shared" si="6"/>
        <v>0</v>
      </c>
      <c r="I78" s="10">
        <v>49</v>
      </c>
      <c r="J78" s="11">
        <v>5</v>
      </c>
      <c r="K78" s="10">
        <v>35</v>
      </c>
      <c r="L78" s="11">
        <v>2</v>
      </c>
      <c r="M78" s="10">
        <v>0</v>
      </c>
      <c r="N78" s="11">
        <v>0</v>
      </c>
      <c r="O78" s="10">
        <f t="shared" si="7"/>
        <v>84</v>
      </c>
      <c r="P78" s="12">
        <f t="shared" si="7"/>
        <v>7</v>
      </c>
      <c r="Q78" s="62">
        <f t="shared" si="8"/>
        <v>91</v>
      </c>
      <c r="R78" s="10">
        <f t="shared" si="9"/>
        <v>84</v>
      </c>
      <c r="S78" s="11">
        <f t="shared" si="9"/>
        <v>7</v>
      </c>
      <c r="T78" s="12">
        <f t="shared" si="9"/>
        <v>91</v>
      </c>
    </row>
    <row r="79" spans="1:20">
      <c r="A79" s="104" t="s">
        <v>217</v>
      </c>
      <c r="B79" s="10">
        <v>0</v>
      </c>
      <c r="C79" s="11">
        <v>0</v>
      </c>
      <c r="D79" s="10">
        <v>0</v>
      </c>
      <c r="E79" s="11">
        <v>0</v>
      </c>
      <c r="F79" s="10">
        <f t="shared" si="10"/>
        <v>0</v>
      </c>
      <c r="G79" s="11">
        <f t="shared" si="10"/>
        <v>0</v>
      </c>
      <c r="H79" s="12">
        <f t="shared" si="6"/>
        <v>0</v>
      </c>
      <c r="I79" s="10">
        <v>0</v>
      </c>
      <c r="J79" s="11">
        <v>34</v>
      </c>
      <c r="K79" s="10">
        <v>0</v>
      </c>
      <c r="L79" s="11">
        <v>39</v>
      </c>
      <c r="M79" s="10">
        <v>0</v>
      </c>
      <c r="N79" s="11">
        <v>0</v>
      </c>
      <c r="O79" s="10">
        <f t="shared" si="7"/>
        <v>0</v>
      </c>
      <c r="P79" s="12">
        <f t="shared" si="7"/>
        <v>73</v>
      </c>
      <c r="Q79" s="62">
        <f t="shared" si="8"/>
        <v>73</v>
      </c>
      <c r="R79" s="10">
        <f t="shared" si="9"/>
        <v>0</v>
      </c>
      <c r="S79" s="11">
        <f t="shared" si="9"/>
        <v>73</v>
      </c>
      <c r="T79" s="12">
        <f t="shared" si="9"/>
        <v>73</v>
      </c>
    </row>
    <row r="80" spans="1:20">
      <c r="A80" s="104" t="s">
        <v>218</v>
      </c>
      <c r="B80" s="10">
        <v>0</v>
      </c>
      <c r="C80" s="11">
        <v>0</v>
      </c>
      <c r="D80" s="10">
        <v>0</v>
      </c>
      <c r="E80" s="11">
        <v>0</v>
      </c>
      <c r="F80" s="10">
        <f t="shared" si="10"/>
        <v>0</v>
      </c>
      <c r="G80" s="11">
        <f t="shared" si="10"/>
        <v>0</v>
      </c>
      <c r="H80" s="12">
        <f t="shared" si="6"/>
        <v>0</v>
      </c>
      <c r="I80" s="10">
        <v>6</v>
      </c>
      <c r="J80" s="11">
        <v>23</v>
      </c>
      <c r="K80" s="10">
        <v>9</v>
      </c>
      <c r="L80" s="11">
        <v>13</v>
      </c>
      <c r="M80" s="10">
        <v>0</v>
      </c>
      <c r="N80" s="11">
        <v>0</v>
      </c>
      <c r="O80" s="10">
        <f t="shared" si="7"/>
        <v>15</v>
      </c>
      <c r="P80" s="12">
        <f t="shared" si="7"/>
        <v>36</v>
      </c>
      <c r="Q80" s="62">
        <f t="shared" si="8"/>
        <v>51</v>
      </c>
      <c r="R80" s="10">
        <f t="shared" si="9"/>
        <v>15</v>
      </c>
      <c r="S80" s="11">
        <f t="shared" si="9"/>
        <v>36</v>
      </c>
      <c r="T80" s="12">
        <f t="shared" si="9"/>
        <v>51</v>
      </c>
    </row>
    <row r="81" spans="1:20">
      <c r="A81" s="104" t="s">
        <v>219</v>
      </c>
      <c r="B81" s="10">
        <v>0</v>
      </c>
      <c r="C81" s="11">
        <v>0</v>
      </c>
      <c r="D81" s="10">
        <v>5</v>
      </c>
      <c r="E81" s="11">
        <v>0</v>
      </c>
      <c r="F81" s="10">
        <f t="shared" si="10"/>
        <v>5</v>
      </c>
      <c r="G81" s="11">
        <f t="shared" si="10"/>
        <v>0</v>
      </c>
      <c r="H81" s="12">
        <f t="shared" si="6"/>
        <v>5</v>
      </c>
      <c r="I81" s="10">
        <v>5</v>
      </c>
      <c r="J81" s="11">
        <v>0</v>
      </c>
      <c r="K81" s="10">
        <v>2</v>
      </c>
      <c r="L81" s="11">
        <v>0</v>
      </c>
      <c r="M81" s="10">
        <v>0</v>
      </c>
      <c r="N81" s="11">
        <v>0</v>
      </c>
      <c r="O81" s="10">
        <f t="shared" si="7"/>
        <v>7</v>
      </c>
      <c r="P81" s="12">
        <f t="shared" si="7"/>
        <v>0</v>
      </c>
      <c r="Q81" s="62">
        <f t="shared" si="8"/>
        <v>7</v>
      </c>
      <c r="R81" s="10">
        <f t="shared" si="9"/>
        <v>12</v>
      </c>
      <c r="S81" s="11">
        <f t="shared" si="9"/>
        <v>0</v>
      </c>
      <c r="T81" s="12">
        <f t="shared" si="9"/>
        <v>12</v>
      </c>
    </row>
    <row r="82" spans="1:20">
      <c r="A82" s="104" t="s">
        <v>220</v>
      </c>
      <c r="B82" s="10">
        <v>0</v>
      </c>
      <c r="C82" s="11">
        <v>0</v>
      </c>
      <c r="D82" s="10">
        <v>23</v>
      </c>
      <c r="E82" s="11">
        <v>57</v>
      </c>
      <c r="F82" s="10">
        <f t="shared" si="10"/>
        <v>23</v>
      </c>
      <c r="G82" s="11">
        <f t="shared" si="10"/>
        <v>57</v>
      </c>
      <c r="H82" s="12">
        <f t="shared" si="6"/>
        <v>80</v>
      </c>
      <c r="I82" s="10">
        <v>19</v>
      </c>
      <c r="J82" s="11">
        <v>50</v>
      </c>
      <c r="K82" s="10">
        <v>19</v>
      </c>
      <c r="L82" s="11">
        <v>47</v>
      </c>
      <c r="M82" s="10">
        <v>0</v>
      </c>
      <c r="N82" s="11">
        <v>0</v>
      </c>
      <c r="O82" s="10">
        <f t="shared" si="7"/>
        <v>38</v>
      </c>
      <c r="P82" s="12">
        <f t="shared" si="7"/>
        <v>97</v>
      </c>
      <c r="Q82" s="62">
        <f t="shared" si="8"/>
        <v>135</v>
      </c>
      <c r="R82" s="10">
        <f t="shared" si="9"/>
        <v>61</v>
      </c>
      <c r="S82" s="11">
        <f t="shared" si="9"/>
        <v>154</v>
      </c>
      <c r="T82" s="12">
        <f t="shared" si="9"/>
        <v>215</v>
      </c>
    </row>
    <row r="83" spans="1:20">
      <c r="A83" s="104" t="s">
        <v>222</v>
      </c>
      <c r="B83" s="10">
        <v>0</v>
      </c>
      <c r="C83" s="11">
        <v>0</v>
      </c>
      <c r="D83" s="10">
        <v>0</v>
      </c>
      <c r="E83" s="11">
        <v>0</v>
      </c>
      <c r="F83" s="10">
        <f t="shared" si="10"/>
        <v>0</v>
      </c>
      <c r="G83" s="11">
        <f t="shared" si="10"/>
        <v>0</v>
      </c>
      <c r="H83" s="12">
        <f t="shared" si="6"/>
        <v>0</v>
      </c>
      <c r="I83" s="10">
        <v>0</v>
      </c>
      <c r="J83" s="11">
        <v>0</v>
      </c>
      <c r="K83" s="10">
        <v>0</v>
      </c>
      <c r="L83" s="11">
        <v>0</v>
      </c>
      <c r="M83" s="10">
        <v>16</v>
      </c>
      <c r="N83" s="11">
        <v>1</v>
      </c>
      <c r="O83" s="10">
        <f t="shared" si="7"/>
        <v>16</v>
      </c>
      <c r="P83" s="12">
        <f t="shared" si="7"/>
        <v>1</v>
      </c>
      <c r="Q83" s="62">
        <f t="shared" si="8"/>
        <v>17</v>
      </c>
      <c r="R83" s="10">
        <f t="shared" si="9"/>
        <v>16</v>
      </c>
      <c r="S83" s="11">
        <f t="shared" si="9"/>
        <v>1</v>
      </c>
      <c r="T83" s="12">
        <f t="shared" si="9"/>
        <v>17</v>
      </c>
    </row>
    <row r="84" spans="1:20" ht="26.4">
      <c r="A84" s="104" t="s">
        <v>500</v>
      </c>
      <c r="B84" s="10">
        <v>0</v>
      </c>
      <c r="C84" s="11">
        <v>0</v>
      </c>
      <c r="D84" s="10">
        <v>0</v>
      </c>
      <c r="E84" s="11">
        <v>0</v>
      </c>
      <c r="F84" s="10">
        <f t="shared" si="10"/>
        <v>0</v>
      </c>
      <c r="G84" s="11">
        <f t="shared" si="10"/>
        <v>0</v>
      </c>
      <c r="H84" s="12">
        <f t="shared" si="6"/>
        <v>0</v>
      </c>
      <c r="I84" s="10">
        <v>0</v>
      </c>
      <c r="J84" s="11">
        <v>0</v>
      </c>
      <c r="K84" s="10">
        <v>0</v>
      </c>
      <c r="L84" s="11">
        <v>0</v>
      </c>
      <c r="M84" s="10">
        <v>6</v>
      </c>
      <c r="N84" s="11">
        <v>0</v>
      </c>
      <c r="O84" s="10">
        <f t="shared" si="7"/>
        <v>6</v>
      </c>
      <c r="P84" s="12">
        <f t="shared" si="7"/>
        <v>0</v>
      </c>
      <c r="Q84" s="62">
        <f t="shared" si="8"/>
        <v>6</v>
      </c>
      <c r="R84" s="10">
        <f t="shared" si="9"/>
        <v>6</v>
      </c>
      <c r="S84" s="11">
        <f t="shared" si="9"/>
        <v>0</v>
      </c>
      <c r="T84" s="12">
        <f t="shared" si="9"/>
        <v>6</v>
      </c>
    </row>
    <row r="85" spans="1:20">
      <c r="A85" s="104" t="s">
        <v>115</v>
      </c>
      <c r="B85" s="10">
        <v>0</v>
      </c>
      <c r="C85" s="11">
        <v>0</v>
      </c>
      <c r="D85" s="10">
        <v>66</v>
      </c>
      <c r="E85" s="11">
        <v>17</v>
      </c>
      <c r="F85" s="10">
        <f t="shared" si="10"/>
        <v>66</v>
      </c>
      <c r="G85" s="11">
        <f t="shared" si="10"/>
        <v>17</v>
      </c>
      <c r="H85" s="12">
        <f t="shared" si="6"/>
        <v>83</v>
      </c>
      <c r="I85" s="10">
        <v>29</v>
      </c>
      <c r="J85" s="11">
        <v>12</v>
      </c>
      <c r="K85" s="10">
        <v>33</v>
      </c>
      <c r="L85" s="11">
        <v>4</v>
      </c>
      <c r="M85" s="10">
        <v>0</v>
      </c>
      <c r="N85" s="11">
        <v>0</v>
      </c>
      <c r="O85" s="10">
        <f t="shared" si="7"/>
        <v>62</v>
      </c>
      <c r="P85" s="12">
        <f t="shared" si="7"/>
        <v>16</v>
      </c>
      <c r="Q85" s="62">
        <f t="shared" si="8"/>
        <v>78</v>
      </c>
      <c r="R85" s="10">
        <f t="shared" si="9"/>
        <v>128</v>
      </c>
      <c r="S85" s="11">
        <f t="shared" si="9"/>
        <v>33</v>
      </c>
      <c r="T85" s="12">
        <f t="shared" si="9"/>
        <v>161</v>
      </c>
    </row>
    <row r="86" spans="1:20">
      <c r="A86" s="104" t="s">
        <v>225</v>
      </c>
      <c r="B86" s="10">
        <v>0</v>
      </c>
      <c r="C86" s="11">
        <v>0</v>
      </c>
      <c r="D86" s="10">
        <v>19</v>
      </c>
      <c r="E86" s="11">
        <v>2</v>
      </c>
      <c r="F86" s="10">
        <f t="shared" si="10"/>
        <v>19</v>
      </c>
      <c r="G86" s="11">
        <f t="shared" si="10"/>
        <v>2</v>
      </c>
      <c r="H86" s="12">
        <f t="shared" si="6"/>
        <v>21</v>
      </c>
      <c r="I86" s="10">
        <v>11</v>
      </c>
      <c r="J86" s="11">
        <v>7</v>
      </c>
      <c r="K86" s="10">
        <v>11</v>
      </c>
      <c r="L86" s="11">
        <v>6</v>
      </c>
      <c r="M86" s="10">
        <v>0</v>
      </c>
      <c r="N86" s="11">
        <v>0</v>
      </c>
      <c r="O86" s="10">
        <f t="shared" si="7"/>
        <v>22</v>
      </c>
      <c r="P86" s="12">
        <f t="shared" si="7"/>
        <v>13</v>
      </c>
      <c r="Q86" s="62">
        <f t="shared" si="8"/>
        <v>35</v>
      </c>
      <c r="R86" s="10">
        <f t="shared" si="9"/>
        <v>41</v>
      </c>
      <c r="S86" s="11">
        <f t="shared" si="9"/>
        <v>15</v>
      </c>
      <c r="T86" s="12">
        <f t="shared" si="9"/>
        <v>56</v>
      </c>
    </row>
    <row r="87" spans="1:20">
      <c r="A87" s="104" t="s">
        <v>226</v>
      </c>
      <c r="B87" s="10">
        <v>0</v>
      </c>
      <c r="C87" s="11">
        <v>0</v>
      </c>
      <c r="D87" s="10">
        <v>0</v>
      </c>
      <c r="E87" s="11">
        <v>0</v>
      </c>
      <c r="F87" s="10">
        <f t="shared" si="10"/>
        <v>0</v>
      </c>
      <c r="G87" s="11">
        <f t="shared" si="10"/>
        <v>0</v>
      </c>
      <c r="H87" s="12">
        <f t="shared" si="6"/>
        <v>0</v>
      </c>
      <c r="I87" s="10">
        <v>0</v>
      </c>
      <c r="J87" s="11">
        <v>0</v>
      </c>
      <c r="K87" s="10">
        <v>2</v>
      </c>
      <c r="L87" s="11">
        <v>0</v>
      </c>
      <c r="M87" s="10">
        <v>0</v>
      </c>
      <c r="N87" s="11">
        <v>0</v>
      </c>
      <c r="O87" s="10">
        <f t="shared" si="7"/>
        <v>2</v>
      </c>
      <c r="P87" s="12">
        <f t="shared" si="7"/>
        <v>0</v>
      </c>
      <c r="Q87" s="62">
        <f t="shared" si="8"/>
        <v>2</v>
      </c>
      <c r="R87" s="10">
        <f t="shared" si="9"/>
        <v>2</v>
      </c>
      <c r="S87" s="11">
        <f t="shared" si="9"/>
        <v>0</v>
      </c>
      <c r="T87" s="12">
        <f t="shared" si="9"/>
        <v>2</v>
      </c>
    </row>
    <row r="88" spans="1:20">
      <c r="A88" s="104" t="s">
        <v>227</v>
      </c>
      <c r="B88" s="10">
        <v>0</v>
      </c>
      <c r="C88" s="11">
        <v>0</v>
      </c>
      <c r="D88" s="10">
        <v>0</v>
      </c>
      <c r="E88" s="11">
        <v>2</v>
      </c>
      <c r="F88" s="10">
        <f t="shared" si="10"/>
        <v>0</v>
      </c>
      <c r="G88" s="11">
        <f t="shared" si="10"/>
        <v>2</v>
      </c>
      <c r="H88" s="12">
        <f t="shared" si="6"/>
        <v>2</v>
      </c>
      <c r="I88" s="10">
        <v>0</v>
      </c>
      <c r="J88" s="11">
        <v>0</v>
      </c>
      <c r="K88" s="10">
        <v>0</v>
      </c>
      <c r="L88" s="11">
        <v>0</v>
      </c>
      <c r="M88" s="10">
        <v>0</v>
      </c>
      <c r="N88" s="11">
        <v>0</v>
      </c>
      <c r="O88" s="10">
        <f t="shared" si="7"/>
        <v>0</v>
      </c>
      <c r="P88" s="12">
        <f t="shared" si="7"/>
        <v>0</v>
      </c>
      <c r="Q88" s="62">
        <f t="shared" si="8"/>
        <v>0</v>
      </c>
      <c r="R88" s="10">
        <f t="shared" si="9"/>
        <v>0</v>
      </c>
      <c r="S88" s="11">
        <f t="shared" si="9"/>
        <v>2</v>
      </c>
      <c r="T88" s="12">
        <f t="shared" si="9"/>
        <v>2</v>
      </c>
    </row>
    <row r="89" spans="1:20">
      <c r="A89" s="104" t="s">
        <v>228</v>
      </c>
      <c r="B89" s="10">
        <v>0</v>
      </c>
      <c r="C89" s="11">
        <v>0</v>
      </c>
      <c r="D89" s="10">
        <v>0</v>
      </c>
      <c r="E89" s="11">
        <v>0</v>
      </c>
      <c r="F89" s="10">
        <f t="shared" si="10"/>
        <v>0</v>
      </c>
      <c r="G89" s="11">
        <f t="shared" si="10"/>
        <v>0</v>
      </c>
      <c r="H89" s="12">
        <f t="shared" si="6"/>
        <v>0</v>
      </c>
      <c r="I89" s="10">
        <v>0</v>
      </c>
      <c r="J89" s="11">
        <v>0</v>
      </c>
      <c r="K89" s="10">
        <v>0</v>
      </c>
      <c r="L89" s="11">
        <v>0</v>
      </c>
      <c r="M89" s="10">
        <v>2</v>
      </c>
      <c r="N89" s="11">
        <v>0</v>
      </c>
      <c r="O89" s="10">
        <f t="shared" si="7"/>
        <v>2</v>
      </c>
      <c r="P89" s="12">
        <f t="shared" si="7"/>
        <v>0</v>
      </c>
      <c r="Q89" s="62">
        <f t="shared" si="8"/>
        <v>2</v>
      </c>
      <c r="R89" s="10">
        <f t="shared" si="9"/>
        <v>2</v>
      </c>
      <c r="S89" s="11">
        <f t="shared" si="9"/>
        <v>0</v>
      </c>
      <c r="T89" s="12">
        <f t="shared" si="9"/>
        <v>2</v>
      </c>
    </row>
    <row r="90" spans="1:20">
      <c r="A90" s="104" t="s">
        <v>16</v>
      </c>
      <c r="B90" s="10">
        <v>0</v>
      </c>
      <c r="C90" s="11">
        <v>0</v>
      </c>
      <c r="D90" s="10">
        <v>6</v>
      </c>
      <c r="E90" s="11">
        <v>10</v>
      </c>
      <c r="F90" s="10">
        <f t="shared" si="10"/>
        <v>6</v>
      </c>
      <c r="G90" s="11">
        <f t="shared" si="10"/>
        <v>10</v>
      </c>
      <c r="H90" s="12">
        <f t="shared" si="6"/>
        <v>16</v>
      </c>
      <c r="I90" s="10">
        <v>9</v>
      </c>
      <c r="J90" s="11">
        <v>22</v>
      </c>
      <c r="K90" s="10">
        <v>3</v>
      </c>
      <c r="L90" s="11">
        <v>15</v>
      </c>
      <c r="M90" s="10">
        <v>0</v>
      </c>
      <c r="N90" s="11">
        <v>0</v>
      </c>
      <c r="O90" s="10">
        <f t="shared" si="7"/>
        <v>12</v>
      </c>
      <c r="P90" s="12">
        <f t="shared" si="7"/>
        <v>37</v>
      </c>
      <c r="Q90" s="62">
        <f t="shared" si="8"/>
        <v>49</v>
      </c>
      <c r="R90" s="10">
        <f t="shared" si="9"/>
        <v>18</v>
      </c>
      <c r="S90" s="11">
        <f t="shared" si="9"/>
        <v>47</v>
      </c>
      <c r="T90" s="12">
        <f t="shared" si="9"/>
        <v>65</v>
      </c>
    </row>
    <row r="91" spans="1:20">
      <c r="A91" s="15" t="s">
        <v>27</v>
      </c>
      <c r="B91" s="16">
        <f t="shared" ref="B91:T91" si="11">SUM(B38:B90)</f>
        <v>0</v>
      </c>
      <c r="C91" s="17">
        <f t="shared" si="11"/>
        <v>0</v>
      </c>
      <c r="D91" s="16">
        <f>SUM(D38:D90)</f>
        <v>755</v>
      </c>
      <c r="E91" s="17">
        <f>SUM(E38:E90)</f>
        <v>290</v>
      </c>
      <c r="F91" s="16">
        <f t="shared" si="11"/>
        <v>755</v>
      </c>
      <c r="G91" s="17">
        <f t="shared" si="11"/>
        <v>290</v>
      </c>
      <c r="H91" s="17">
        <f t="shared" si="11"/>
        <v>1045</v>
      </c>
      <c r="I91" s="16">
        <f t="shared" si="11"/>
        <v>749</v>
      </c>
      <c r="J91" s="17">
        <f t="shared" si="11"/>
        <v>364</v>
      </c>
      <c r="K91" s="16">
        <f t="shared" si="11"/>
        <v>619</v>
      </c>
      <c r="L91" s="17">
        <f t="shared" si="11"/>
        <v>276</v>
      </c>
      <c r="M91" s="16">
        <f t="shared" si="11"/>
        <v>123</v>
      </c>
      <c r="N91" s="17">
        <f t="shared" si="11"/>
        <v>59</v>
      </c>
      <c r="O91" s="16">
        <f t="shared" si="11"/>
        <v>1491</v>
      </c>
      <c r="P91" s="17">
        <f t="shared" si="11"/>
        <v>699</v>
      </c>
      <c r="Q91" s="63">
        <f t="shared" si="11"/>
        <v>2190</v>
      </c>
      <c r="R91" s="16">
        <f t="shared" si="11"/>
        <v>2246</v>
      </c>
      <c r="S91" s="17">
        <f t="shared" si="11"/>
        <v>989</v>
      </c>
      <c r="T91" s="17">
        <f t="shared" si="11"/>
        <v>3235</v>
      </c>
    </row>
    <row r="92" spans="1:20">
      <c r="A92" s="15" t="s">
        <v>30</v>
      </c>
      <c r="B92" s="16">
        <f t="shared" ref="B92:T92" si="12">SUM(B35,B91)</f>
        <v>789</v>
      </c>
      <c r="C92" s="17">
        <f t="shared" si="12"/>
        <v>276</v>
      </c>
      <c r="D92" s="16">
        <f t="shared" si="12"/>
        <v>755</v>
      </c>
      <c r="E92" s="17">
        <f t="shared" si="12"/>
        <v>290</v>
      </c>
      <c r="F92" s="16">
        <f t="shared" si="12"/>
        <v>1544</v>
      </c>
      <c r="G92" s="17">
        <f t="shared" si="12"/>
        <v>566</v>
      </c>
      <c r="H92" s="17">
        <f t="shared" si="12"/>
        <v>2110</v>
      </c>
      <c r="I92" s="16">
        <f t="shared" si="12"/>
        <v>749</v>
      </c>
      <c r="J92" s="17">
        <f t="shared" si="12"/>
        <v>364</v>
      </c>
      <c r="K92" s="16">
        <f t="shared" si="12"/>
        <v>619</v>
      </c>
      <c r="L92" s="17">
        <f t="shared" si="12"/>
        <v>276</v>
      </c>
      <c r="M92" s="16">
        <f t="shared" si="12"/>
        <v>123</v>
      </c>
      <c r="N92" s="17">
        <f t="shared" si="12"/>
        <v>59</v>
      </c>
      <c r="O92" s="16">
        <f t="shared" si="12"/>
        <v>1491</v>
      </c>
      <c r="P92" s="17">
        <f t="shared" si="12"/>
        <v>699</v>
      </c>
      <c r="Q92" s="63">
        <f t="shared" si="12"/>
        <v>2190</v>
      </c>
      <c r="R92" s="16">
        <f t="shared" si="12"/>
        <v>3035</v>
      </c>
      <c r="S92" s="17">
        <f t="shared" si="12"/>
        <v>1265</v>
      </c>
      <c r="T92" s="17">
        <f t="shared" si="12"/>
        <v>4300</v>
      </c>
    </row>
    <row r="93" spans="1:20">
      <c r="I93" s="81"/>
      <c r="J93" s="81"/>
      <c r="K93" s="81"/>
    </row>
    <row r="94" spans="1:20">
      <c r="A94" s="387" t="s">
        <v>645</v>
      </c>
      <c r="H94" s="81"/>
      <c r="I94" s="81"/>
      <c r="J94" s="81"/>
      <c r="K94" s="81"/>
    </row>
    <row r="95" spans="1:20">
      <c r="H95" s="81"/>
      <c r="I95" s="81"/>
      <c r="J95" s="81"/>
      <c r="K95" s="81"/>
      <c r="L95" s="81"/>
      <c r="M95" s="81"/>
    </row>
    <row r="96" spans="1:20">
      <c r="H96" s="81"/>
      <c r="I96" s="81"/>
      <c r="J96" s="81"/>
      <c r="K96" s="81"/>
    </row>
    <row r="97" spans="8:13">
      <c r="J97" s="81"/>
      <c r="K97" s="81"/>
      <c r="L97" s="81"/>
    </row>
    <row r="98" spans="8:13">
      <c r="J98" s="81"/>
      <c r="K98" s="81"/>
      <c r="L98" s="81"/>
    </row>
    <row r="99" spans="8:13">
      <c r="H99" s="81"/>
      <c r="I99" s="81"/>
      <c r="J99" s="81"/>
      <c r="K99" s="81"/>
      <c r="L99" s="81"/>
    </row>
    <row r="100" spans="8:13">
      <c r="H100" s="81"/>
      <c r="I100" s="81"/>
      <c r="J100" s="81"/>
      <c r="K100" s="81"/>
      <c r="L100" s="81"/>
      <c r="M100" s="81"/>
    </row>
    <row r="101" spans="8:13">
      <c r="H101" s="81"/>
      <c r="I101" s="81"/>
      <c r="J101" s="81"/>
      <c r="K101" s="81"/>
      <c r="L101" s="81"/>
    </row>
    <row r="102" spans="8:13">
      <c r="H102" s="81"/>
      <c r="I102" s="81"/>
      <c r="J102" s="81"/>
      <c r="K102" s="81"/>
      <c r="L102" s="81"/>
      <c r="M102" s="81"/>
    </row>
    <row r="103" spans="8:13">
      <c r="I103" s="81"/>
      <c r="J103" s="81"/>
      <c r="K103" s="81"/>
      <c r="L103" s="81"/>
    </row>
    <row r="104" spans="8:13">
      <c r="I104" s="81"/>
      <c r="J104" s="81"/>
      <c r="K104" s="81"/>
      <c r="L104" s="81"/>
    </row>
    <row r="105" spans="8:13">
      <c r="H105" s="81"/>
      <c r="I105" s="81"/>
      <c r="K105" s="81"/>
      <c r="L105" s="81"/>
    </row>
    <row r="106" spans="8:13">
      <c r="H106" s="81"/>
      <c r="I106" s="81"/>
      <c r="J106" s="81"/>
      <c r="K106" s="81"/>
      <c r="L106" s="81"/>
    </row>
    <row r="107" spans="8:13">
      <c r="H107" s="81"/>
      <c r="I107" s="81"/>
      <c r="J107" s="81"/>
      <c r="K107" s="81"/>
      <c r="L107" s="81"/>
    </row>
    <row r="108" spans="8:13">
      <c r="H108" s="81"/>
      <c r="I108" s="81"/>
      <c r="J108" s="81"/>
      <c r="K108" s="81"/>
      <c r="L108" s="81"/>
    </row>
    <row r="109" spans="8:13">
      <c r="J109" s="81"/>
      <c r="K109" s="81"/>
      <c r="L109" s="81"/>
    </row>
    <row r="110" spans="8:13">
      <c r="H110" s="81"/>
      <c r="I110" s="81"/>
      <c r="L110" s="81"/>
    </row>
    <row r="111" spans="8:13">
      <c r="H111" s="81"/>
      <c r="I111" s="81"/>
      <c r="J111" s="81"/>
      <c r="K111" s="81"/>
    </row>
    <row r="112" spans="8:13">
      <c r="H112" s="81"/>
      <c r="I112" s="81"/>
      <c r="J112" s="81"/>
    </row>
    <row r="113" spans="8:13">
      <c r="H113" s="81"/>
      <c r="I113" s="81"/>
      <c r="J113" s="81"/>
    </row>
    <row r="114" spans="8:13">
      <c r="H114" s="81"/>
      <c r="I114" s="81"/>
      <c r="J114" s="81"/>
      <c r="K114" s="81"/>
    </row>
    <row r="115" spans="8:13">
      <c r="H115" s="81"/>
      <c r="I115" s="81"/>
    </row>
    <row r="116" spans="8:13">
      <c r="H116" s="81"/>
      <c r="I116" s="81"/>
      <c r="J116" s="81"/>
      <c r="K116" s="81"/>
    </row>
    <row r="117" spans="8:13">
      <c r="I117" s="81"/>
      <c r="J117" s="81"/>
      <c r="K117" s="81"/>
    </row>
    <row r="118" spans="8:13">
      <c r="I118" s="81"/>
      <c r="J118" s="81"/>
      <c r="K118" s="81"/>
    </row>
    <row r="119" spans="8:13">
      <c r="H119" s="81"/>
      <c r="I119" s="81"/>
      <c r="J119" s="81"/>
      <c r="K119" s="81"/>
    </row>
    <row r="120" spans="8:13">
      <c r="H120" s="81"/>
      <c r="I120" s="81"/>
      <c r="J120" s="81"/>
      <c r="K120" s="81"/>
      <c r="L120" s="81"/>
      <c r="M120" s="81"/>
    </row>
    <row r="121" spans="8:13">
      <c r="H121" s="81"/>
      <c r="I121" s="81"/>
      <c r="J121" s="81"/>
      <c r="K121" s="81"/>
      <c r="L121" s="81"/>
    </row>
    <row r="122" spans="8:13">
      <c r="H122" s="81"/>
      <c r="I122" s="81"/>
      <c r="J122" s="81"/>
      <c r="K122" s="81"/>
    </row>
    <row r="123" spans="8:13">
      <c r="J123" s="81"/>
      <c r="K123" s="81"/>
      <c r="L123" s="81"/>
    </row>
    <row r="124" spans="8:13">
      <c r="J124" s="81"/>
      <c r="K124" s="81"/>
      <c r="L124" s="81"/>
    </row>
    <row r="125" spans="8:13">
      <c r="J125" s="81"/>
      <c r="K125" s="81"/>
      <c r="L125" s="81"/>
    </row>
    <row r="126" spans="8:13">
      <c r="J126" s="81"/>
      <c r="K126" s="81"/>
      <c r="L126" s="81"/>
    </row>
    <row r="127" spans="8:13">
      <c r="H127" s="81"/>
      <c r="I127" s="81"/>
      <c r="K127" s="81"/>
      <c r="L127" s="81"/>
    </row>
    <row r="128" spans="8:13">
      <c r="H128" s="81"/>
      <c r="I128" s="81"/>
      <c r="J128" s="81"/>
      <c r="K128" s="81"/>
      <c r="L128" s="81"/>
      <c r="M128" s="81"/>
    </row>
    <row r="129" spans="8:12">
      <c r="H129" s="81"/>
      <c r="J129" s="81"/>
      <c r="K129" s="81"/>
      <c r="L129" s="81"/>
    </row>
    <row r="130" spans="8:12">
      <c r="H130" s="81"/>
      <c r="J130" s="81"/>
      <c r="K130" s="81"/>
      <c r="L130" s="81"/>
    </row>
    <row r="131" spans="8:12">
      <c r="J131" s="81"/>
      <c r="K131" s="81"/>
      <c r="L131" s="81"/>
    </row>
    <row r="132" spans="8:12">
      <c r="H132" s="81"/>
      <c r="I132" s="81"/>
      <c r="J132" s="81"/>
      <c r="K132" s="81"/>
      <c r="L132" s="81"/>
    </row>
    <row r="133" spans="8:12">
      <c r="I133" s="81"/>
      <c r="J133" s="81"/>
      <c r="K133" s="81"/>
      <c r="L133" s="81"/>
    </row>
    <row r="134" spans="8:12">
      <c r="J134" s="81"/>
      <c r="K134" s="81"/>
      <c r="L134" s="81"/>
    </row>
    <row r="135" spans="8:12">
      <c r="H135" s="81"/>
      <c r="I135" s="81"/>
      <c r="J135" s="81"/>
      <c r="K135" s="81"/>
      <c r="L135" s="81"/>
    </row>
    <row r="136" spans="8:12">
      <c r="J136" s="81"/>
      <c r="K136" s="81"/>
      <c r="L136" s="81"/>
    </row>
    <row r="137" spans="8:12">
      <c r="H137" s="81"/>
      <c r="I137" s="81"/>
      <c r="J137" s="81"/>
    </row>
    <row r="138" spans="8:12">
      <c r="H138" s="81"/>
      <c r="I138" s="81"/>
      <c r="J138" s="81"/>
    </row>
    <row r="139" spans="8:12">
      <c r="J139" s="81"/>
      <c r="K139" s="81"/>
      <c r="L139" s="81"/>
    </row>
    <row r="140" spans="8:12">
      <c r="J140" s="81"/>
      <c r="K140" s="81"/>
      <c r="L140" s="81"/>
    </row>
    <row r="141" spans="8:12">
      <c r="H141" s="81"/>
      <c r="I141" s="81"/>
      <c r="J141" s="81"/>
      <c r="K141" s="81"/>
      <c r="L141" s="81"/>
    </row>
    <row r="142" spans="8:12">
      <c r="J142" s="81"/>
      <c r="K142" s="81"/>
      <c r="L142" s="81"/>
    </row>
    <row r="143" spans="8:12">
      <c r="H143" s="81"/>
      <c r="I143" s="81"/>
      <c r="J143" s="81"/>
    </row>
    <row r="144" spans="8:12">
      <c r="J144" s="81"/>
      <c r="K144" s="81"/>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E2D02-5A9A-43A9-9AB8-BD224645487E}">
  <dimension ref="A1:T134"/>
  <sheetViews>
    <sheetView zoomScale="90" zoomScaleNormal="90" workbookViewId="0"/>
  </sheetViews>
  <sheetFormatPr defaultRowHeight="13.2"/>
  <cols>
    <col min="1" max="1" width="36.109375" style="3" customWidth="1"/>
    <col min="2" max="5" width="6.6640625" customWidth="1"/>
    <col min="6" max="8" width="6.33203125" customWidth="1"/>
    <col min="9" max="19" width="6.6640625" customWidth="1"/>
    <col min="20" max="20" width="6.6640625" style="3" customWidth="1"/>
    <col min="21" max="21" width="8.5546875" customWidth="1"/>
    <col min="22" max="23" width="7.5546875" customWidth="1"/>
    <col min="24" max="24" width="9.33203125" customWidth="1"/>
    <col min="25" max="25" width="9.5546875" customWidth="1"/>
    <col min="26" max="26" width="16" customWidth="1"/>
    <col min="27" max="28" width="10.5546875" customWidth="1"/>
    <col min="29" max="29" width="17" customWidth="1"/>
    <col min="30" max="31" width="11.44140625" customWidth="1"/>
    <col min="32" max="32" width="9.5546875" customWidth="1"/>
    <col min="33" max="33" width="16" customWidth="1"/>
    <col min="34" max="34" width="10.5546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3</v>
      </c>
      <c r="B3" s="341"/>
      <c r="C3" s="341"/>
      <c r="D3" s="341"/>
      <c r="E3" s="341"/>
      <c r="F3" s="341"/>
      <c r="G3" s="341"/>
      <c r="H3" s="341"/>
      <c r="I3" s="341"/>
      <c r="J3" s="341"/>
      <c r="K3" s="341"/>
      <c r="L3" s="341"/>
      <c r="M3" s="341"/>
      <c r="N3" s="341"/>
      <c r="O3" s="341"/>
      <c r="P3" s="341"/>
      <c r="Q3" s="341"/>
      <c r="R3" s="341"/>
      <c r="S3" s="341"/>
      <c r="T3" s="341"/>
    </row>
    <row r="4" spans="1:20">
      <c r="A4" s="2"/>
    </row>
    <row r="5" spans="1:20">
      <c r="A5" s="341" t="s">
        <v>649</v>
      </c>
      <c r="B5" s="341"/>
      <c r="C5" s="341"/>
      <c r="D5" s="341"/>
      <c r="E5" s="341"/>
      <c r="F5" s="341"/>
      <c r="G5" s="341"/>
      <c r="H5" s="341"/>
      <c r="I5" s="341"/>
      <c r="J5" s="341"/>
      <c r="K5" s="341"/>
      <c r="L5" s="341"/>
      <c r="M5" s="341"/>
      <c r="N5" s="341"/>
      <c r="O5" s="341"/>
      <c r="P5" s="341"/>
      <c r="Q5" s="341"/>
      <c r="R5" s="341"/>
      <c r="S5" s="341"/>
      <c r="T5" s="341"/>
    </row>
    <row r="6" spans="1:20" ht="13.8" thickBot="1"/>
    <row r="7" spans="1:20">
      <c r="A7" s="46"/>
      <c r="B7" s="349" t="s">
        <v>65</v>
      </c>
      <c r="C7" s="350"/>
      <c r="D7" s="350"/>
      <c r="E7" s="350"/>
      <c r="F7" s="350"/>
      <c r="G7" s="350"/>
      <c r="H7" s="351"/>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4"/>
      <c r="O8" s="343" t="s">
        <v>27</v>
      </c>
      <c r="P8" s="344"/>
      <c r="Q8" s="345"/>
      <c r="R8" s="45"/>
      <c r="S8" s="48"/>
      <c r="T8" s="49"/>
    </row>
    <row r="9" spans="1:20">
      <c r="A9" s="18" t="s">
        <v>33</v>
      </c>
      <c r="B9" s="50" t="s">
        <v>0</v>
      </c>
      <c r="C9" s="51" t="s">
        <v>1</v>
      </c>
      <c r="D9" s="50" t="s">
        <v>0</v>
      </c>
      <c r="E9" s="51" t="s">
        <v>1</v>
      </c>
      <c r="F9" s="290" t="s">
        <v>0</v>
      </c>
      <c r="G9" s="291" t="s">
        <v>1</v>
      </c>
      <c r="H9" s="292" t="s">
        <v>28</v>
      </c>
      <c r="I9" s="50" t="s">
        <v>0</v>
      </c>
      <c r="J9" s="51" t="s">
        <v>1</v>
      </c>
      <c r="K9" s="50" t="s">
        <v>0</v>
      </c>
      <c r="L9" s="51" t="s">
        <v>1</v>
      </c>
      <c r="M9" s="50" t="s">
        <v>0</v>
      </c>
      <c r="N9" s="51" t="s">
        <v>1</v>
      </c>
      <c r="O9" s="50" t="s">
        <v>0</v>
      </c>
      <c r="P9" s="51" t="s">
        <v>1</v>
      </c>
      <c r="Q9" s="292" t="s">
        <v>28</v>
      </c>
      <c r="R9" s="290" t="s">
        <v>0</v>
      </c>
      <c r="S9" s="291" t="s">
        <v>1</v>
      </c>
      <c r="T9" s="291" t="s">
        <v>28</v>
      </c>
    </row>
    <row r="10" spans="1:20">
      <c r="A10" s="279" t="s">
        <v>560</v>
      </c>
      <c r="B10" s="50"/>
      <c r="C10" s="51"/>
      <c r="D10" s="50"/>
      <c r="E10" s="51"/>
      <c r="F10" s="7"/>
      <c r="G10" s="5"/>
      <c r="H10" s="5"/>
      <c r="I10" s="50"/>
      <c r="J10" s="51"/>
      <c r="K10" s="50"/>
      <c r="L10" s="51"/>
      <c r="M10" s="50"/>
      <c r="N10" s="51"/>
      <c r="O10" s="50"/>
      <c r="P10" s="51"/>
      <c r="Q10" s="5"/>
      <c r="R10" s="7"/>
      <c r="S10" s="5"/>
      <c r="T10" s="5"/>
    </row>
    <row r="11" spans="1:20">
      <c r="A11" s="104" t="s">
        <v>603</v>
      </c>
      <c r="B11" s="10">
        <v>16</v>
      </c>
      <c r="C11" s="11">
        <v>18</v>
      </c>
      <c r="D11" s="10">
        <v>0</v>
      </c>
      <c r="E11" s="11">
        <v>0</v>
      </c>
      <c r="F11" s="10">
        <f t="shared" ref="F11:G25" si="0">SUM(B11,D11)</f>
        <v>16</v>
      </c>
      <c r="G11" s="12">
        <f t="shared" si="0"/>
        <v>18</v>
      </c>
      <c r="H11" s="12">
        <f t="shared" ref="H11:H25" si="1">SUM(F11:G11)</f>
        <v>34</v>
      </c>
      <c r="I11" s="10">
        <v>0</v>
      </c>
      <c r="J11" s="11">
        <v>0</v>
      </c>
      <c r="K11" s="10">
        <v>0</v>
      </c>
      <c r="L11" s="11">
        <v>0</v>
      </c>
      <c r="M11" s="10">
        <v>0</v>
      </c>
      <c r="N11" s="11">
        <v>0</v>
      </c>
      <c r="O11" s="10">
        <f t="shared" ref="O11:P25" si="2">SUM(M11,K11,I11)</f>
        <v>0</v>
      </c>
      <c r="P11" s="12">
        <f t="shared" si="2"/>
        <v>0</v>
      </c>
      <c r="Q11" s="12">
        <f t="shared" ref="Q11:Q25" si="3">SUM(O11:P11)</f>
        <v>0</v>
      </c>
      <c r="R11" s="10">
        <f t="shared" ref="R11:T25" si="4">SUM(O11,F11)</f>
        <v>16</v>
      </c>
      <c r="S11" s="11">
        <f t="shared" si="4"/>
        <v>18</v>
      </c>
      <c r="T11" s="12">
        <f t="shared" si="4"/>
        <v>34</v>
      </c>
    </row>
    <row r="12" spans="1:20">
      <c r="A12" s="104" t="s">
        <v>11</v>
      </c>
      <c r="B12" s="10">
        <v>39</v>
      </c>
      <c r="C12" s="11">
        <v>0</v>
      </c>
      <c r="D12" s="10">
        <v>0</v>
      </c>
      <c r="E12" s="11">
        <v>0</v>
      </c>
      <c r="F12" s="10">
        <f t="shared" si="0"/>
        <v>39</v>
      </c>
      <c r="G12" s="12">
        <f t="shared" si="0"/>
        <v>0</v>
      </c>
      <c r="H12" s="12">
        <f t="shared" si="1"/>
        <v>39</v>
      </c>
      <c r="I12" s="10">
        <v>0</v>
      </c>
      <c r="J12" s="11">
        <v>0</v>
      </c>
      <c r="K12" s="10">
        <v>0</v>
      </c>
      <c r="L12" s="11">
        <v>0</v>
      </c>
      <c r="M12" s="10">
        <v>0</v>
      </c>
      <c r="N12" s="11">
        <v>0</v>
      </c>
      <c r="O12" s="10">
        <f t="shared" si="2"/>
        <v>0</v>
      </c>
      <c r="P12" s="12">
        <f t="shared" si="2"/>
        <v>0</v>
      </c>
      <c r="Q12" s="12">
        <f t="shared" si="3"/>
        <v>0</v>
      </c>
      <c r="R12" s="10">
        <f t="shared" si="4"/>
        <v>39</v>
      </c>
      <c r="S12" s="11">
        <f t="shared" si="4"/>
        <v>0</v>
      </c>
      <c r="T12" s="12">
        <f t="shared" si="4"/>
        <v>39</v>
      </c>
    </row>
    <row r="13" spans="1:20">
      <c r="A13" s="104" t="s">
        <v>605</v>
      </c>
      <c r="B13" s="10">
        <v>9</v>
      </c>
      <c r="C13" s="11">
        <v>17</v>
      </c>
      <c r="D13" s="10">
        <v>0</v>
      </c>
      <c r="E13" s="11">
        <v>0</v>
      </c>
      <c r="F13" s="10">
        <f t="shared" si="0"/>
        <v>9</v>
      </c>
      <c r="G13" s="12">
        <f t="shared" si="0"/>
        <v>17</v>
      </c>
      <c r="H13" s="12">
        <f t="shared" si="1"/>
        <v>26</v>
      </c>
      <c r="I13" s="10">
        <v>0</v>
      </c>
      <c r="J13" s="11">
        <v>0</v>
      </c>
      <c r="K13" s="10">
        <v>0</v>
      </c>
      <c r="L13" s="11">
        <v>0</v>
      </c>
      <c r="M13" s="10">
        <v>0</v>
      </c>
      <c r="N13" s="11">
        <v>0</v>
      </c>
      <c r="O13" s="10">
        <f t="shared" si="2"/>
        <v>0</v>
      </c>
      <c r="P13" s="12">
        <f t="shared" si="2"/>
        <v>0</v>
      </c>
      <c r="Q13" s="12">
        <f t="shared" si="3"/>
        <v>0</v>
      </c>
      <c r="R13" s="10">
        <f t="shared" si="4"/>
        <v>9</v>
      </c>
      <c r="S13" s="11">
        <f t="shared" si="4"/>
        <v>17</v>
      </c>
      <c r="T13" s="12">
        <f t="shared" si="4"/>
        <v>26</v>
      </c>
    </row>
    <row r="14" spans="1:20">
      <c r="A14" s="104" t="s">
        <v>606</v>
      </c>
      <c r="B14" s="10">
        <v>113</v>
      </c>
      <c r="C14" s="11">
        <v>5</v>
      </c>
      <c r="D14" s="10">
        <v>0</v>
      </c>
      <c r="E14" s="11">
        <v>0</v>
      </c>
      <c r="F14" s="10">
        <f t="shared" si="0"/>
        <v>113</v>
      </c>
      <c r="G14" s="12">
        <f t="shared" si="0"/>
        <v>5</v>
      </c>
      <c r="H14" s="12">
        <f t="shared" si="1"/>
        <v>118</v>
      </c>
      <c r="I14" s="10">
        <v>0</v>
      </c>
      <c r="J14" s="11">
        <v>0</v>
      </c>
      <c r="K14" s="10">
        <v>0</v>
      </c>
      <c r="L14" s="11">
        <v>0</v>
      </c>
      <c r="M14" s="10">
        <v>0</v>
      </c>
      <c r="N14" s="11">
        <v>0</v>
      </c>
      <c r="O14" s="10">
        <f t="shared" si="2"/>
        <v>0</v>
      </c>
      <c r="P14" s="12">
        <f t="shared" si="2"/>
        <v>0</v>
      </c>
      <c r="Q14" s="12">
        <f t="shared" si="3"/>
        <v>0</v>
      </c>
      <c r="R14" s="10">
        <f t="shared" si="4"/>
        <v>113</v>
      </c>
      <c r="S14" s="11">
        <f t="shared" si="4"/>
        <v>5</v>
      </c>
      <c r="T14" s="12">
        <f t="shared" si="4"/>
        <v>118</v>
      </c>
    </row>
    <row r="15" spans="1:20">
      <c r="A15" s="104" t="s">
        <v>607</v>
      </c>
      <c r="B15" s="10">
        <v>15</v>
      </c>
      <c r="C15" s="11">
        <v>72</v>
      </c>
      <c r="D15" s="10">
        <v>0</v>
      </c>
      <c r="E15" s="11">
        <v>0</v>
      </c>
      <c r="F15" s="10">
        <f t="shared" si="0"/>
        <v>15</v>
      </c>
      <c r="G15" s="12">
        <f t="shared" si="0"/>
        <v>72</v>
      </c>
      <c r="H15" s="12">
        <f t="shared" si="1"/>
        <v>87</v>
      </c>
      <c r="I15" s="10">
        <v>0</v>
      </c>
      <c r="J15" s="11">
        <v>0</v>
      </c>
      <c r="K15" s="10">
        <v>0</v>
      </c>
      <c r="L15" s="11">
        <v>0</v>
      </c>
      <c r="M15" s="10">
        <v>0</v>
      </c>
      <c r="N15" s="11">
        <v>0</v>
      </c>
      <c r="O15" s="10">
        <f t="shared" si="2"/>
        <v>0</v>
      </c>
      <c r="P15" s="12">
        <f t="shared" si="2"/>
        <v>0</v>
      </c>
      <c r="Q15" s="12">
        <f t="shared" si="3"/>
        <v>0</v>
      </c>
      <c r="R15" s="10">
        <f t="shared" si="4"/>
        <v>15</v>
      </c>
      <c r="S15" s="11">
        <f t="shared" si="4"/>
        <v>72</v>
      </c>
      <c r="T15" s="12">
        <f t="shared" si="4"/>
        <v>87</v>
      </c>
    </row>
    <row r="16" spans="1:20">
      <c r="A16" s="104" t="s">
        <v>12</v>
      </c>
      <c r="B16" s="10">
        <v>82</v>
      </c>
      <c r="C16" s="11">
        <v>9</v>
      </c>
      <c r="D16" s="10">
        <v>0</v>
      </c>
      <c r="E16" s="11">
        <v>0</v>
      </c>
      <c r="F16" s="10">
        <f t="shared" si="0"/>
        <v>82</v>
      </c>
      <c r="G16" s="12">
        <f t="shared" si="0"/>
        <v>9</v>
      </c>
      <c r="H16" s="12">
        <f t="shared" si="1"/>
        <v>91</v>
      </c>
      <c r="I16" s="10">
        <v>0</v>
      </c>
      <c r="J16" s="11">
        <v>0</v>
      </c>
      <c r="K16" s="10">
        <v>0</v>
      </c>
      <c r="L16" s="11">
        <v>0</v>
      </c>
      <c r="M16" s="10">
        <v>0</v>
      </c>
      <c r="N16" s="11">
        <v>0</v>
      </c>
      <c r="O16" s="10">
        <f t="shared" si="2"/>
        <v>0</v>
      </c>
      <c r="P16" s="12">
        <f t="shared" si="2"/>
        <v>0</v>
      </c>
      <c r="Q16" s="12">
        <f>SUM(O16:P16)</f>
        <v>0</v>
      </c>
      <c r="R16" s="10">
        <f t="shared" si="4"/>
        <v>82</v>
      </c>
      <c r="S16" s="11">
        <f t="shared" si="4"/>
        <v>9</v>
      </c>
      <c r="T16" s="12">
        <f t="shared" si="4"/>
        <v>91</v>
      </c>
    </row>
    <row r="17" spans="1:20">
      <c r="A17" s="104" t="s">
        <v>608</v>
      </c>
      <c r="B17" s="10">
        <v>218</v>
      </c>
      <c r="C17" s="11">
        <v>9</v>
      </c>
      <c r="D17" s="10">
        <v>0</v>
      </c>
      <c r="E17" s="11">
        <v>0</v>
      </c>
      <c r="F17" s="10">
        <f t="shared" si="0"/>
        <v>218</v>
      </c>
      <c r="G17" s="12">
        <f t="shared" si="0"/>
        <v>9</v>
      </c>
      <c r="H17" s="12">
        <f t="shared" si="1"/>
        <v>227</v>
      </c>
      <c r="I17" s="10">
        <v>0</v>
      </c>
      <c r="J17" s="11">
        <v>0</v>
      </c>
      <c r="K17" s="10">
        <v>0</v>
      </c>
      <c r="L17" s="11">
        <v>0</v>
      </c>
      <c r="M17" s="10">
        <v>0</v>
      </c>
      <c r="N17" s="11">
        <v>0</v>
      </c>
      <c r="O17" s="10">
        <f t="shared" si="2"/>
        <v>0</v>
      </c>
      <c r="P17" s="12">
        <f t="shared" si="2"/>
        <v>0</v>
      </c>
      <c r="Q17" s="12">
        <f>SUM(O17:P17)</f>
        <v>0</v>
      </c>
      <c r="R17" s="10">
        <f t="shared" si="4"/>
        <v>218</v>
      </c>
      <c r="S17" s="11">
        <f t="shared" si="4"/>
        <v>9</v>
      </c>
      <c r="T17" s="12">
        <f t="shared" si="4"/>
        <v>227</v>
      </c>
    </row>
    <row r="18" spans="1:20">
      <c r="A18" s="104" t="s">
        <v>609</v>
      </c>
      <c r="B18" s="10">
        <v>3</v>
      </c>
      <c r="C18" s="11">
        <v>10</v>
      </c>
      <c r="D18" s="10">
        <v>0</v>
      </c>
      <c r="E18" s="11">
        <v>0</v>
      </c>
      <c r="F18" s="10">
        <f t="shared" si="0"/>
        <v>3</v>
      </c>
      <c r="G18" s="12">
        <f t="shared" si="0"/>
        <v>10</v>
      </c>
      <c r="H18" s="12">
        <f t="shared" si="1"/>
        <v>13</v>
      </c>
      <c r="I18" s="10">
        <v>0</v>
      </c>
      <c r="J18" s="11">
        <v>0</v>
      </c>
      <c r="K18" s="10">
        <v>0</v>
      </c>
      <c r="L18" s="11">
        <v>0</v>
      </c>
      <c r="M18" s="10">
        <v>0</v>
      </c>
      <c r="N18" s="11">
        <v>0</v>
      </c>
      <c r="O18" s="10">
        <f t="shared" si="2"/>
        <v>0</v>
      </c>
      <c r="P18" s="12">
        <f t="shared" si="2"/>
        <v>0</v>
      </c>
      <c r="Q18" s="12">
        <f>SUM(O18:P18)</f>
        <v>0</v>
      </c>
      <c r="R18" s="10">
        <f t="shared" si="4"/>
        <v>3</v>
      </c>
      <c r="S18" s="11">
        <f t="shared" si="4"/>
        <v>10</v>
      </c>
      <c r="T18" s="12">
        <f t="shared" si="4"/>
        <v>13</v>
      </c>
    </row>
    <row r="19" spans="1:20">
      <c r="A19" s="104" t="s">
        <v>300</v>
      </c>
      <c r="B19" s="10">
        <v>6</v>
      </c>
      <c r="C19" s="11">
        <v>6</v>
      </c>
      <c r="D19" s="10">
        <v>0</v>
      </c>
      <c r="E19" s="11">
        <v>0</v>
      </c>
      <c r="F19" s="10">
        <f t="shared" si="0"/>
        <v>6</v>
      </c>
      <c r="G19" s="12">
        <f t="shared" si="0"/>
        <v>6</v>
      </c>
      <c r="H19" s="12">
        <f t="shared" si="1"/>
        <v>12</v>
      </c>
      <c r="I19" s="10">
        <v>0</v>
      </c>
      <c r="J19" s="11">
        <v>0</v>
      </c>
      <c r="K19" s="10">
        <v>0</v>
      </c>
      <c r="L19" s="11">
        <v>0</v>
      </c>
      <c r="M19" s="10">
        <v>0</v>
      </c>
      <c r="N19" s="11">
        <v>0</v>
      </c>
      <c r="O19" s="10">
        <f t="shared" si="2"/>
        <v>0</v>
      </c>
      <c r="P19" s="12">
        <f t="shared" si="2"/>
        <v>0</v>
      </c>
      <c r="Q19" s="12">
        <f>SUM(O19:P19)</f>
        <v>0</v>
      </c>
      <c r="R19" s="10">
        <f t="shared" si="4"/>
        <v>6</v>
      </c>
      <c r="S19" s="11">
        <f t="shared" si="4"/>
        <v>6</v>
      </c>
      <c r="T19" s="12">
        <f t="shared" si="4"/>
        <v>12</v>
      </c>
    </row>
    <row r="20" spans="1:20">
      <c r="A20" s="104" t="s">
        <v>610</v>
      </c>
      <c r="B20" s="10">
        <v>36</v>
      </c>
      <c r="C20" s="11">
        <v>49</v>
      </c>
      <c r="D20" s="10">
        <v>0</v>
      </c>
      <c r="E20" s="11">
        <v>0</v>
      </c>
      <c r="F20" s="10">
        <f t="shared" si="0"/>
        <v>36</v>
      </c>
      <c r="G20" s="12">
        <f t="shared" si="0"/>
        <v>49</v>
      </c>
      <c r="H20" s="12">
        <f t="shared" si="1"/>
        <v>85</v>
      </c>
      <c r="I20" s="10">
        <v>0</v>
      </c>
      <c r="J20" s="11">
        <v>0</v>
      </c>
      <c r="K20" s="10">
        <v>0</v>
      </c>
      <c r="L20" s="11">
        <v>0</v>
      </c>
      <c r="M20" s="10">
        <v>0</v>
      </c>
      <c r="N20" s="11">
        <v>0</v>
      </c>
      <c r="O20" s="10">
        <f t="shared" si="2"/>
        <v>0</v>
      </c>
      <c r="P20" s="12">
        <f t="shared" si="2"/>
        <v>0</v>
      </c>
      <c r="Q20" s="12">
        <f>SUM(O20:P20)</f>
        <v>0</v>
      </c>
      <c r="R20" s="10">
        <f t="shared" si="4"/>
        <v>36</v>
      </c>
      <c r="S20" s="11">
        <f t="shared" si="4"/>
        <v>49</v>
      </c>
      <c r="T20" s="12">
        <f t="shared" si="4"/>
        <v>85</v>
      </c>
    </row>
    <row r="21" spans="1:20">
      <c r="A21" s="104" t="s">
        <v>305</v>
      </c>
      <c r="B21" s="10">
        <v>128</v>
      </c>
      <c r="C21" s="11">
        <v>71</v>
      </c>
      <c r="D21" s="10">
        <v>0</v>
      </c>
      <c r="E21" s="11">
        <v>0</v>
      </c>
      <c r="F21" s="10">
        <f t="shared" si="0"/>
        <v>128</v>
      </c>
      <c r="G21" s="12">
        <f t="shared" si="0"/>
        <v>71</v>
      </c>
      <c r="H21" s="12">
        <f t="shared" si="1"/>
        <v>199</v>
      </c>
      <c r="I21" s="10">
        <v>0</v>
      </c>
      <c r="J21" s="11">
        <v>0</v>
      </c>
      <c r="K21" s="10">
        <v>0</v>
      </c>
      <c r="L21" s="11">
        <v>0</v>
      </c>
      <c r="M21" s="10">
        <v>0</v>
      </c>
      <c r="N21" s="11">
        <v>0</v>
      </c>
      <c r="O21" s="10">
        <f t="shared" si="2"/>
        <v>0</v>
      </c>
      <c r="P21" s="12">
        <f t="shared" si="2"/>
        <v>0</v>
      </c>
      <c r="Q21" s="12">
        <f t="shared" si="3"/>
        <v>0</v>
      </c>
      <c r="R21" s="10">
        <f t="shared" si="4"/>
        <v>128</v>
      </c>
      <c r="S21" s="11">
        <f t="shared" si="4"/>
        <v>71</v>
      </c>
      <c r="T21" s="12">
        <f t="shared" si="4"/>
        <v>199</v>
      </c>
    </row>
    <row r="22" spans="1:20">
      <c r="A22" s="104" t="s">
        <v>310</v>
      </c>
      <c r="B22" s="10">
        <v>38</v>
      </c>
      <c r="C22" s="11">
        <v>17</v>
      </c>
      <c r="D22" s="10">
        <v>0</v>
      </c>
      <c r="E22" s="11">
        <v>0</v>
      </c>
      <c r="F22" s="10">
        <f t="shared" si="0"/>
        <v>38</v>
      </c>
      <c r="G22" s="12">
        <f t="shared" si="0"/>
        <v>17</v>
      </c>
      <c r="H22" s="12">
        <f t="shared" si="1"/>
        <v>55</v>
      </c>
      <c r="I22" s="10">
        <v>0</v>
      </c>
      <c r="J22" s="11">
        <v>0</v>
      </c>
      <c r="K22" s="10">
        <v>0</v>
      </c>
      <c r="L22" s="11">
        <v>0</v>
      </c>
      <c r="M22" s="10">
        <v>0</v>
      </c>
      <c r="N22" s="11">
        <v>0</v>
      </c>
      <c r="O22" s="10">
        <f t="shared" si="2"/>
        <v>0</v>
      </c>
      <c r="P22" s="12">
        <f t="shared" si="2"/>
        <v>0</v>
      </c>
      <c r="Q22" s="12">
        <f t="shared" si="3"/>
        <v>0</v>
      </c>
      <c r="R22" s="10">
        <f t="shared" si="4"/>
        <v>38</v>
      </c>
      <c r="S22" s="11">
        <f t="shared" si="4"/>
        <v>17</v>
      </c>
      <c r="T22" s="12">
        <f t="shared" si="4"/>
        <v>55</v>
      </c>
    </row>
    <row r="23" spans="1:20">
      <c r="A23" s="104" t="s">
        <v>613</v>
      </c>
      <c r="B23" s="10">
        <v>10</v>
      </c>
      <c r="C23" s="11">
        <v>1</v>
      </c>
      <c r="D23" s="10">
        <v>0</v>
      </c>
      <c r="E23" s="11">
        <v>0</v>
      </c>
      <c r="F23" s="10">
        <f t="shared" si="0"/>
        <v>10</v>
      </c>
      <c r="G23" s="12">
        <f t="shared" si="0"/>
        <v>1</v>
      </c>
      <c r="H23" s="12">
        <f t="shared" si="1"/>
        <v>11</v>
      </c>
      <c r="I23" s="10">
        <v>0</v>
      </c>
      <c r="J23" s="11">
        <v>0</v>
      </c>
      <c r="K23" s="10">
        <v>0</v>
      </c>
      <c r="L23" s="11">
        <v>0</v>
      </c>
      <c r="M23" s="10">
        <v>0</v>
      </c>
      <c r="N23" s="11">
        <v>0</v>
      </c>
      <c r="O23" s="10">
        <f t="shared" si="2"/>
        <v>0</v>
      </c>
      <c r="P23" s="12">
        <f t="shared" si="2"/>
        <v>0</v>
      </c>
      <c r="Q23" s="12">
        <f t="shared" si="3"/>
        <v>0</v>
      </c>
      <c r="R23" s="10">
        <f t="shared" si="4"/>
        <v>10</v>
      </c>
      <c r="S23" s="11">
        <f t="shared" si="4"/>
        <v>1</v>
      </c>
      <c r="T23" s="12">
        <f t="shared" si="4"/>
        <v>11</v>
      </c>
    </row>
    <row r="24" spans="1:20">
      <c r="A24" s="104" t="s">
        <v>13</v>
      </c>
      <c r="B24" s="10">
        <v>9</v>
      </c>
      <c r="C24" s="11">
        <v>1</v>
      </c>
      <c r="D24" s="10">
        <v>0</v>
      </c>
      <c r="E24" s="11">
        <v>0</v>
      </c>
      <c r="F24" s="10">
        <f t="shared" si="0"/>
        <v>9</v>
      </c>
      <c r="G24" s="12">
        <f t="shared" si="0"/>
        <v>1</v>
      </c>
      <c r="H24" s="12">
        <f t="shared" si="1"/>
        <v>10</v>
      </c>
      <c r="I24" s="10">
        <v>0</v>
      </c>
      <c r="J24" s="11">
        <v>0</v>
      </c>
      <c r="K24" s="10">
        <v>0</v>
      </c>
      <c r="L24" s="11">
        <v>0</v>
      </c>
      <c r="M24" s="10">
        <v>0</v>
      </c>
      <c r="N24" s="11">
        <v>0</v>
      </c>
      <c r="O24" s="10">
        <f t="shared" si="2"/>
        <v>0</v>
      </c>
      <c r="P24" s="12">
        <f t="shared" si="2"/>
        <v>0</v>
      </c>
      <c r="Q24" s="12">
        <f t="shared" si="3"/>
        <v>0</v>
      </c>
      <c r="R24" s="10">
        <f t="shared" si="4"/>
        <v>9</v>
      </c>
      <c r="S24" s="11">
        <f t="shared" si="4"/>
        <v>1</v>
      </c>
      <c r="T24" s="12">
        <f t="shared" si="4"/>
        <v>10</v>
      </c>
    </row>
    <row r="25" spans="1:20">
      <c r="A25" s="104" t="s">
        <v>616</v>
      </c>
      <c r="B25" s="10">
        <v>8</v>
      </c>
      <c r="C25" s="11">
        <v>51</v>
      </c>
      <c r="D25" s="10">
        <v>0</v>
      </c>
      <c r="E25" s="11">
        <v>0</v>
      </c>
      <c r="F25" s="10">
        <f t="shared" si="0"/>
        <v>8</v>
      </c>
      <c r="G25" s="12">
        <f t="shared" si="0"/>
        <v>51</v>
      </c>
      <c r="H25" s="12">
        <f t="shared" si="1"/>
        <v>59</v>
      </c>
      <c r="I25" s="10">
        <v>0</v>
      </c>
      <c r="J25" s="11">
        <v>0</v>
      </c>
      <c r="K25" s="10">
        <v>0</v>
      </c>
      <c r="L25" s="11">
        <v>0</v>
      </c>
      <c r="M25" s="10">
        <v>0</v>
      </c>
      <c r="N25" s="11">
        <v>0</v>
      </c>
      <c r="O25" s="10">
        <f t="shared" si="2"/>
        <v>0</v>
      </c>
      <c r="P25" s="12">
        <f t="shared" si="2"/>
        <v>0</v>
      </c>
      <c r="Q25" s="12">
        <f t="shared" si="3"/>
        <v>0</v>
      </c>
      <c r="R25" s="10">
        <f t="shared" si="4"/>
        <v>8</v>
      </c>
      <c r="S25" s="11">
        <f t="shared" si="4"/>
        <v>51</v>
      </c>
      <c r="T25" s="12">
        <f t="shared" si="4"/>
        <v>59</v>
      </c>
    </row>
    <row r="26" spans="1:20" s="1" customFormat="1">
      <c r="A26" s="6" t="s">
        <v>27</v>
      </c>
      <c r="B26" s="13">
        <f t="shared" ref="B26:T26" si="5">SUM(B11:B25)</f>
        <v>730</v>
      </c>
      <c r="C26" s="14">
        <f t="shared" si="5"/>
        <v>336</v>
      </c>
      <c r="D26" s="13">
        <f t="shared" si="5"/>
        <v>0</v>
      </c>
      <c r="E26" s="14">
        <f t="shared" si="5"/>
        <v>0</v>
      </c>
      <c r="F26" s="13">
        <f t="shared" si="5"/>
        <v>730</v>
      </c>
      <c r="G26" s="14">
        <f t="shared" si="5"/>
        <v>336</v>
      </c>
      <c r="H26" s="14">
        <f t="shared" si="5"/>
        <v>1066</v>
      </c>
      <c r="I26" s="13">
        <f t="shared" si="5"/>
        <v>0</v>
      </c>
      <c r="J26" s="14">
        <f t="shared" si="5"/>
        <v>0</v>
      </c>
      <c r="K26" s="13">
        <f t="shared" si="5"/>
        <v>0</v>
      </c>
      <c r="L26" s="14">
        <f t="shared" si="5"/>
        <v>0</v>
      </c>
      <c r="M26" s="13">
        <f t="shared" si="5"/>
        <v>0</v>
      </c>
      <c r="N26" s="14">
        <f t="shared" si="5"/>
        <v>0</v>
      </c>
      <c r="O26" s="13">
        <f t="shared" si="5"/>
        <v>0</v>
      </c>
      <c r="P26" s="14">
        <f t="shared" si="5"/>
        <v>0</v>
      </c>
      <c r="Q26" s="14">
        <f t="shared" si="5"/>
        <v>0</v>
      </c>
      <c r="R26" s="13">
        <f t="shared" si="5"/>
        <v>730</v>
      </c>
      <c r="S26" s="14">
        <f t="shared" si="5"/>
        <v>336</v>
      </c>
      <c r="T26" s="14">
        <f t="shared" si="5"/>
        <v>1066</v>
      </c>
    </row>
    <row r="27" spans="1:20" s="15" customFormat="1">
      <c r="A27" s="6"/>
      <c r="B27" s="10"/>
      <c r="C27" s="11"/>
      <c r="D27" s="10"/>
      <c r="E27" s="11"/>
      <c r="F27" s="10"/>
      <c r="G27" s="12"/>
      <c r="H27" s="12"/>
      <c r="I27" s="10"/>
      <c r="J27" s="11"/>
      <c r="K27" s="10"/>
      <c r="L27" s="11"/>
      <c r="M27" s="10"/>
      <c r="N27" s="11"/>
      <c r="O27" s="10"/>
      <c r="P27" s="12"/>
      <c r="Q27" s="12"/>
      <c r="R27" s="10"/>
      <c r="S27" s="11"/>
      <c r="T27" s="12"/>
    </row>
    <row r="28" spans="1:20">
      <c r="A28" s="279" t="s">
        <v>561</v>
      </c>
      <c r="B28" s="10"/>
      <c r="C28" s="11"/>
      <c r="D28" s="10"/>
      <c r="E28" s="11"/>
      <c r="F28" s="10"/>
      <c r="G28" s="12"/>
      <c r="H28" s="12"/>
      <c r="I28" s="10"/>
      <c r="J28" s="11"/>
      <c r="K28" s="10"/>
      <c r="L28" s="11"/>
      <c r="M28" s="10"/>
      <c r="N28" s="11"/>
      <c r="O28" s="10"/>
      <c r="P28" s="12"/>
      <c r="Q28" s="12"/>
      <c r="R28" s="10"/>
      <c r="S28" s="11"/>
      <c r="T28" s="12"/>
    </row>
    <row r="29" spans="1:20">
      <c r="A29" s="104" t="s">
        <v>46</v>
      </c>
      <c r="B29" s="10">
        <v>0</v>
      </c>
      <c r="C29" s="11">
        <v>0</v>
      </c>
      <c r="D29" s="10">
        <v>0</v>
      </c>
      <c r="E29" s="11">
        <v>0</v>
      </c>
      <c r="F29" s="10">
        <f t="shared" ref="F29:G92" si="6">SUM(B29,D29)</f>
        <v>0</v>
      </c>
      <c r="G29" s="12">
        <f t="shared" si="6"/>
        <v>0</v>
      </c>
      <c r="H29" s="12">
        <f t="shared" ref="H29:H92" si="7">SUM(F29:G29)</f>
        <v>0</v>
      </c>
      <c r="I29" s="10">
        <v>27</v>
      </c>
      <c r="J29" s="11">
        <v>0</v>
      </c>
      <c r="K29" s="10">
        <v>21</v>
      </c>
      <c r="L29" s="11">
        <v>0</v>
      </c>
      <c r="M29" s="10">
        <v>0</v>
      </c>
      <c r="N29" s="11">
        <v>0</v>
      </c>
      <c r="O29" s="10">
        <f t="shared" ref="O29:P92" si="8">SUM(M29,K29,I29)</f>
        <v>48</v>
      </c>
      <c r="P29" s="12">
        <f t="shared" si="8"/>
        <v>0</v>
      </c>
      <c r="Q29" s="12">
        <f t="shared" ref="Q29:Q33" si="9">SUM(O29:P29)</f>
        <v>48</v>
      </c>
      <c r="R29" s="10">
        <f t="shared" ref="R29:T92" si="10">SUM(O29,F29)</f>
        <v>48</v>
      </c>
      <c r="S29" s="11">
        <f t="shared" si="10"/>
        <v>0</v>
      </c>
      <c r="T29" s="12">
        <f t="shared" si="10"/>
        <v>48</v>
      </c>
    </row>
    <row r="30" spans="1:20">
      <c r="A30" s="104" t="s">
        <v>233</v>
      </c>
      <c r="B30" s="10">
        <v>0</v>
      </c>
      <c r="C30" s="11">
        <v>0</v>
      </c>
      <c r="D30" s="10">
        <v>0</v>
      </c>
      <c r="E30" s="11">
        <v>0</v>
      </c>
      <c r="F30" s="10">
        <f t="shared" si="6"/>
        <v>0</v>
      </c>
      <c r="G30" s="12">
        <f t="shared" si="6"/>
        <v>0</v>
      </c>
      <c r="H30" s="12">
        <f t="shared" si="7"/>
        <v>0</v>
      </c>
      <c r="I30" s="10">
        <v>0</v>
      </c>
      <c r="J30" s="11">
        <v>0</v>
      </c>
      <c r="K30" s="10">
        <v>0</v>
      </c>
      <c r="L30" s="11">
        <v>0</v>
      </c>
      <c r="M30" s="10">
        <v>12</v>
      </c>
      <c r="N30" s="11">
        <v>1</v>
      </c>
      <c r="O30" s="10">
        <f t="shared" si="8"/>
        <v>12</v>
      </c>
      <c r="P30" s="12">
        <f t="shared" si="8"/>
        <v>1</v>
      </c>
      <c r="Q30" s="12">
        <f t="shared" si="9"/>
        <v>13</v>
      </c>
      <c r="R30" s="10">
        <f t="shared" si="10"/>
        <v>12</v>
      </c>
      <c r="S30" s="11">
        <f t="shared" si="10"/>
        <v>1</v>
      </c>
      <c r="T30" s="12">
        <f t="shared" si="10"/>
        <v>13</v>
      </c>
    </row>
    <row r="31" spans="1:20">
      <c r="A31" s="104" t="s">
        <v>235</v>
      </c>
      <c r="B31" s="10">
        <v>0</v>
      </c>
      <c r="C31" s="11">
        <v>0</v>
      </c>
      <c r="D31" s="10">
        <v>0</v>
      </c>
      <c r="E31" s="11">
        <v>0</v>
      </c>
      <c r="F31" s="10">
        <f t="shared" si="6"/>
        <v>0</v>
      </c>
      <c r="G31" s="12">
        <f t="shared" si="6"/>
        <v>0</v>
      </c>
      <c r="H31" s="12">
        <f t="shared" si="7"/>
        <v>0</v>
      </c>
      <c r="I31" s="10">
        <v>0</v>
      </c>
      <c r="J31" s="11">
        <v>0</v>
      </c>
      <c r="K31" s="10">
        <v>0</v>
      </c>
      <c r="L31" s="11">
        <v>0</v>
      </c>
      <c r="M31" s="10">
        <v>21</v>
      </c>
      <c r="N31" s="11">
        <v>12</v>
      </c>
      <c r="O31" s="10">
        <f t="shared" si="8"/>
        <v>21</v>
      </c>
      <c r="P31" s="12">
        <f t="shared" si="8"/>
        <v>12</v>
      </c>
      <c r="Q31" s="12">
        <f t="shared" si="9"/>
        <v>33</v>
      </c>
      <c r="R31" s="10">
        <f t="shared" si="10"/>
        <v>21</v>
      </c>
      <c r="S31" s="11">
        <f t="shared" si="10"/>
        <v>12</v>
      </c>
      <c r="T31" s="12">
        <f t="shared" si="10"/>
        <v>33</v>
      </c>
    </row>
    <row r="32" spans="1:20">
      <c r="A32" s="104" t="s">
        <v>236</v>
      </c>
      <c r="B32" s="10">
        <v>0</v>
      </c>
      <c r="C32" s="11">
        <v>0</v>
      </c>
      <c r="D32" s="10">
        <v>221</v>
      </c>
      <c r="E32" s="11">
        <v>9</v>
      </c>
      <c r="F32" s="10">
        <f t="shared" si="6"/>
        <v>221</v>
      </c>
      <c r="G32" s="12">
        <f t="shared" si="6"/>
        <v>9</v>
      </c>
      <c r="H32" s="12">
        <f t="shared" si="7"/>
        <v>230</v>
      </c>
      <c r="I32" s="10">
        <v>0</v>
      </c>
      <c r="J32" s="11">
        <v>0</v>
      </c>
      <c r="K32" s="10">
        <v>0</v>
      </c>
      <c r="L32" s="11">
        <v>0</v>
      </c>
      <c r="M32" s="10">
        <v>0</v>
      </c>
      <c r="N32" s="11">
        <v>0</v>
      </c>
      <c r="O32" s="10">
        <f t="shared" si="8"/>
        <v>0</v>
      </c>
      <c r="P32" s="12">
        <f t="shared" si="8"/>
        <v>0</v>
      </c>
      <c r="Q32" s="12">
        <f t="shared" si="9"/>
        <v>0</v>
      </c>
      <c r="R32" s="10">
        <f t="shared" si="10"/>
        <v>221</v>
      </c>
      <c r="S32" s="11">
        <f t="shared" si="10"/>
        <v>9</v>
      </c>
      <c r="T32" s="12">
        <f t="shared" si="10"/>
        <v>230</v>
      </c>
    </row>
    <row r="33" spans="1:20">
      <c r="A33" s="104" t="s">
        <v>240</v>
      </c>
      <c r="B33" s="10">
        <v>0</v>
      </c>
      <c r="C33" s="11">
        <v>0</v>
      </c>
      <c r="D33" s="10">
        <v>0</v>
      </c>
      <c r="E33" s="11">
        <v>0</v>
      </c>
      <c r="F33" s="10">
        <f t="shared" si="6"/>
        <v>0</v>
      </c>
      <c r="G33" s="12">
        <f t="shared" si="6"/>
        <v>0</v>
      </c>
      <c r="H33" s="12">
        <f t="shared" si="7"/>
        <v>0</v>
      </c>
      <c r="I33" s="10">
        <v>0</v>
      </c>
      <c r="J33" s="11">
        <v>0</v>
      </c>
      <c r="K33" s="10">
        <v>0</v>
      </c>
      <c r="L33" s="11">
        <v>0</v>
      </c>
      <c r="M33" s="10">
        <v>9</v>
      </c>
      <c r="N33" s="11">
        <v>0</v>
      </c>
      <c r="O33" s="10">
        <f t="shared" si="8"/>
        <v>9</v>
      </c>
      <c r="P33" s="12">
        <f t="shared" si="8"/>
        <v>0</v>
      </c>
      <c r="Q33" s="12">
        <f t="shared" si="9"/>
        <v>9</v>
      </c>
      <c r="R33" s="10">
        <f t="shared" si="10"/>
        <v>9</v>
      </c>
      <c r="S33" s="11">
        <f t="shared" si="10"/>
        <v>0</v>
      </c>
      <c r="T33" s="12">
        <f t="shared" si="10"/>
        <v>9</v>
      </c>
    </row>
    <row r="34" spans="1:20">
      <c r="A34" s="104" t="s">
        <v>242</v>
      </c>
      <c r="B34" s="10">
        <v>0</v>
      </c>
      <c r="C34" s="11">
        <v>0</v>
      </c>
      <c r="D34" s="10">
        <v>0</v>
      </c>
      <c r="E34" s="11">
        <v>0</v>
      </c>
      <c r="F34" s="10">
        <f t="shared" si="6"/>
        <v>0</v>
      </c>
      <c r="G34" s="12">
        <f t="shared" si="6"/>
        <v>0</v>
      </c>
      <c r="H34" s="12">
        <f t="shared" si="7"/>
        <v>0</v>
      </c>
      <c r="I34" s="10">
        <v>0</v>
      </c>
      <c r="J34" s="11">
        <v>0</v>
      </c>
      <c r="K34" s="10">
        <v>0</v>
      </c>
      <c r="L34" s="11">
        <v>0</v>
      </c>
      <c r="M34" s="10">
        <v>0</v>
      </c>
      <c r="N34" s="11">
        <v>5</v>
      </c>
      <c r="O34" s="10">
        <f t="shared" si="8"/>
        <v>0</v>
      </c>
      <c r="P34" s="12">
        <f t="shared" si="8"/>
        <v>5</v>
      </c>
      <c r="Q34" s="12">
        <f>SUM(O34:P34)</f>
        <v>5</v>
      </c>
      <c r="R34" s="10">
        <f t="shared" si="10"/>
        <v>0</v>
      </c>
      <c r="S34" s="11">
        <f t="shared" si="10"/>
        <v>5</v>
      </c>
      <c r="T34" s="12">
        <f t="shared" si="10"/>
        <v>5</v>
      </c>
    </row>
    <row r="35" spans="1:20">
      <c r="A35" s="104" t="s">
        <v>11</v>
      </c>
      <c r="B35" s="10">
        <v>0</v>
      </c>
      <c r="C35" s="11">
        <v>0</v>
      </c>
      <c r="D35" s="10">
        <v>40</v>
      </c>
      <c r="E35" s="11">
        <v>0</v>
      </c>
      <c r="F35" s="10">
        <f t="shared" si="6"/>
        <v>40</v>
      </c>
      <c r="G35" s="12">
        <f t="shared" si="6"/>
        <v>0</v>
      </c>
      <c r="H35" s="12">
        <f t="shared" si="7"/>
        <v>40</v>
      </c>
      <c r="I35" s="10">
        <v>0</v>
      </c>
      <c r="J35" s="11">
        <v>0</v>
      </c>
      <c r="K35" s="10">
        <v>0</v>
      </c>
      <c r="L35" s="11">
        <v>0</v>
      </c>
      <c r="M35" s="10">
        <v>0</v>
      </c>
      <c r="N35" s="11">
        <v>0</v>
      </c>
      <c r="O35" s="10">
        <f t="shared" si="8"/>
        <v>0</v>
      </c>
      <c r="P35" s="12">
        <f t="shared" si="8"/>
        <v>0</v>
      </c>
      <c r="Q35" s="12">
        <f>SUM(O35:P35)</f>
        <v>0</v>
      </c>
      <c r="R35" s="10">
        <f t="shared" si="10"/>
        <v>40</v>
      </c>
      <c r="S35" s="11">
        <f t="shared" si="10"/>
        <v>0</v>
      </c>
      <c r="T35" s="12">
        <f t="shared" si="10"/>
        <v>40</v>
      </c>
    </row>
    <row r="36" spans="1:20">
      <c r="A36" s="104" t="s">
        <v>244</v>
      </c>
      <c r="B36" s="10">
        <v>0</v>
      </c>
      <c r="C36" s="11">
        <v>0</v>
      </c>
      <c r="D36" s="10">
        <v>0</v>
      </c>
      <c r="E36" s="11">
        <v>0</v>
      </c>
      <c r="F36" s="10">
        <f t="shared" si="6"/>
        <v>0</v>
      </c>
      <c r="G36" s="12">
        <f t="shared" si="6"/>
        <v>0</v>
      </c>
      <c r="H36" s="12">
        <f t="shared" si="7"/>
        <v>0</v>
      </c>
      <c r="I36" s="10">
        <v>0</v>
      </c>
      <c r="J36" s="11">
        <v>0</v>
      </c>
      <c r="K36" s="10">
        <v>0</v>
      </c>
      <c r="L36" s="11">
        <v>0</v>
      </c>
      <c r="M36" s="10">
        <v>4</v>
      </c>
      <c r="N36" s="11">
        <v>4</v>
      </c>
      <c r="O36" s="10">
        <f t="shared" si="8"/>
        <v>4</v>
      </c>
      <c r="P36" s="12">
        <f t="shared" si="8"/>
        <v>4</v>
      </c>
      <c r="Q36" s="12">
        <f>SUM(O36:P36)</f>
        <v>8</v>
      </c>
      <c r="R36" s="10">
        <f t="shared" si="10"/>
        <v>4</v>
      </c>
      <c r="S36" s="11">
        <f t="shared" si="10"/>
        <v>4</v>
      </c>
      <c r="T36" s="12">
        <f t="shared" si="10"/>
        <v>8</v>
      </c>
    </row>
    <row r="37" spans="1:20">
      <c r="A37" s="104" t="s">
        <v>246</v>
      </c>
      <c r="B37" s="10">
        <v>0</v>
      </c>
      <c r="C37" s="11">
        <v>0</v>
      </c>
      <c r="D37" s="10">
        <v>8</v>
      </c>
      <c r="E37" s="11">
        <v>11</v>
      </c>
      <c r="F37" s="10">
        <f t="shared" si="6"/>
        <v>8</v>
      </c>
      <c r="G37" s="12">
        <f t="shared" si="6"/>
        <v>11</v>
      </c>
      <c r="H37" s="12">
        <f t="shared" si="7"/>
        <v>19</v>
      </c>
      <c r="I37" s="10">
        <v>0</v>
      </c>
      <c r="J37" s="11">
        <v>0</v>
      </c>
      <c r="K37" s="10">
        <v>0</v>
      </c>
      <c r="L37" s="11">
        <v>0</v>
      </c>
      <c r="M37" s="10">
        <v>0</v>
      </c>
      <c r="N37" s="11">
        <v>0</v>
      </c>
      <c r="O37" s="10">
        <f t="shared" si="8"/>
        <v>0</v>
      </c>
      <c r="P37" s="12">
        <f t="shared" si="8"/>
        <v>0</v>
      </c>
      <c r="Q37" s="12">
        <f>SUM(O37:P37)</f>
        <v>0</v>
      </c>
      <c r="R37" s="10">
        <f t="shared" si="10"/>
        <v>8</v>
      </c>
      <c r="S37" s="11">
        <f t="shared" si="10"/>
        <v>11</v>
      </c>
      <c r="T37" s="12">
        <f t="shared" si="10"/>
        <v>19</v>
      </c>
    </row>
    <row r="38" spans="1:20">
      <c r="A38" s="104" t="s">
        <v>247</v>
      </c>
      <c r="B38" s="10">
        <v>0</v>
      </c>
      <c r="C38" s="11">
        <v>0</v>
      </c>
      <c r="D38" s="10">
        <v>0</v>
      </c>
      <c r="E38" s="11">
        <v>0</v>
      </c>
      <c r="F38" s="10">
        <f t="shared" si="6"/>
        <v>0</v>
      </c>
      <c r="G38" s="12">
        <f t="shared" si="6"/>
        <v>0</v>
      </c>
      <c r="H38" s="12">
        <f t="shared" si="7"/>
        <v>0</v>
      </c>
      <c r="I38" s="10">
        <v>22</v>
      </c>
      <c r="J38" s="11">
        <v>12</v>
      </c>
      <c r="K38" s="10">
        <v>16</v>
      </c>
      <c r="L38" s="11">
        <v>5</v>
      </c>
      <c r="M38" s="10">
        <v>0</v>
      </c>
      <c r="N38" s="11">
        <v>0</v>
      </c>
      <c r="O38" s="10">
        <f t="shared" si="8"/>
        <v>38</v>
      </c>
      <c r="P38" s="12">
        <f t="shared" si="8"/>
        <v>17</v>
      </c>
      <c r="Q38" s="12">
        <f>SUM(O38:P38)</f>
        <v>55</v>
      </c>
      <c r="R38" s="10">
        <f t="shared" si="10"/>
        <v>38</v>
      </c>
      <c r="S38" s="11">
        <f t="shared" si="10"/>
        <v>17</v>
      </c>
      <c r="T38" s="12">
        <f t="shared" si="10"/>
        <v>55</v>
      </c>
    </row>
    <row r="39" spans="1:20">
      <c r="A39" s="104" t="s">
        <v>248</v>
      </c>
      <c r="B39" s="10">
        <v>0</v>
      </c>
      <c r="C39" s="11">
        <v>0</v>
      </c>
      <c r="D39" s="10">
        <v>0</v>
      </c>
      <c r="E39" s="11">
        <v>0</v>
      </c>
      <c r="F39" s="10">
        <f t="shared" si="6"/>
        <v>0</v>
      </c>
      <c r="G39" s="12">
        <f t="shared" si="6"/>
        <v>0</v>
      </c>
      <c r="H39" s="12">
        <f t="shared" si="7"/>
        <v>0</v>
      </c>
      <c r="I39" s="10">
        <v>15</v>
      </c>
      <c r="J39" s="11">
        <v>0</v>
      </c>
      <c r="K39" s="10">
        <v>22</v>
      </c>
      <c r="L39" s="11">
        <v>0</v>
      </c>
      <c r="M39" s="10">
        <v>0</v>
      </c>
      <c r="N39" s="11">
        <v>0</v>
      </c>
      <c r="O39" s="10">
        <f t="shared" si="8"/>
        <v>37</v>
      </c>
      <c r="P39" s="12">
        <f t="shared" si="8"/>
        <v>0</v>
      </c>
      <c r="Q39" s="12">
        <f t="shared" ref="Q39:Q102" si="11">SUM(O39:P39)</f>
        <v>37</v>
      </c>
      <c r="R39" s="10">
        <f t="shared" si="10"/>
        <v>37</v>
      </c>
      <c r="S39" s="11">
        <f t="shared" si="10"/>
        <v>0</v>
      </c>
      <c r="T39" s="12">
        <f t="shared" si="10"/>
        <v>37</v>
      </c>
    </row>
    <row r="40" spans="1:20">
      <c r="A40" s="104" t="s">
        <v>249</v>
      </c>
      <c r="B40" s="10">
        <v>0</v>
      </c>
      <c r="C40" s="11">
        <v>0</v>
      </c>
      <c r="D40" s="10">
        <v>0</v>
      </c>
      <c r="E40" s="11">
        <v>0</v>
      </c>
      <c r="F40" s="10">
        <f t="shared" si="6"/>
        <v>0</v>
      </c>
      <c r="G40" s="12">
        <f t="shared" si="6"/>
        <v>0</v>
      </c>
      <c r="H40" s="12">
        <f t="shared" si="7"/>
        <v>0</v>
      </c>
      <c r="I40" s="10">
        <v>0</v>
      </c>
      <c r="J40" s="11">
        <v>0</v>
      </c>
      <c r="K40" s="10">
        <v>0</v>
      </c>
      <c r="L40" s="11">
        <v>0</v>
      </c>
      <c r="M40" s="10">
        <v>5</v>
      </c>
      <c r="N40" s="11">
        <v>0</v>
      </c>
      <c r="O40" s="10">
        <f t="shared" si="8"/>
        <v>5</v>
      </c>
      <c r="P40" s="12">
        <f t="shared" si="8"/>
        <v>0</v>
      </c>
      <c r="Q40" s="12">
        <f t="shared" si="11"/>
        <v>5</v>
      </c>
      <c r="R40" s="10">
        <f t="shared" si="10"/>
        <v>5</v>
      </c>
      <c r="S40" s="11">
        <f t="shared" si="10"/>
        <v>0</v>
      </c>
      <c r="T40" s="12">
        <f t="shared" si="10"/>
        <v>5</v>
      </c>
    </row>
    <row r="41" spans="1:20" ht="13.2" customHeight="1">
      <c r="A41" s="104" t="s">
        <v>510</v>
      </c>
      <c r="B41" s="10">
        <v>0</v>
      </c>
      <c r="C41" s="11">
        <v>0</v>
      </c>
      <c r="D41" s="10">
        <v>0</v>
      </c>
      <c r="E41" s="11">
        <v>0</v>
      </c>
      <c r="F41" s="10">
        <f t="shared" si="6"/>
        <v>0</v>
      </c>
      <c r="G41" s="12">
        <f t="shared" si="6"/>
        <v>0</v>
      </c>
      <c r="H41" s="12">
        <f t="shared" si="7"/>
        <v>0</v>
      </c>
      <c r="I41" s="10">
        <v>46</v>
      </c>
      <c r="J41" s="11">
        <v>2</v>
      </c>
      <c r="K41" s="10">
        <v>38</v>
      </c>
      <c r="L41" s="11">
        <v>0</v>
      </c>
      <c r="M41" s="10">
        <v>0</v>
      </c>
      <c r="N41" s="11">
        <v>0</v>
      </c>
      <c r="O41" s="10">
        <f t="shared" si="8"/>
        <v>84</v>
      </c>
      <c r="P41" s="12">
        <f t="shared" si="8"/>
        <v>2</v>
      </c>
      <c r="Q41" s="12">
        <f t="shared" si="11"/>
        <v>86</v>
      </c>
      <c r="R41" s="10">
        <f t="shared" si="10"/>
        <v>84</v>
      </c>
      <c r="S41" s="11">
        <f t="shared" si="10"/>
        <v>2</v>
      </c>
      <c r="T41" s="12">
        <f t="shared" si="10"/>
        <v>86</v>
      </c>
    </row>
    <row r="42" spans="1:20">
      <c r="A42" s="104" t="s">
        <v>250</v>
      </c>
      <c r="B42" s="10">
        <v>0</v>
      </c>
      <c r="C42" s="11">
        <v>0</v>
      </c>
      <c r="D42" s="10">
        <v>0</v>
      </c>
      <c r="E42" s="11">
        <v>0</v>
      </c>
      <c r="F42" s="10">
        <f t="shared" si="6"/>
        <v>0</v>
      </c>
      <c r="G42" s="12">
        <f t="shared" si="6"/>
        <v>0</v>
      </c>
      <c r="H42" s="12">
        <f t="shared" si="7"/>
        <v>0</v>
      </c>
      <c r="I42" s="10">
        <v>0</v>
      </c>
      <c r="J42" s="11">
        <v>0</v>
      </c>
      <c r="K42" s="10">
        <v>0</v>
      </c>
      <c r="L42" s="11">
        <v>0</v>
      </c>
      <c r="M42" s="10">
        <v>25</v>
      </c>
      <c r="N42" s="11">
        <v>0</v>
      </c>
      <c r="O42" s="10">
        <f t="shared" si="8"/>
        <v>25</v>
      </c>
      <c r="P42" s="12">
        <f t="shared" si="8"/>
        <v>0</v>
      </c>
      <c r="Q42" s="12">
        <f t="shared" si="11"/>
        <v>25</v>
      </c>
      <c r="R42" s="10">
        <f t="shared" si="10"/>
        <v>25</v>
      </c>
      <c r="S42" s="11">
        <f t="shared" si="10"/>
        <v>0</v>
      </c>
      <c r="T42" s="12">
        <f t="shared" si="10"/>
        <v>25</v>
      </c>
    </row>
    <row r="43" spans="1:20">
      <c r="A43" s="104" t="s">
        <v>418</v>
      </c>
      <c r="B43" s="10">
        <v>0</v>
      </c>
      <c r="C43" s="11">
        <v>0</v>
      </c>
      <c r="D43" s="10">
        <v>0</v>
      </c>
      <c r="E43" s="11">
        <v>0</v>
      </c>
      <c r="F43" s="10">
        <f t="shared" si="6"/>
        <v>0</v>
      </c>
      <c r="G43" s="12">
        <f t="shared" si="6"/>
        <v>0</v>
      </c>
      <c r="H43" s="12">
        <f t="shared" si="7"/>
        <v>0</v>
      </c>
      <c r="I43" s="10">
        <v>8</v>
      </c>
      <c r="J43" s="11">
        <v>1</v>
      </c>
      <c r="K43" s="10">
        <v>5</v>
      </c>
      <c r="L43" s="11">
        <v>1</v>
      </c>
      <c r="M43" s="10">
        <v>0</v>
      </c>
      <c r="N43" s="11">
        <v>0</v>
      </c>
      <c r="O43" s="10">
        <f t="shared" si="8"/>
        <v>13</v>
      </c>
      <c r="P43" s="12">
        <f t="shared" si="8"/>
        <v>2</v>
      </c>
      <c r="Q43" s="12">
        <f t="shared" si="11"/>
        <v>15</v>
      </c>
      <c r="R43" s="10">
        <f t="shared" si="10"/>
        <v>13</v>
      </c>
      <c r="S43" s="11">
        <f t="shared" si="10"/>
        <v>2</v>
      </c>
      <c r="T43" s="12">
        <f t="shared" si="10"/>
        <v>15</v>
      </c>
    </row>
    <row r="44" spans="1:20">
      <c r="A44" s="104" t="s">
        <v>256</v>
      </c>
      <c r="B44" s="10">
        <v>0</v>
      </c>
      <c r="C44" s="11">
        <v>0</v>
      </c>
      <c r="D44" s="10">
        <v>0</v>
      </c>
      <c r="E44" s="11">
        <v>0</v>
      </c>
      <c r="F44" s="10">
        <f t="shared" si="6"/>
        <v>0</v>
      </c>
      <c r="G44" s="12">
        <f t="shared" si="6"/>
        <v>0</v>
      </c>
      <c r="H44" s="12">
        <f t="shared" si="7"/>
        <v>0</v>
      </c>
      <c r="I44" s="10">
        <v>19</v>
      </c>
      <c r="J44" s="11">
        <v>47</v>
      </c>
      <c r="K44" s="10">
        <v>10</v>
      </c>
      <c r="L44" s="11">
        <v>27</v>
      </c>
      <c r="M44" s="10">
        <v>0</v>
      </c>
      <c r="N44" s="11">
        <v>0</v>
      </c>
      <c r="O44" s="10">
        <f t="shared" si="8"/>
        <v>29</v>
      </c>
      <c r="P44" s="12">
        <f t="shared" si="8"/>
        <v>74</v>
      </c>
      <c r="Q44" s="12">
        <f t="shared" si="11"/>
        <v>103</v>
      </c>
      <c r="R44" s="10">
        <f t="shared" si="10"/>
        <v>29</v>
      </c>
      <c r="S44" s="11">
        <f t="shared" si="10"/>
        <v>74</v>
      </c>
      <c r="T44" s="12">
        <f t="shared" si="10"/>
        <v>103</v>
      </c>
    </row>
    <row r="45" spans="1:20">
      <c r="A45" s="104" t="s">
        <v>262</v>
      </c>
      <c r="B45" s="10">
        <v>0</v>
      </c>
      <c r="C45" s="11">
        <v>0</v>
      </c>
      <c r="D45" s="10">
        <v>77</v>
      </c>
      <c r="E45" s="11">
        <v>1</v>
      </c>
      <c r="F45" s="10">
        <f t="shared" si="6"/>
        <v>77</v>
      </c>
      <c r="G45" s="12">
        <f t="shared" si="6"/>
        <v>1</v>
      </c>
      <c r="H45" s="12">
        <f t="shared" si="7"/>
        <v>78</v>
      </c>
      <c r="I45" s="10">
        <v>86</v>
      </c>
      <c r="J45" s="11">
        <v>0</v>
      </c>
      <c r="K45" s="10">
        <v>69</v>
      </c>
      <c r="L45" s="11">
        <v>0</v>
      </c>
      <c r="M45" s="10">
        <v>0</v>
      </c>
      <c r="N45" s="11">
        <v>0</v>
      </c>
      <c r="O45" s="10">
        <f t="shared" si="8"/>
        <v>155</v>
      </c>
      <c r="P45" s="12">
        <f t="shared" si="8"/>
        <v>0</v>
      </c>
      <c r="Q45" s="12">
        <f t="shared" si="11"/>
        <v>155</v>
      </c>
      <c r="R45" s="10">
        <f t="shared" si="10"/>
        <v>232</v>
      </c>
      <c r="S45" s="11">
        <f t="shared" si="10"/>
        <v>1</v>
      </c>
      <c r="T45" s="12">
        <f t="shared" si="10"/>
        <v>233</v>
      </c>
    </row>
    <row r="46" spans="1:20">
      <c r="A46" s="104" t="s">
        <v>419</v>
      </c>
      <c r="B46" s="10">
        <v>0</v>
      </c>
      <c r="C46" s="11">
        <v>0</v>
      </c>
      <c r="D46" s="10">
        <v>0</v>
      </c>
      <c r="E46" s="11">
        <v>0</v>
      </c>
      <c r="F46" s="10">
        <f t="shared" si="6"/>
        <v>0</v>
      </c>
      <c r="G46" s="12">
        <f t="shared" si="6"/>
        <v>0</v>
      </c>
      <c r="H46" s="12">
        <f t="shared" si="7"/>
        <v>0</v>
      </c>
      <c r="I46" s="10">
        <v>0</v>
      </c>
      <c r="J46" s="11">
        <v>0</v>
      </c>
      <c r="K46" s="10">
        <v>0</v>
      </c>
      <c r="L46" s="11">
        <v>0</v>
      </c>
      <c r="M46" s="10">
        <v>17</v>
      </c>
      <c r="N46" s="11">
        <v>0</v>
      </c>
      <c r="O46" s="10">
        <f t="shared" si="8"/>
        <v>17</v>
      </c>
      <c r="P46" s="12">
        <f t="shared" si="8"/>
        <v>0</v>
      </c>
      <c r="Q46" s="12">
        <f t="shared" si="11"/>
        <v>17</v>
      </c>
      <c r="R46" s="10">
        <f t="shared" si="10"/>
        <v>17</v>
      </c>
      <c r="S46" s="11">
        <f t="shared" si="10"/>
        <v>0</v>
      </c>
      <c r="T46" s="12">
        <f t="shared" si="10"/>
        <v>17</v>
      </c>
    </row>
    <row r="47" spans="1:20">
      <c r="A47" s="104" t="s">
        <v>480</v>
      </c>
      <c r="B47" s="10">
        <v>0</v>
      </c>
      <c r="C47" s="11">
        <v>0</v>
      </c>
      <c r="D47" s="10">
        <v>0</v>
      </c>
      <c r="E47" s="11">
        <v>0</v>
      </c>
      <c r="F47" s="10">
        <f t="shared" si="6"/>
        <v>0</v>
      </c>
      <c r="G47" s="12">
        <f t="shared" si="6"/>
        <v>0</v>
      </c>
      <c r="H47" s="12">
        <f t="shared" si="7"/>
        <v>0</v>
      </c>
      <c r="I47" s="10">
        <v>0</v>
      </c>
      <c r="J47" s="11">
        <v>0</v>
      </c>
      <c r="K47" s="10">
        <v>0</v>
      </c>
      <c r="L47" s="11">
        <v>0</v>
      </c>
      <c r="M47" s="10">
        <v>1</v>
      </c>
      <c r="N47" s="11">
        <v>3</v>
      </c>
      <c r="O47" s="10">
        <f t="shared" si="8"/>
        <v>1</v>
      </c>
      <c r="P47" s="12">
        <f t="shared" si="8"/>
        <v>3</v>
      </c>
      <c r="Q47" s="12">
        <f t="shared" si="11"/>
        <v>4</v>
      </c>
      <c r="R47" s="10">
        <f t="shared" si="10"/>
        <v>1</v>
      </c>
      <c r="S47" s="11">
        <f t="shared" si="10"/>
        <v>3</v>
      </c>
      <c r="T47" s="12">
        <f t="shared" si="10"/>
        <v>4</v>
      </c>
    </row>
    <row r="48" spans="1:20">
      <c r="A48" s="172" t="s">
        <v>264</v>
      </c>
      <c r="B48" s="10">
        <v>0</v>
      </c>
      <c r="C48" s="11">
        <v>0</v>
      </c>
      <c r="D48" s="10">
        <v>0</v>
      </c>
      <c r="E48" s="11">
        <v>0</v>
      </c>
      <c r="F48" s="10">
        <f t="shared" si="6"/>
        <v>0</v>
      </c>
      <c r="G48" s="12">
        <f t="shared" si="6"/>
        <v>0</v>
      </c>
      <c r="H48" s="12">
        <f t="shared" si="7"/>
        <v>0</v>
      </c>
      <c r="I48" s="10">
        <v>0</v>
      </c>
      <c r="J48" s="11">
        <v>0</v>
      </c>
      <c r="K48" s="10">
        <v>0</v>
      </c>
      <c r="L48" s="11">
        <v>0</v>
      </c>
      <c r="M48" s="10">
        <v>24</v>
      </c>
      <c r="N48" s="11">
        <v>0</v>
      </c>
      <c r="O48" s="10">
        <f t="shared" si="8"/>
        <v>24</v>
      </c>
      <c r="P48" s="12">
        <f t="shared" si="8"/>
        <v>0</v>
      </c>
      <c r="Q48" s="12">
        <f t="shared" si="11"/>
        <v>24</v>
      </c>
      <c r="R48" s="10">
        <f t="shared" si="10"/>
        <v>24</v>
      </c>
      <c r="S48" s="11">
        <f t="shared" si="10"/>
        <v>0</v>
      </c>
      <c r="T48" s="12">
        <f t="shared" si="10"/>
        <v>24</v>
      </c>
    </row>
    <row r="49" spans="1:20">
      <c r="A49" s="250" t="s">
        <v>360</v>
      </c>
      <c r="B49" s="10">
        <v>0</v>
      </c>
      <c r="C49" s="11">
        <v>0</v>
      </c>
      <c r="D49" s="10">
        <v>0</v>
      </c>
      <c r="E49" s="11">
        <v>0</v>
      </c>
      <c r="F49" s="10">
        <f t="shared" si="6"/>
        <v>0</v>
      </c>
      <c r="G49" s="12">
        <f t="shared" si="6"/>
        <v>0</v>
      </c>
      <c r="H49" s="12">
        <f t="shared" si="7"/>
        <v>0</v>
      </c>
      <c r="I49" s="10">
        <v>0</v>
      </c>
      <c r="J49" s="11">
        <v>0</v>
      </c>
      <c r="K49" s="10">
        <v>0</v>
      </c>
      <c r="L49" s="11">
        <v>0</v>
      </c>
      <c r="M49" s="10">
        <v>0</v>
      </c>
      <c r="N49" s="11">
        <v>9</v>
      </c>
      <c r="O49" s="10">
        <f t="shared" si="8"/>
        <v>0</v>
      </c>
      <c r="P49" s="12">
        <f t="shared" si="8"/>
        <v>9</v>
      </c>
      <c r="Q49" s="12">
        <f t="shared" si="11"/>
        <v>9</v>
      </c>
      <c r="R49" s="10">
        <f t="shared" si="10"/>
        <v>0</v>
      </c>
      <c r="S49" s="11">
        <f t="shared" si="10"/>
        <v>9</v>
      </c>
      <c r="T49" s="12">
        <f t="shared" si="10"/>
        <v>9</v>
      </c>
    </row>
    <row r="50" spans="1:20" ht="13.2" customHeight="1">
      <c r="A50" s="172" t="s">
        <v>266</v>
      </c>
      <c r="B50" s="10">
        <v>0</v>
      </c>
      <c r="C50" s="11">
        <v>0</v>
      </c>
      <c r="D50" s="10">
        <v>0</v>
      </c>
      <c r="E50" s="11">
        <v>0</v>
      </c>
      <c r="F50" s="10">
        <f t="shared" si="6"/>
        <v>0</v>
      </c>
      <c r="G50" s="12">
        <f t="shared" si="6"/>
        <v>0</v>
      </c>
      <c r="H50" s="12">
        <f t="shared" si="7"/>
        <v>0</v>
      </c>
      <c r="I50" s="10">
        <v>0</v>
      </c>
      <c r="J50" s="11">
        <v>0</v>
      </c>
      <c r="K50" s="10">
        <v>0</v>
      </c>
      <c r="L50" s="11">
        <v>0</v>
      </c>
      <c r="M50" s="10">
        <v>6</v>
      </c>
      <c r="N50" s="11">
        <v>15</v>
      </c>
      <c r="O50" s="10">
        <f t="shared" si="8"/>
        <v>6</v>
      </c>
      <c r="P50" s="12">
        <f t="shared" si="8"/>
        <v>15</v>
      </c>
      <c r="Q50" s="12">
        <f t="shared" si="11"/>
        <v>21</v>
      </c>
      <c r="R50" s="10">
        <f t="shared" si="10"/>
        <v>6</v>
      </c>
      <c r="S50" s="11">
        <f t="shared" si="10"/>
        <v>15</v>
      </c>
      <c r="T50" s="12">
        <f t="shared" si="10"/>
        <v>21</v>
      </c>
    </row>
    <row r="51" spans="1:20">
      <c r="A51" s="172" t="s">
        <v>420</v>
      </c>
      <c r="B51" s="10">
        <v>0</v>
      </c>
      <c r="C51" s="11">
        <v>0</v>
      </c>
      <c r="D51" s="10">
        <v>0</v>
      </c>
      <c r="E51" s="11">
        <v>0</v>
      </c>
      <c r="F51" s="10">
        <f t="shared" si="6"/>
        <v>0</v>
      </c>
      <c r="G51" s="12">
        <f t="shared" si="6"/>
        <v>0</v>
      </c>
      <c r="H51" s="12">
        <f t="shared" si="7"/>
        <v>0</v>
      </c>
      <c r="I51" s="10">
        <v>11</v>
      </c>
      <c r="J51" s="11">
        <v>1</v>
      </c>
      <c r="K51" s="10">
        <v>12</v>
      </c>
      <c r="L51" s="11">
        <v>0</v>
      </c>
      <c r="M51" s="10">
        <v>0</v>
      </c>
      <c r="N51" s="11">
        <v>0</v>
      </c>
      <c r="O51" s="10">
        <f t="shared" si="8"/>
        <v>23</v>
      </c>
      <c r="P51" s="12">
        <f t="shared" si="8"/>
        <v>1</v>
      </c>
      <c r="Q51" s="12">
        <f t="shared" si="11"/>
        <v>24</v>
      </c>
      <c r="R51" s="10">
        <f t="shared" si="10"/>
        <v>23</v>
      </c>
      <c r="S51" s="11">
        <f t="shared" si="10"/>
        <v>1</v>
      </c>
      <c r="T51" s="12">
        <f t="shared" si="10"/>
        <v>24</v>
      </c>
    </row>
    <row r="52" spans="1:20">
      <c r="A52" s="172" t="s">
        <v>269</v>
      </c>
      <c r="B52" s="10">
        <v>0</v>
      </c>
      <c r="C52" s="11">
        <v>0</v>
      </c>
      <c r="D52" s="10">
        <v>0</v>
      </c>
      <c r="E52" s="11">
        <v>0</v>
      </c>
      <c r="F52" s="10">
        <f t="shared" si="6"/>
        <v>0</v>
      </c>
      <c r="G52" s="12">
        <f t="shared" si="6"/>
        <v>0</v>
      </c>
      <c r="H52" s="12">
        <f t="shared" si="7"/>
        <v>0</v>
      </c>
      <c r="I52" s="10">
        <v>0</v>
      </c>
      <c r="J52" s="11">
        <v>0</v>
      </c>
      <c r="K52" s="10">
        <v>1</v>
      </c>
      <c r="L52" s="11">
        <v>3</v>
      </c>
      <c r="M52" s="10">
        <v>0</v>
      </c>
      <c r="N52" s="11">
        <v>0</v>
      </c>
      <c r="O52" s="10">
        <f t="shared" si="8"/>
        <v>1</v>
      </c>
      <c r="P52" s="12">
        <f t="shared" si="8"/>
        <v>3</v>
      </c>
      <c r="Q52" s="12">
        <f t="shared" si="11"/>
        <v>4</v>
      </c>
      <c r="R52" s="10">
        <f t="shared" si="10"/>
        <v>1</v>
      </c>
      <c r="S52" s="11">
        <f t="shared" si="10"/>
        <v>3</v>
      </c>
      <c r="T52" s="12">
        <f t="shared" si="10"/>
        <v>4</v>
      </c>
    </row>
    <row r="53" spans="1:20">
      <c r="A53" s="172" t="s">
        <v>434</v>
      </c>
      <c r="B53" s="10">
        <v>0</v>
      </c>
      <c r="C53" s="11">
        <v>0</v>
      </c>
      <c r="D53" s="10">
        <v>0</v>
      </c>
      <c r="E53" s="11">
        <v>0</v>
      </c>
      <c r="F53" s="10">
        <f t="shared" si="6"/>
        <v>0</v>
      </c>
      <c r="G53" s="12">
        <f t="shared" si="6"/>
        <v>0</v>
      </c>
      <c r="H53" s="12">
        <f t="shared" si="7"/>
        <v>0</v>
      </c>
      <c r="I53" s="10">
        <v>0</v>
      </c>
      <c r="J53" s="11">
        <v>1</v>
      </c>
      <c r="K53" s="10">
        <v>1</v>
      </c>
      <c r="L53" s="11">
        <v>1</v>
      </c>
      <c r="M53" s="10">
        <v>0</v>
      </c>
      <c r="N53" s="11">
        <v>0</v>
      </c>
      <c r="O53" s="10">
        <f t="shared" si="8"/>
        <v>1</v>
      </c>
      <c r="P53" s="12">
        <f t="shared" si="8"/>
        <v>2</v>
      </c>
      <c r="Q53" s="12">
        <f t="shared" si="11"/>
        <v>3</v>
      </c>
      <c r="R53" s="10">
        <f t="shared" si="10"/>
        <v>1</v>
      </c>
      <c r="S53" s="11">
        <f t="shared" si="10"/>
        <v>2</v>
      </c>
      <c r="T53" s="12">
        <f t="shared" si="10"/>
        <v>3</v>
      </c>
    </row>
    <row r="54" spans="1:20">
      <c r="A54" s="172" t="s">
        <v>435</v>
      </c>
      <c r="B54" s="10">
        <v>0</v>
      </c>
      <c r="C54" s="11">
        <v>0</v>
      </c>
      <c r="D54" s="10">
        <v>0</v>
      </c>
      <c r="E54" s="11">
        <v>0</v>
      </c>
      <c r="F54" s="10">
        <f t="shared" si="6"/>
        <v>0</v>
      </c>
      <c r="G54" s="12">
        <f t="shared" si="6"/>
        <v>0</v>
      </c>
      <c r="H54" s="12">
        <f t="shared" si="7"/>
        <v>0</v>
      </c>
      <c r="I54" s="10">
        <v>0</v>
      </c>
      <c r="J54" s="11">
        <v>0</v>
      </c>
      <c r="K54" s="10">
        <v>0</v>
      </c>
      <c r="L54" s="11">
        <v>0</v>
      </c>
      <c r="M54" s="10">
        <v>5</v>
      </c>
      <c r="N54" s="11">
        <v>0</v>
      </c>
      <c r="O54" s="10">
        <f t="shared" si="8"/>
        <v>5</v>
      </c>
      <c r="P54" s="12">
        <f t="shared" si="8"/>
        <v>0</v>
      </c>
      <c r="Q54" s="12">
        <f t="shared" si="11"/>
        <v>5</v>
      </c>
      <c r="R54" s="10">
        <f t="shared" si="10"/>
        <v>5</v>
      </c>
      <c r="S54" s="11">
        <f t="shared" si="10"/>
        <v>0</v>
      </c>
      <c r="T54" s="12">
        <f t="shared" si="10"/>
        <v>5</v>
      </c>
    </row>
    <row r="55" spans="1:20">
      <c r="A55" s="172" t="s">
        <v>271</v>
      </c>
      <c r="B55" s="10">
        <v>0</v>
      </c>
      <c r="C55" s="11">
        <v>0</v>
      </c>
      <c r="D55" s="10">
        <v>0</v>
      </c>
      <c r="E55" s="11">
        <v>0</v>
      </c>
      <c r="F55" s="10">
        <f t="shared" si="6"/>
        <v>0</v>
      </c>
      <c r="G55" s="12">
        <f t="shared" si="6"/>
        <v>0</v>
      </c>
      <c r="H55" s="12">
        <f t="shared" si="7"/>
        <v>0</v>
      </c>
      <c r="I55" s="10">
        <v>0</v>
      </c>
      <c r="J55" s="11">
        <v>0</v>
      </c>
      <c r="K55" s="10">
        <v>0</v>
      </c>
      <c r="L55" s="11">
        <v>0</v>
      </c>
      <c r="M55" s="10">
        <v>4</v>
      </c>
      <c r="N55" s="11">
        <v>47</v>
      </c>
      <c r="O55" s="10">
        <f t="shared" si="8"/>
        <v>4</v>
      </c>
      <c r="P55" s="12">
        <f t="shared" si="8"/>
        <v>47</v>
      </c>
      <c r="Q55" s="12">
        <f t="shared" si="11"/>
        <v>51</v>
      </c>
      <c r="R55" s="10">
        <f t="shared" si="10"/>
        <v>4</v>
      </c>
      <c r="S55" s="11">
        <f t="shared" si="10"/>
        <v>47</v>
      </c>
      <c r="T55" s="12">
        <f t="shared" si="10"/>
        <v>51</v>
      </c>
    </row>
    <row r="56" spans="1:20">
      <c r="A56" s="104" t="s">
        <v>369</v>
      </c>
      <c r="B56" s="10">
        <v>0</v>
      </c>
      <c r="C56" s="11">
        <v>0</v>
      </c>
      <c r="D56" s="10">
        <v>0</v>
      </c>
      <c r="E56" s="11">
        <v>0</v>
      </c>
      <c r="F56" s="10">
        <f t="shared" si="6"/>
        <v>0</v>
      </c>
      <c r="G56" s="12">
        <f t="shared" si="6"/>
        <v>0</v>
      </c>
      <c r="H56" s="12">
        <f t="shared" si="7"/>
        <v>0</v>
      </c>
      <c r="I56" s="10">
        <v>1</v>
      </c>
      <c r="J56" s="11">
        <v>6</v>
      </c>
      <c r="K56" s="10">
        <v>2</v>
      </c>
      <c r="L56" s="11">
        <v>22</v>
      </c>
      <c r="M56" s="10">
        <v>0</v>
      </c>
      <c r="N56" s="11">
        <v>0</v>
      </c>
      <c r="O56" s="10">
        <f t="shared" si="8"/>
        <v>3</v>
      </c>
      <c r="P56" s="12">
        <f t="shared" si="8"/>
        <v>28</v>
      </c>
      <c r="Q56" s="12">
        <f t="shared" si="11"/>
        <v>31</v>
      </c>
      <c r="R56" s="10">
        <f t="shared" si="10"/>
        <v>3</v>
      </c>
      <c r="S56" s="11">
        <f t="shared" si="10"/>
        <v>28</v>
      </c>
      <c r="T56" s="12">
        <f t="shared" si="10"/>
        <v>31</v>
      </c>
    </row>
    <row r="57" spans="1:20">
      <c r="A57" s="172" t="s">
        <v>272</v>
      </c>
      <c r="B57" s="10">
        <v>0</v>
      </c>
      <c r="C57" s="11">
        <v>0</v>
      </c>
      <c r="D57" s="10">
        <v>14</v>
      </c>
      <c r="E57" s="11">
        <v>86</v>
      </c>
      <c r="F57" s="10">
        <f t="shared" si="6"/>
        <v>14</v>
      </c>
      <c r="G57" s="12">
        <f t="shared" si="6"/>
        <v>86</v>
      </c>
      <c r="H57" s="12">
        <f t="shared" si="7"/>
        <v>100</v>
      </c>
      <c r="I57" s="10">
        <v>16</v>
      </c>
      <c r="J57" s="11">
        <v>75</v>
      </c>
      <c r="K57" s="10">
        <v>8</v>
      </c>
      <c r="L57" s="11">
        <v>58</v>
      </c>
      <c r="M57" s="10">
        <v>0</v>
      </c>
      <c r="N57" s="11">
        <v>0</v>
      </c>
      <c r="O57" s="10">
        <f t="shared" si="8"/>
        <v>24</v>
      </c>
      <c r="P57" s="12">
        <f t="shared" si="8"/>
        <v>133</v>
      </c>
      <c r="Q57" s="12">
        <f t="shared" si="11"/>
        <v>157</v>
      </c>
      <c r="R57" s="10">
        <f t="shared" si="10"/>
        <v>38</v>
      </c>
      <c r="S57" s="11">
        <f t="shared" si="10"/>
        <v>219</v>
      </c>
      <c r="T57" s="12">
        <f t="shared" si="10"/>
        <v>257</v>
      </c>
    </row>
    <row r="58" spans="1:20">
      <c r="A58" s="104" t="s">
        <v>436</v>
      </c>
      <c r="B58" s="10">
        <v>0</v>
      </c>
      <c r="C58" s="11">
        <v>0</v>
      </c>
      <c r="D58" s="10">
        <v>0</v>
      </c>
      <c r="E58" s="11">
        <v>0</v>
      </c>
      <c r="F58" s="10">
        <f t="shared" si="6"/>
        <v>0</v>
      </c>
      <c r="G58" s="12">
        <f t="shared" si="6"/>
        <v>0</v>
      </c>
      <c r="H58" s="12">
        <f t="shared" si="7"/>
        <v>0</v>
      </c>
      <c r="I58" s="10">
        <v>0</v>
      </c>
      <c r="J58" s="11">
        <v>0</v>
      </c>
      <c r="K58" s="10">
        <v>0</v>
      </c>
      <c r="L58" s="11">
        <v>0</v>
      </c>
      <c r="M58" s="10">
        <v>4</v>
      </c>
      <c r="N58" s="11">
        <v>2</v>
      </c>
      <c r="O58" s="10">
        <f t="shared" si="8"/>
        <v>4</v>
      </c>
      <c r="P58" s="12">
        <f t="shared" si="8"/>
        <v>2</v>
      </c>
      <c r="Q58" s="12">
        <f t="shared" si="11"/>
        <v>6</v>
      </c>
      <c r="R58" s="10">
        <f t="shared" si="10"/>
        <v>4</v>
      </c>
      <c r="S58" s="11">
        <f t="shared" si="10"/>
        <v>2</v>
      </c>
      <c r="T58" s="12">
        <f t="shared" si="10"/>
        <v>6</v>
      </c>
    </row>
    <row r="59" spans="1:20">
      <c r="A59" s="104" t="s">
        <v>12</v>
      </c>
      <c r="B59" s="10">
        <v>0</v>
      </c>
      <c r="C59" s="11">
        <v>0</v>
      </c>
      <c r="D59" s="10">
        <v>89</v>
      </c>
      <c r="E59" s="11">
        <v>4</v>
      </c>
      <c r="F59" s="10">
        <f t="shared" si="6"/>
        <v>89</v>
      </c>
      <c r="G59" s="12">
        <f t="shared" si="6"/>
        <v>4</v>
      </c>
      <c r="H59" s="12">
        <f t="shared" si="7"/>
        <v>93</v>
      </c>
      <c r="I59" s="10">
        <v>0</v>
      </c>
      <c r="J59" s="11">
        <v>0</v>
      </c>
      <c r="K59" s="10">
        <v>0</v>
      </c>
      <c r="L59" s="11">
        <v>0</v>
      </c>
      <c r="M59" s="10">
        <v>0</v>
      </c>
      <c r="N59" s="11">
        <v>0</v>
      </c>
      <c r="O59" s="10">
        <f t="shared" si="8"/>
        <v>0</v>
      </c>
      <c r="P59" s="12">
        <f t="shared" si="8"/>
        <v>0</v>
      </c>
      <c r="Q59" s="12">
        <f t="shared" si="11"/>
        <v>0</v>
      </c>
      <c r="R59" s="10">
        <f t="shared" si="10"/>
        <v>89</v>
      </c>
      <c r="S59" s="11">
        <f t="shared" si="10"/>
        <v>4</v>
      </c>
      <c r="T59" s="12">
        <f t="shared" si="10"/>
        <v>93</v>
      </c>
    </row>
    <row r="60" spans="1:20">
      <c r="A60" s="104" t="s">
        <v>274</v>
      </c>
      <c r="B60" s="10">
        <v>0</v>
      </c>
      <c r="C60" s="11">
        <v>0</v>
      </c>
      <c r="D60" s="10">
        <v>0</v>
      </c>
      <c r="E60" s="11">
        <v>0</v>
      </c>
      <c r="F60" s="10">
        <f t="shared" si="6"/>
        <v>0</v>
      </c>
      <c r="G60" s="12">
        <f t="shared" si="6"/>
        <v>0</v>
      </c>
      <c r="H60" s="12">
        <f t="shared" si="7"/>
        <v>0</v>
      </c>
      <c r="I60" s="10">
        <v>95</v>
      </c>
      <c r="J60" s="11">
        <v>1</v>
      </c>
      <c r="K60" s="10">
        <v>69</v>
      </c>
      <c r="L60" s="11">
        <v>1</v>
      </c>
      <c r="M60" s="10">
        <v>0</v>
      </c>
      <c r="N60" s="11">
        <v>0</v>
      </c>
      <c r="O60" s="10">
        <f t="shared" si="8"/>
        <v>164</v>
      </c>
      <c r="P60" s="12">
        <f t="shared" si="8"/>
        <v>2</v>
      </c>
      <c r="Q60" s="12">
        <f t="shared" si="11"/>
        <v>166</v>
      </c>
      <c r="R60" s="10">
        <f t="shared" si="10"/>
        <v>164</v>
      </c>
      <c r="S60" s="11">
        <f t="shared" si="10"/>
        <v>2</v>
      </c>
      <c r="T60" s="12">
        <f t="shared" si="10"/>
        <v>166</v>
      </c>
    </row>
    <row r="61" spans="1:20">
      <c r="A61" s="172" t="s">
        <v>275</v>
      </c>
      <c r="B61" s="10">
        <v>0</v>
      </c>
      <c r="C61" s="11">
        <v>0</v>
      </c>
      <c r="D61" s="10">
        <v>0</v>
      </c>
      <c r="E61" s="11">
        <v>0</v>
      </c>
      <c r="F61" s="10">
        <f t="shared" si="6"/>
        <v>0</v>
      </c>
      <c r="G61" s="12">
        <f t="shared" si="6"/>
        <v>0</v>
      </c>
      <c r="H61" s="12">
        <f t="shared" si="7"/>
        <v>0</v>
      </c>
      <c r="I61" s="10">
        <v>0</v>
      </c>
      <c r="J61" s="11">
        <v>0</v>
      </c>
      <c r="K61" s="10">
        <v>0</v>
      </c>
      <c r="L61" s="11">
        <v>0</v>
      </c>
      <c r="M61" s="10">
        <v>21</v>
      </c>
      <c r="N61" s="11">
        <v>0</v>
      </c>
      <c r="O61" s="10">
        <f t="shared" si="8"/>
        <v>21</v>
      </c>
      <c r="P61" s="12">
        <f t="shared" si="8"/>
        <v>0</v>
      </c>
      <c r="Q61" s="12">
        <f t="shared" si="11"/>
        <v>21</v>
      </c>
      <c r="R61" s="10">
        <f t="shared" si="10"/>
        <v>21</v>
      </c>
      <c r="S61" s="11">
        <f t="shared" si="10"/>
        <v>0</v>
      </c>
      <c r="T61" s="12">
        <f t="shared" si="10"/>
        <v>21</v>
      </c>
    </row>
    <row r="62" spans="1:20">
      <c r="A62" s="104" t="s">
        <v>276</v>
      </c>
      <c r="B62" s="10">
        <v>0</v>
      </c>
      <c r="C62" s="11">
        <v>0</v>
      </c>
      <c r="D62" s="10">
        <v>0</v>
      </c>
      <c r="E62" s="11">
        <v>0</v>
      </c>
      <c r="F62" s="10">
        <f t="shared" si="6"/>
        <v>0</v>
      </c>
      <c r="G62" s="12">
        <f t="shared" si="6"/>
        <v>0</v>
      </c>
      <c r="H62" s="12">
        <f t="shared" si="7"/>
        <v>0</v>
      </c>
      <c r="I62" s="10">
        <v>0</v>
      </c>
      <c r="J62" s="11">
        <v>0</v>
      </c>
      <c r="K62" s="10">
        <v>0</v>
      </c>
      <c r="L62" s="11">
        <v>0</v>
      </c>
      <c r="M62" s="10">
        <v>38</v>
      </c>
      <c r="N62" s="11">
        <v>0</v>
      </c>
      <c r="O62" s="10">
        <f t="shared" si="8"/>
        <v>38</v>
      </c>
      <c r="P62" s="12">
        <f t="shared" si="8"/>
        <v>0</v>
      </c>
      <c r="Q62" s="12">
        <f t="shared" si="11"/>
        <v>38</v>
      </c>
      <c r="R62" s="10">
        <f t="shared" si="10"/>
        <v>38</v>
      </c>
      <c r="S62" s="11">
        <f t="shared" si="10"/>
        <v>0</v>
      </c>
      <c r="T62" s="12">
        <f t="shared" si="10"/>
        <v>38</v>
      </c>
    </row>
    <row r="63" spans="1:20">
      <c r="A63" s="104" t="s">
        <v>277</v>
      </c>
      <c r="B63" s="10">
        <v>0</v>
      </c>
      <c r="C63" s="11">
        <v>0</v>
      </c>
      <c r="D63" s="10">
        <v>0</v>
      </c>
      <c r="E63" s="11">
        <v>0</v>
      </c>
      <c r="F63" s="10">
        <f t="shared" si="6"/>
        <v>0</v>
      </c>
      <c r="G63" s="12">
        <f t="shared" si="6"/>
        <v>0</v>
      </c>
      <c r="H63" s="12">
        <f t="shared" si="7"/>
        <v>0</v>
      </c>
      <c r="I63" s="10">
        <v>0</v>
      </c>
      <c r="J63" s="11">
        <v>0</v>
      </c>
      <c r="K63" s="10">
        <v>0</v>
      </c>
      <c r="L63" s="11">
        <v>0</v>
      </c>
      <c r="M63" s="10">
        <v>45</v>
      </c>
      <c r="N63" s="11">
        <v>1</v>
      </c>
      <c r="O63" s="10">
        <f t="shared" si="8"/>
        <v>45</v>
      </c>
      <c r="P63" s="12">
        <f t="shared" si="8"/>
        <v>1</v>
      </c>
      <c r="Q63" s="12">
        <f t="shared" si="11"/>
        <v>46</v>
      </c>
      <c r="R63" s="10">
        <f t="shared" si="10"/>
        <v>45</v>
      </c>
      <c r="S63" s="11">
        <f t="shared" si="10"/>
        <v>1</v>
      </c>
      <c r="T63" s="12">
        <f t="shared" si="10"/>
        <v>46</v>
      </c>
    </row>
    <row r="64" spans="1:20">
      <c r="A64" s="104" t="s">
        <v>422</v>
      </c>
      <c r="B64" s="10">
        <v>0</v>
      </c>
      <c r="C64" s="11">
        <v>0</v>
      </c>
      <c r="D64" s="10">
        <v>0</v>
      </c>
      <c r="E64" s="11">
        <v>0</v>
      </c>
      <c r="F64" s="10">
        <f t="shared" si="6"/>
        <v>0</v>
      </c>
      <c r="G64" s="12">
        <f t="shared" si="6"/>
        <v>0</v>
      </c>
      <c r="H64" s="12">
        <f t="shared" si="7"/>
        <v>0</v>
      </c>
      <c r="I64" s="10">
        <v>0</v>
      </c>
      <c r="J64" s="11">
        <v>0</v>
      </c>
      <c r="K64" s="10">
        <v>0</v>
      </c>
      <c r="L64" s="11">
        <v>0</v>
      </c>
      <c r="M64" s="10">
        <v>2</v>
      </c>
      <c r="N64" s="11">
        <v>0</v>
      </c>
      <c r="O64" s="10">
        <f t="shared" si="8"/>
        <v>2</v>
      </c>
      <c r="P64" s="12">
        <f t="shared" si="8"/>
        <v>0</v>
      </c>
      <c r="Q64" s="12">
        <f t="shared" si="11"/>
        <v>2</v>
      </c>
      <c r="R64" s="10">
        <f t="shared" si="10"/>
        <v>2</v>
      </c>
      <c r="S64" s="11">
        <f t="shared" si="10"/>
        <v>0</v>
      </c>
      <c r="T64" s="12">
        <f t="shared" si="10"/>
        <v>2</v>
      </c>
    </row>
    <row r="65" spans="1:20">
      <c r="A65" s="104" t="s">
        <v>278</v>
      </c>
      <c r="B65" s="10">
        <v>0</v>
      </c>
      <c r="C65" s="11">
        <v>0</v>
      </c>
      <c r="D65" s="10">
        <v>0</v>
      </c>
      <c r="E65" s="11">
        <v>0</v>
      </c>
      <c r="F65" s="10">
        <f t="shared" si="6"/>
        <v>0</v>
      </c>
      <c r="G65" s="12">
        <f t="shared" si="6"/>
        <v>0</v>
      </c>
      <c r="H65" s="12">
        <f t="shared" si="7"/>
        <v>0</v>
      </c>
      <c r="I65" s="10">
        <v>0</v>
      </c>
      <c r="J65" s="11">
        <v>0</v>
      </c>
      <c r="K65" s="10">
        <v>0</v>
      </c>
      <c r="L65" s="11">
        <v>0</v>
      </c>
      <c r="M65" s="10">
        <v>2</v>
      </c>
      <c r="N65" s="11">
        <v>0</v>
      </c>
      <c r="O65" s="10">
        <f t="shared" si="8"/>
        <v>2</v>
      </c>
      <c r="P65" s="12">
        <f t="shared" si="8"/>
        <v>0</v>
      </c>
      <c r="Q65" s="12">
        <f t="shared" si="11"/>
        <v>2</v>
      </c>
      <c r="R65" s="10">
        <f t="shared" si="10"/>
        <v>2</v>
      </c>
      <c r="S65" s="11">
        <f t="shared" si="10"/>
        <v>0</v>
      </c>
      <c r="T65" s="12">
        <f t="shared" si="10"/>
        <v>2</v>
      </c>
    </row>
    <row r="66" spans="1:20">
      <c r="A66" s="104" t="s">
        <v>423</v>
      </c>
      <c r="B66" s="10">
        <v>0</v>
      </c>
      <c r="C66" s="11">
        <v>0</v>
      </c>
      <c r="D66" s="10">
        <v>0</v>
      </c>
      <c r="E66" s="11">
        <v>0</v>
      </c>
      <c r="F66" s="10">
        <f t="shared" si="6"/>
        <v>0</v>
      </c>
      <c r="G66" s="12">
        <f t="shared" si="6"/>
        <v>0</v>
      </c>
      <c r="H66" s="12">
        <f t="shared" si="7"/>
        <v>0</v>
      </c>
      <c r="I66" s="10">
        <v>0</v>
      </c>
      <c r="J66" s="11">
        <v>0</v>
      </c>
      <c r="K66" s="10">
        <v>0</v>
      </c>
      <c r="L66" s="11">
        <v>0</v>
      </c>
      <c r="M66" s="10">
        <v>7</v>
      </c>
      <c r="N66" s="11">
        <v>0</v>
      </c>
      <c r="O66" s="10">
        <f t="shared" si="8"/>
        <v>7</v>
      </c>
      <c r="P66" s="12">
        <f t="shared" si="8"/>
        <v>0</v>
      </c>
      <c r="Q66" s="12">
        <f t="shared" si="11"/>
        <v>7</v>
      </c>
      <c r="R66" s="10">
        <f t="shared" si="10"/>
        <v>7</v>
      </c>
      <c r="S66" s="11">
        <f t="shared" si="10"/>
        <v>0</v>
      </c>
      <c r="T66" s="12">
        <f t="shared" si="10"/>
        <v>7</v>
      </c>
    </row>
    <row r="67" spans="1:20">
      <c r="A67" s="104" t="s">
        <v>281</v>
      </c>
      <c r="B67" s="10">
        <v>0</v>
      </c>
      <c r="C67" s="11">
        <v>0</v>
      </c>
      <c r="D67" s="10">
        <v>38</v>
      </c>
      <c r="E67" s="11">
        <v>51</v>
      </c>
      <c r="F67" s="10">
        <f t="shared" si="6"/>
        <v>38</v>
      </c>
      <c r="G67" s="12">
        <f t="shared" si="6"/>
        <v>51</v>
      </c>
      <c r="H67" s="12">
        <f t="shared" si="7"/>
        <v>89</v>
      </c>
      <c r="I67" s="10">
        <v>58</v>
      </c>
      <c r="J67" s="11">
        <v>65</v>
      </c>
      <c r="K67" s="10">
        <v>28</v>
      </c>
      <c r="L67" s="11">
        <v>46</v>
      </c>
      <c r="M67" s="10">
        <v>0</v>
      </c>
      <c r="N67" s="11">
        <v>0</v>
      </c>
      <c r="O67" s="10">
        <f t="shared" si="8"/>
        <v>86</v>
      </c>
      <c r="P67" s="12">
        <f t="shared" si="8"/>
        <v>111</v>
      </c>
      <c r="Q67" s="12">
        <f t="shared" si="11"/>
        <v>197</v>
      </c>
      <c r="R67" s="10">
        <f t="shared" si="10"/>
        <v>124</v>
      </c>
      <c r="S67" s="11">
        <f t="shared" si="10"/>
        <v>162</v>
      </c>
      <c r="T67" s="12">
        <f t="shared" si="10"/>
        <v>286</v>
      </c>
    </row>
    <row r="68" spans="1:20">
      <c r="A68" s="104" t="s">
        <v>282</v>
      </c>
      <c r="B68" s="10">
        <v>0</v>
      </c>
      <c r="C68" s="11">
        <v>0</v>
      </c>
      <c r="D68" s="10">
        <v>0</v>
      </c>
      <c r="E68" s="11">
        <v>0</v>
      </c>
      <c r="F68" s="10">
        <f t="shared" si="6"/>
        <v>0</v>
      </c>
      <c r="G68" s="12">
        <f t="shared" si="6"/>
        <v>0</v>
      </c>
      <c r="H68" s="12">
        <f t="shared" si="7"/>
        <v>0</v>
      </c>
      <c r="I68" s="10">
        <v>0</v>
      </c>
      <c r="J68" s="11">
        <v>0</v>
      </c>
      <c r="K68" s="10">
        <v>0</v>
      </c>
      <c r="L68" s="11">
        <v>0</v>
      </c>
      <c r="M68" s="10">
        <v>14</v>
      </c>
      <c r="N68" s="11">
        <v>10</v>
      </c>
      <c r="O68" s="10">
        <f t="shared" si="8"/>
        <v>14</v>
      </c>
      <c r="P68" s="12">
        <f t="shared" si="8"/>
        <v>10</v>
      </c>
      <c r="Q68" s="12">
        <f t="shared" si="11"/>
        <v>24</v>
      </c>
      <c r="R68" s="10">
        <f t="shared" si="10"/>
        <v>14</v>
      </c>
      <c r="S68" s="11">
        <f t="shared" si="10"/>
        <v>10</v>
      </c>
      <c r="T68" s="12">
        <f t="shared" si="10"/>
        <v>24</v>
      </c>
    </row>
    <row r="69" spans="1:20">
      <c r="A69" s="104" t="s">
        <v>424</v>
      </c>
      <c r="B69" s="10">
        <v>0</v>
      </c>
      <c r="C69" s="11">
        <v>0</v>
      </c>
      <c r="D69" s="10">
        <v>0</v>
      </c>
      <c r="E69" s="11">
        <v>0</v>
      </c>
      <c r="F69" s="10">
        <f t="shared" si="6"/>
        <v>0</v>
      </c>
      <c r="G69" s="12">
        <f t="shared" si="6"/>
        <v>0</v>
      </c>
      <c r="H69" s="12">
        <f t="shared" si="7"/>
        <v>0</v>
      </c>
      <c r="I69" s="10">
        <v>0</v>
      </c>
      <c r="J69" s="11">
        <v>0</v>
      </c>
      <c r="K69" s="10">
        <v>0</v>
      </c>
      <c r="L69" s="11">
        <v>0</v>
      </c>
      <c r="M69" s="10">
        <v>0</v>
      </c>
      <c r="N69" s="11">
        <v>19</v>
      </c>
      <c r="O69" s="10">
        <f t="shared" si="8"/>
        <v>0</v>
      </c>
      <c r="P69" s="12">
        <f t="shared" si="8"/>
        <v>19</v>
      </c>
      <c r="Q69" s="12">
        <f t="shared" si="11"/>
        <v>19</v>
      </c>
      <c r="R69" s="10">
        <f t="shared" si="10"/>
        <v>0</v>
      </c>
      <c r="S69" s="11">
        <f t="shared" si="10"/>
        <v>19</v>
      </c>
      <c r="T69" s="12">
        <f t="shared" si="10"/>
        <v>19</v>
      </c>
    </row>
    <row r="70" spans="1:20">
      <c r="A70" s="104" t="s">
        <v>405</v>
      </c>
      <c r="B70" s="10">
        <v>0</v>
      </c>
      <c r="C70" s="11">
        <v>0</v>
      </c>
      <c r="D70" s="10">
        <v>0</v>
      </c>
      <c r="E70" s="11">
        <v>0</v>
      </c>
      <c r="F70" s="10">
        <f t="shared" si="6"/>
        <v>0</v>
      </c>
      <c r="G70" s="12">
        <f t="shared" si="6"/>
        <v>0</v>
      </c>
      <c r="H70" s="12">
        <f t="shared" si="7"/>
        <v>0</v>
      </c>
      <c r="I70" s="10">
        <v>0</v>
      </c>
      <c r="J70" s="11">
        <v>0</v>
      </c>
      <c r="K70" s="10">
        <v>0</v>
      </c>
      <c r="L70" s="11">
        <v>0</v>
      </c>
      <c r="M70" s="10">
        <v>0</v>
      </c>
      <c r="N70" s="11">
        <v>3</v>
      </c>
      <c r="O70" s="10">
        <f t="shared" si="8"/>
        <v>0</v>
      </c>
      <c r="P70" s="12">
        <f t="shared" si="8"/>
        <v>3</v>
      </c>
      <c r="Q70" s="12">
        <f t="shared" si="11"/>
        <v>3</v>
      </c>
      <c r="R70" s="10">
        <f t="shared" si="10"/>
        <v>0</v>
      </c>
      <c r="S70" s="11">
        <f t="shared" si="10"/>
        <v>3</v>
      </c>
      <c r="T70" s="12">
        <f t="shared" si="10"/>
        <v>3</v>
      </c>
    </row>
    <row r="71" spans="1:20">
      <c r="A71" s="104" t="s">
        <v>283</v>
      </c>
      <c r="B71" s="10">
        <v>0</v>
      </c>
      <c r="C71" s="11">
        <v>0</v>
      </c>
      <c r="D71" s="10">
        <v>0</v>
      </c>
      <c r="E71" s="11">
        <v>0</v>
      </c>
      <c r="F71" s="10">
        <f t="shared" si="6"/>
        <v>0</v>
      </c>
      <c r="G71" s="12">
        <f t="shared" si="6"/>
        <v>0</v>
      </c>
      <c r="H71" s="12">
        <f t="shared" si="7"/>
        <v>0</v>
      </c>
      <c r="I71" s="10">
        <v>0</v>
      </c>
      <c r="J71" s="11">
        <v>0</v>
      </c>
      <c r="K71" s="10">
        <v>0</v>
      </c>
      <c r="L71" s="11">
        <v>0</v>
      </c>
      <c r="M71" s="10">
        <v>0</v>
      </c>
      <c r="N71" s="11">
        <v>12</v>
      </c>
      <c r="O71" s="10">
        <f t="shared" si="8"/>
        <v>0</v>
      </c>
      <c r="P71" s="12">
        <f t="shared" si="8"/>
        <v>12</v>
      </c>
      <c r="Q71" s="12">
        <f t="shared" si="11"/>
        <v>12</v>
      </c>
      <c r="R71" s="10">
        <f t="shared" si="10"/>
        <v>0</v>
      </c>
      <c r="S71" s="11">
        <f t="shared" si="10"/>
        <v>12</v>
      </c>
      <c r="T71" s="12">
        <f t="shared" si="10"/>
        <v>12</v>
      </c>
    </row>
    <row r="72" spans="1:20">
      <c r="A72" s="104" t="s">
        <v>286</v>
      </c>
      <c r="B72" s="10">
        <v>0</v>
      </c>
      <c r="C72" s="11">
        <v>0</v>
      </c>
      <c r="D72" s="10">
        <v>0</v>
      </c>
      <c r="E72" s="11">
        <v>0</v>
      </c>
      <c r="F72" s="10">
        <f t="shared" si="6"/>
        <v>0</v>
      </c>
      <c r="G72" s="12">
        <f t="shared" si="6"/>
        <v>0</v>
      </c>
      <c r="H72" s="12">
        <f t="shared" si="7"/>
        <v>0</v>
      </c>
      <c r="I72" s="10">
        <v>0</v>
      </c>
      <c r="J72" s="11">
        <v>0</v>
      </c>
      <c r="K72" s="10">
        <v>0</v>
      </c>
      <c r="L72" s="11">
        <v>0</v>
      </c>
      <c r="M72" s="10">
        <v>16</v>
      </c>
      <c r="N72" s="11">
        <v>6</v>
      </c>
      <c r="O72" s="10">
        <f t="shared" si="8"/>
        <v>16</v>
      </c>
      <c r="P72" s="12">
        <f t="shared" si="8"/>
        <v>6</v>
      </c>
      <c r="Q72" s="12">
        <f t="shared" si="11"/>
        <v>22</v>
      </c>
      <c r="R72" s="10">
        <f t="shared" si="10"/>
        <v>16</v>
      </c>
      <c r="S72" s="11">
        <f t="shared" si="10"/>
        <v>6</v>
      </c>
      <c r="T72" s="12">
        <f t="shared" si="10"/>
        <v>22</v>
      </c>
    </row>
    <row r="73" spans="1:20">
      <c r="A73" s="104" t="s">
        <v>287</v>
      </c>
      <c r="B73" s="10">
        <v>0</v>
      </c>
      <c r="C73" s="11">
        <v>0</v>
      </c>
      <c r="D73" s="10">
        <v>0</v>
      </c>
      <c r="E73" s="11">
        <v>0</v>
      </c>
      <c r="F73" s="10">
        <f t="shared" si="6"/>
        <v>0</v>
      </c>
      <c r="G73" s="12">
        <f t="shared" si="6"/>
        <v>0</v>
      </c>
      <c r="H73" s="12">
        <f t="shared" si="7"/>
        <v>0</v>
      </c>
      <c r="I73" s="10">
        <v>30</v>
      </c>
      <c r="J73" s="11">
        <v>15</v>
      </c>
      <c r="K73" s="10">
        <v>19</v>
      </c>
      <c r="L73" s="11">
        <v>6</v>
      </c>
      <c r="M73" s="10">
        <v>0</v>
      </c>
      <c r="N73" s="11">
        <v>0</v>
      </c>
      <c r="O73" s="10">
        <f t="shared" si="8"/>
        <v>49</v>
      </c>
      <c r="P73" s="12">
        <f t="shared" si="8"/>
        <v>21</v>
      </c>
      <c r="Q73" s="12">
        <f t="shared" si="11"/>
        <v>70</v>
      </c>
      <c r="R73" s="10">
        <f t="shared" si="10"/>
        <v>49</v>
      </c>
      <c r="S73" s="11">
        <f t="shared" si="10"/>
        <v>21</v>
      </c>
      <c r="T73" s="12">
        <f t="shared" si="10"/>
        <v>70</v>
      </c>
    </row>
    <row r="74" spans="1:20">
      <c r="A74" s="104" t="s">
        <v>288</v>
      </c>
      <c r="B74" s="10">
        <v>0</v>
      </c>
      <c r="C74" s="11">
        <v>0</v>
      </c>
      <c r="D74" s="10">
        <v>0</v>
      </c>
      <c r="E74" s="11">
        <v>0</v>
      </c>
      <c r="F74" s="10">
        <f t="shared" si="6"/>
        <v>0</v>
      </c>
      <c r="G74" s="12">
        <f t="shared" si="6"/>
        <v>0</v>
      </c>
      <c r="H74" s="12">
        <f t="shared" si="7"/>
        <v>0</v>
      </c>
      <c r="I74" s="10">
        <v>82</v>
      </c>
      <c r="J74" s="11">
        <v>3</v>
      </c>
      <c r="K74" s="10">
        <v>65</v>
      </c>
      <c r="L74" s="11">
        <v>2</v>
      </c>
      <c r="M74" s="10">
        <v>0</v>
      </c>
      <c r="N74" s="11">
        <v>0</v>
      </c>
      <c r="O74" s="10">
        <f t="shared" si="8"/>
        <v>147</v>
      </c>
      <c r="P74" s="12">
        <f t="shared" si="8"/>
        <v>5</v>
      </c>
      <c r="Q74" s="12">
        <f t="shared" si="11"/>
        <v>152</v>
      </c>
      <c r="R74" s="10">
        <f t="shared" si="10"/>
        <v>147</v>
      </c>
      <c r="S74" s="11">
        <f t="shared" si="10"/>
        <v>5</v>
      </c>
      <c r="T74" s="12">
        <f t="shared" si="10"/>
        <v>152</v>
      </c>
    </row>
    <row r="75" spans="1:20">
      <c r="A75" s="104" t="s">
        <v>438</v>
      </c>
      <c r="B75" s="10">
        <v>0</v>
      </c>
      <c r="C75" s="11">
        <v>0</v>
      </c>
      <c r="D75" s="10">
        <v>0</v>
      </c>
      <c r="E75" s="11">
        <v>0</v>
      </c>
      <c r="F75" s="10">
        <f t="shared" si="6"/>
        <v>0</v>
      </c>
      <c r="G75" s="12">
        <f t="shared" si="6"/>
        <v>0</v>
      </c>
      <c r="H75" s="12">
        <f t="shared" si="7"/>
        <v>0</v>
      </c>
      <c r="I75" s="10">
        <v>0</v>
      </c>
      <c r="J75" s="11">
        <v>0</v>
      </c>
      <c r="K75" s="10">
        <v>0</v>
      </c>
      <c r="L75" s="11">
        <v>0</v>
      </c>
      <c r="M75" s="10">
        <v>5</v>
      </c>
      <c r="N75" s="11">
        <v>0</v>
      </c>
      <c r="O75" s="10">
        <f t="shared" si="8"/>
        <v>5</v>
      </c>
      <c r="P75" s="12">
        <f t="shared" si="8"/>
        <v>0</v>
      </c>
      <c r="Q75" s="12">
        <f t="shared" si="11"/>
        <v>5</v>
      </c>
      <c r="R75" s="10">
        <f t="shared" si="10"/>
        <v>5</v>
      </c>
      <c r="S75" s="11">
        <f t="shared" si="10"/>
        <v>0</v>
      </c>
      <c r="T75" s="12">
        <f t="shared" si="10"/>
        <v>5</v>
      </c>
    </row>
    <row r="76" spans="1:20">
      <c r="A76" s="104" t="s">
        <v>289</v>
      </c>
      <c r="B76" s="10">
        <v>0</v>
      </c>
      <c r="C76" s="11">
        <v>0</v>
      </c>
      <c r="D76" s="10">
        <v>0</v>
      </c>
      <c r="E76" s="11">
        <v>0</v>
      </c>
      <c r="F76" s="10">
        <f t="shared" si="6"/>
        <v>0</v>
      </c>
      <c r="G76" s="12">
        <f t="shared" si="6"/>
        <v>0</v>
      </c>
      <c r="H76" s="12">
        <f t="shared" si="7"/>
        <v>0</v>
      </c>
      <c r="I76" s="10">
        <v>0</v>
      </c>
      <c r="J76" s="11">
        <v>0</v>
      </c>
      <c r="K76" s="10">
        <v>0</v>
      </c>
      <c r="L76" s="11">
        <v>0</v>
      </c>
      <c r="M76" s="10">
        <v>3</v>
      </c>
      <c r="N76" s="11">
        <v>11</v>
      </c>
      <c r="O76" s="10">
        <f t="shared" si="8"/>
        <v>3</v>
      </c>
      <c r="P76" s="12">
        <f t="shared" si="8"/>
        <v>11</v>
      </c>
      <c r="Q76" s="12">
        <f t="shared" si="11"/>
        <v>14</v>
      </c>
      <c r="R76" s="10">
        <f t="shared" si="10"/>
        <v>3</v>
      </c>
      <c r="S76" s="11">
        <f t="shared" si="10"/>
        <v>11</v>
      </c>
      <c r="T76" s="12">
        <f t="shared" si="10"/>
        <v>14</v>
      </c>
    </row>
    <row r="77" spans="1:20" ht="26.4">
      <c r="A77" s="104" t="s">
        <v>502</v>
      </c>
      <c r="B77" s="10">
        <v>0</v>
      </c>
      <c r="C77" s="11">
        <v>0</v>
      </c>
      <c r="D77" s="10">
        <v>0</v>
      </c>
      <c r="E77" s="11">
        <v>0</v>
      </c>
      <c r="F77" s="10">
        <f t="shared" si="6"/>
        <v>0</v>
      </c>
      <c r="G77" s="12">
        <f t="shared" si="6"/>
        <v>0</v>
      </c>
      <c r="H77" s="12">
        <f t="shared" si="7"/>
        <v>0</v>
      </c>
      <c r="I77" s="10">
        <v>0</v>
      </c>
      <c r="J77" s="11">
        <v>0</v>
      </c>
      <c r="K77" s="10">
        <v>0</v>
      </c>
      <c r="L77" s="11">
        <v>0</v>
      </c>
      <c r="M77" s="10">
        <v>4</v>
      </c>
      <c r="N77" s="11">
        <v>0</v>
      </c>
      <c r="O77" s="10">
        <f t="shared" si="8"/>
        <v>4</v>
      </c>
      <c r="P77" s="12">
        <f t="shared" si="8"/>
        <v>0</v>
      </c>
      <c r="Q77" s="12">
        <f t="shared" si="11"/>
        <v>4</v>
      </c>
      <c r="R77" s="10">
        <f t="shared" si="10"/>
        <v>4</v>
      </c>
      <c r="S77" s="11">
        <f t="shared" si="10"/>
        <v>0</v>
      </c>
      <c r="T77" s="12">
        <f t="shared" si="10"/>
        <v>4</v>
      </c>
    </row>
    <row r="78" spans="1:20">
      <c r="A78" s="104" t="s">
        <v>296</v>
      </c>
      <c r="B78" s="10">
        <v>0</v>
      </c>
      <c r="C78" s="11">
        <v>0</v>
      </c>
      <c r="D78" s="10">
        <v>2</v>
      </c>
      <c r="E78" s="11">
        <v>8</v>
      </c>
      <c r="F78" s="10">
        <f t="shared" si="6"/>
        <v>2</v>
      </c>
      <c r="G78" s="12">
        <f t="shared" si="6"/>
        <v>8</v>
      </c>
      <c r="H78" s="12">
        <f t="shared" si="7"/>
        <v>10</v>
      </c>
      <c r="I78" s="10">
        <v>0</v>
      </c>
      <c r="J78" s="11">
        <v>0</v>
      </c>
      <c r="K78" s="10">
        <v>0</v>
      </c>
      <c r="L78" s="11">
        <v>0</v>
      </c>
      <c r="M78" s="10">
        <v>0</v>
      </c>
      <c r="N78" s="11">
        <v>0</v>
      </c>
      <c r="O78" s="10">
        <f t="shared" si="8"/>
        <v>0</v>
      </c>
      <c r="P78" s="12">
        <f t="shared" si="8"/>
        <v>0</v>
      </c>
      <c r="Q78" s="12">
        <f t="shared" si="11"/>
        <v>0</v>
      </c>
      <c r="R78" s="10">
        <f t="shared" si="10"/>
        <v>2</v>
      </c>
      <c r="S78" s="11">
        <f t="shared" si="10"/>
        <v>8</v>
      </c>
      <c r="T78" s="12">
        <f t="shared" si="10"/>
        <v>10</v>
      </c>
    </row>
    <row r="79" spans="1:20">
      <c r="A79" s="104" t="s">
        <v>297</v>
      </c>
      <c r="B79" s="10">
        <v>0</v>
      </c>
      <c r="C79" s="11">
        <v>0</v>
      </c>
      <c r="D79" s="10">
        <v>0</v>
      </c>
      <c r="E79" s="11">
        <v>0</v>
      </c>
      <c r="F79" s="10">
        <f t="shared" si="6"/>
        <v>0</v>
      </c>
      <c r="G79" s="12">
        <f t="shared" si="6"/>
        <v>0</v>
      </c>
      <c r="H79" s="12">
        <f t="shared" si="7"/>
        <v>0</v>
      </c>
      <c r="I79" s="10">
        <v>0</v>
      </c>
      <c r="J79" s="11">
        <v>12</v>
      </c>
      <c r="K79" s="10">
        <v>1</v>
      </c>
      <c r="L79" s="11">
        <v>6</v>
      </c>
      <c r="M79" s="10">
        <v>0</v>
      </c>
      <c r="N79" s="11">
        <v>0</v>
      </c>
      <c r="O79" s="10">
        <f t="shared" si="8"/>
        <v>1</v>
      </c>
      <c r="P79" s="12">
        <f t="shared" si="8"/>
        <v>18</v>
      </c>
      <c r="Q79" s="12">
        <f t="shared" si="11"/>
        <v>19</v>
      </c>
      <c r="R79" s="10">
        <f t="shared" si="10"/>
        <v>1</v>
      </c>
      <c r="S79" s="11">
        <f t="shared" si="10"/>
        <v>18</v>
      </c>
      <c r="T79" s="12">
        <f t="shared" si="10"/>
        <v>19</v>
      </c>
    </row>
    <row r="80" spans="1:20">
      <c r="A80" s="104" t="s">
        <v>298</v>
      </c>
      <c r="B80" s="10">
        <v>0</v>
      </c>
      <c r="C80" s="11">
        <v>0</v>
      </c>
      <c r="D80" s="10">
        <v>0</v>
      </c>
      <c r="E80" s="11">
        <v>0</v>
      </c>
      <c r="F80" s="10">
        <f t="shared" si="6"/>
        <v>0</v>
      </c>
      <c r="G80" s="12">
        <f t="shared" si="6"/>
        <v>0</v>
      </c>
      <c r="H80" s="12">
        <f t="shared" si="7"/>
        <v>0</v>
      </c>
      <c r="I80" s="10">
        <v>0</v>
      </c>
      <c r="J80" s="11">
        <v>0</v>
      </c>
      <c r="K80" s="10">
        <v>0</v>
      </c>
      <c r="L80" s="11">
        <v>0</v>
      </c>
      <c r="M80" s="10">
        <v>1</v>
      </c>
      <c r="N80" s="11">
        <v>4</v>
      </c>
      <c r="O80" s="10">
        <f t="shared" si="8"/>
        <v>1</v>
      </c>
      <c r="P80" s="12">
        <f t="shared" si="8"/>
        <v>4</v>
      </c>
      <c r="Q80" s="12">
        <f t="shared" si="11"/>
        <v>5</v>
      </c>
      <c r="R80" s="10">
        <f t="shared" si="10"/>
        <v>1</v>
      </c>
      <c r="S80" s="11">
        <f t="shared" si="10"/>
        <v>4</v>
      </c>
      <c r="T80" s="12">
        <f t="shared" si="10"/>
        <v>5</v>
      </c>
    </row>
    <row r="81" spans="1:20">
      <c r="A81" s="104" t="s">
        <v>24</v>
      </c>
      <c r="B81" s="10">
        <v>0</v>
      </c>
      <c r="C81" s="11">
        <v>0</v>
      </c>
      <c r="D81" s="10">
        <v>0</v>
      </c>
      <c r="E81" s="11">
        <v>0</v>
      </c>
      <c r="F81" s="10">
        <f t="shared" si="6"/>
        <v>0</v>
      </c>
      <c r="G81" s="12">
        <f t="shared" si="6"/>
        <v>0</v>
      </c>
      <c r="H81" s="12">
        <f t="shared" si="7"/>
        <v>0</v>
      </c>
      <c r="I81" s="10">
        <v>8</v>
      </c>
      <c r="J81" s="11">
        <v>3</v>
      </c>
      <c r="K81" s="10">
        <v>4</v>
      </c>
      <c r="L81" s="11">
        <v>1</v>
      </c>
      <c r="M81" s="10">
        <v>0</v>
      </c>
      <c r="N81" s="11">
        <v>0</v>
      </c>
      <c r="O81" s="10">
        <f t="shared" si="8"/>
        <v>12</v>
      </c>
      <c r="P81" s="12">
        <f t="shared" si="8"/>
        <v>4</v>
      </c>
      <c r="Q81" s="12">
        <f t="shared" si="11"/>
        <v>16</v>
      </c>
      <c r="R81" s="10">
        <f t="shared" si="10"/>
        <v>12</v>
      </c>
      <c r="S81" s="11">
        <f t="shared" si="10"/>
        <v>4</v>
      </c>
      <c r="T81" s="12">
        <f t="shared" si="10"/>
        <v>16</v>
      </c>
    </row>
    <row r="82" spans="1:20">
      <c r="A82" s="104" t="s">
        <v>299</v>
      </c>
      <c r="B82" s="10">
        <v>0</v>
      </c>
      <c r="C82" s="11">
        <v>0</v>
      </c>
      <c r="D82" s="10">
        <v>0</v>
      </c>
      <c r="E82" s="11">
        <v>0</v>
      </c>
      <c r="F82" s="10">
        <f t="shared" si="6"/>
        <v>0</v>
      </c>
      <c r="G82" s="12">
        <f t="shared" si="6"/>
        <v>0</v>
      </c>
      <c r="H82" s="12">
        <f t="shared" si="7"/>
        <v>0</v>
      </c>
      <c r="I82" s="10">
        <v>0</v>
      </c>
      <c r="J82" s="11">
        <v>0</v>
      </c>
      <c r="K82" s="10">
        <v>0</v>
      </c>
      <c r="L82" s="11">
        <v>0</v>
      </c>
      <c r="M82" s="10">
        <v>49</v>
      </c>
      <c r="N82" s="11">
        <v>59</v>
      </c>
      <c r="O82" s="10">
        <f t="shared" si="8"/>
        <v>49</v>
      </c>
      <c r="P82" s="12">
        <f t="shared" si="8"/>
        <v>59</v>
      </c>
      <c r="Q82" s="12">
        <f t="shared" si="11"/>
        <v>108</v>
      </c>
      <c r="R82" s="10">
        <f t="shared" si="10"/>
        <v>49</v>
      </c>
      <c r="S82" s="11">
        <f t="shared" si="10"/>
        <v>59</v>
      </c>
      <c r="T82" s="12">
        <f t="shared" si="10"/>
        <v>108</v>
      </c>
    </row>
    <row r="83" spans="1:20">
      <c r="A83" s="104" t="s">
        <v>620</v>
      </c>
      <c r="B83" s="10">
        <v>0</v>
      </c>
      <c r="C83" s="11">
        <v>0</v>
      </c>
      <c r="D83" s="10">
        <v>0</v>
      </c>
      <c r="E83" s="11">
        <v>0</v>
      </c>
      <c r="F83" s="10">
        <f t="shared" si="6"/>
        <v>0</v>
      </c>
      <c r="G83" s="12">
        <f t="shared" si="6"/>
        <v>0</v>
      </c>
      <c r="H83" s="12">
        <f t="shared" si="7"/>
        <v>0</v>
      </c>
      <c r="I83" s="10">
        <v>0</v>
      </c>
      <c r="J83" s="11">
        <v>0</v>
      </c>
      <c r="K83" s="10">
        <v>0</v>
      </c>
      <c r="L83" s="11">
        <v>0</v>
      </c>
      <c r="M83" s="10">
        <v>5</v>
      </c>
      <c r="N83" s="11">
        <v>0</v>
      </c>
      <c r="O83" s="10">
        <f t="shared" si="8"/>
        <v>5</v>
      </c>
      <c r="P83" s="12">
        <f t="shared" si="8"/>
        <v>0</v>
      </c>
      <c r="Q83" s="12">
        <f t="shared" si="11"/>
        <v>5</v>
      </c>
      <c r="R83" s="10">
        <f t="shared" si="10"/>
        <v>5</v>
      </c>
      <c r="S83" s="11">
        <f t="shared" si="10"/>
        <v>0</v>
      </c>
      <c r="T83" s="12">
        <f t="shared" si="10"/>
        <v>5</v>
      </c>
    </row>
    <row r="84" spans="1:20" ht="26.4">
      <c r="A84" s="104" t="s">
        <v>503</v>
      </c>
      <c r="B84" s="10">
        <v>0</v>
      </c>
      <c r="C84" s="11">
        <v>0</v>
      </c>
      <c r="D84" s="10">
        <v>0</v>
      </c>
      <c r="E84" s="11">
        <v>0</v>
      </c>
      <c r="F84" s="10">
        <f t="shared" si="6"/>
        <v>0</v>
      </c>
      <c r="G84" s="12">
        <f t="shared" si="6"/>
        <v>0</v>
      </c>
      <c r="H84" s="12">
        <f t="shared" si="7"/>
        <v>0</v>
      </c>
      <c r="I84" s="10">
        <v>0</v>
      </c>
      <c r="J84" s="11">
        <v>0</v>
      </c>
      <c r="K84" s="10">
        <v>0</v>
      </c>
      <c r="L84" s="11">
        <v>0</v>
      </c>
      <c r="M84" s="10">
        <v>4</v>
      </c>
      <c r="N84" s="11">
        <v>0</v>
      </c>
      <c r="O84" s="10">
        <f t="shared" si="8"/>
        <v>4</v>
      </c>
      <c r="P84" s="12">
        <f t="shared" si="8"/>
        <v>0</v>
      </c>
      <c r="Q84" s="12">
        <f t="shared" si="11"/>
        <v>4</v>
      </c>
      <c r="R84" s="10">
        <f t="shared" si="10"/>
        <v>4</v>
      </c>
      <c r="S84" s="11">
        <f t="shared" si="10"/>
        <v>0</v>
      </c>
      <c r="T84" s="12">
        <f t="shared" si="10"/>
        <v>4</v>
      </c>
    </row>
    <row r="85" spans="1:20" ht="13.2" customHeight="1">
      <c r="A85" s="139" t="s">
        <v>504</v>
      </c>
      <c r="B85" s="10">
        <v>0</v>
      </c>
      <c r="C85" s="11">
        <v>0</v>
      </c>
      <c r="D85" s="10">
        <v>0</v>
      </c>
      <c r="E85" s="11">
        <v>0</v>
      </c>
      <c r="F85" s="10">
        <f t="shared" si="6"/>
        <v>0</v>
      </c>
      <c r="G85" s="12">
        <f t="shared" si="6"/>
        <v>0</v>
      </c>
      <c r="H85" s="12">
        <f t="shared" si="7"/>
        <v>0</v>
      </c>
      <c r="I85" s="10">
        <v>0</v>
      </c>
      <c r="J85" s="11">
        <v>0</v>
      </c>
      <c r="K85" s="10">
        <v>0</v>
      </c>
      <c r="L85" s="11">
        <v>0</v>
      </c>
      <c r="M85" s="10">
        <v>4</v>
      </c>
      <c r="N85" s="11">
        <v>0</v>
      </c>
      <c r="O85" s="10">
        <f t="shared" si="8"/>
        <v>4</v>
      </c>
      <c r="P85" s="12">
        <f t="shared" si="8"/>
        <v>0</v>
      </c>
      <c r="Q85" s="12">
        <f t="shared" si="11"/>
        <v>4</v>
      </c>
      <c r="R85" s="10">
        <f t="shared" si="10"/>
        <v>4</v>
      </c>
      <c r="S85" s="11">
        <f t="shared" si="10"/>
        <v>0</v>
      </c>
      <c r="T85" s="12">
        <f t="shared" si="10"/>
        <v>4</v>
      </c>
    </row>
    <row r="86" spans="1:20">
      <c r="A86" s="104" t="s">
        <v>300</v>
      </c>
      <c r="B86" s="10">
        <v>0</v>
      </c>
      <c r="C86" s="11">
        <v>0</v>
      </c>
      <c r="D86" s="10">
        <v>0</v>
      </c>
      <c r="E86" s="11">
        <v>0</v>
      </c>
      <c r="F86" s="10">
        <f t="shared" si="6"/>
        <v>0</v>
      </c>
      <c r="G86" s="12">
        <f t="shared" si="6"/>
        <v>0</v>
      </c>
      <c r="H86" s="12">
        <f t="shared" si="7"/>
        <v>0</v>
      </c>
      <c r="I86" s="10">
        <v>5</v>
      </c>
      <c r="J86" s="11">
        <v>14</v>
      </c>
      <c r="K86" s="10">
        <v>8</v>
      </c>
      <c r="L86" s="11">
        <v>7</v>
      </c>
      <c r="M86" s="10">
        <v>0</v>
      </c>
      <c r="N86" s="11">
        <v>0</v>
      </c>
      <c r="O86" s="10">
        <f t="shared" si="8"/>
        <v>13</v>
      </c>
      <c r="P86" s="12">
        <f t="shared" si="8"/>
        <v>21</v>
      </c>
      <c r="Q86" s="12">
        <f t="shared" si="11"/>
        <v>34</v>
      </c>
      <c r="R86" s="10">
        <f t="shared" si="10"/>
        <v>13</v>
      </c>
      <c r="S86" s="11">
        <f t="shared" si="10"/>
        <v>21</v>
      </c>
      <c r="T86" s="12">
        <f t="shared" si="10"/>
        <v>34</v>
      </c>
    </row>
    <row r="87" spans="1:20">
      <c r="A87" s="104" t="s">
        <v>621</v>
      </c>
      <c r="B87" s="10">
        <v>0</v>
      </c>
      <c r="C87" s="11">
        <v>0</v>
      </c>
      <c r="D87" s="10">
        <v>0</v>
      </c>
      <c r="E87" s="11">
        <v>0</v>
      </c>
      <c r="F87" s="10">
        <f t="shared" si="6"/>
        <v>0</v>
      </c>
      <c r="G87" s="12">
        <f t="shared" si="6"/>
        <v>0</v>
      </c>
      <c r="H87" s="12">
        <f t="shared" si="7"/>
        <v>0</v>
      </c>
      <c r="I87" s="10">
        <v>0</v>
      </c>
      <c r="J87" s="11">
        <v>9</v>
      </c>
      <c r="K87" s="10">
        <v>0</v>
      </c>
      <c r="L87" s="11">
        <v>0</v>
      </c>
      <c r="M87" s="10">
        <v>0</v>
      </c>
      <c r="N87" s="11">
        <v>0</v>
      </c>
      <c r="O87" s="10">
        <f t="shared" si="8"/>
        <v>0</v>
      </c>
      <c r="P87" s="12">
        <f t="shared" si="8"/>
        <v>9</v>
      </c>
      <c r="Q87" s="12">
        <f t="shared" si="11"/>
        <v>9</v>
      </c>
      <c r="R87" s="10">
        <f t="shared" si="10"/>
        <v>0</v>
      </c>
      <c r="S87" s="11">
        <f t="shared" si="10"/>
        <v>9</v>
      </c>
      <c r="T87" s="12">
        <f t="shared" si="10"/>
        <v>9</v>
      </c>
    </row>
    <row r="88" spans="1:20">
      <c r="A88" s="104" t="s">
        <v>304</v>
      </c>
      <c r="B88" s="10">
        <v>0</v>
      </c>
      <c r="C88" s="11">
        <v>0</v>
      </c>
      <c r="D88" s="10">
        <v>0</v>
      </c>
      <c r="E88" s="11">
        <v>0</v>
      </c>
      <c r="F88" s="10">
        <f t="shared" si="6"/>
        <v>0</v>
      </c>
      <c r="G88" s="12">
        <f t="shared" si="6"/>
        <v>0</v>
      </c>
      <c r="H88" s="12">
        <f t="shared" si="7"/>
        <v>0</v>
      </c>
      <c r="I88" s="10">
        <v>0</v>
      </c>
      <c r="J88" s="11">
        <v>0</v>
      </c>
      <c r="K88" s="10">
        <v>0</v>
      </c>
      <c r="L88" s="11">
        <v>0</v>
      </c>
      <c r="M88" s="10">
        <v>22</v>
      </c>
      <c r="N88" s="11">
        <v>4</v>
      </c>
      <c r="O88" s="10">
        <f t="shared" si="8"/>
        <v>22</v>
      </c>
      <c r="P88" s="12">
        <f t="shared" si="8"/>
        <v>4</v>
      </c>
      <c r="Q88" s="12">
        <f t="shared" si="11"/>
        <v>26</v>
      </c>
      <c r="R88" s="10">
        <f t="shared" si="10"/>
        <v>22</v>
      </c>
      <c r="S88" s="11">
        <f t="shared" si="10"/>
        <v>4</v>
      </c>
      <c r="T88" s="12">
        <f t="shared" si="10"/>
        <v>26</v>
      </c>
    </row>
    <row r="89" spans="1:20">
      <c r="A89" s="104" t="s">
        <v>622</v>
      </c>
      <c r="B89" s="10">
        <v>0</v>
      </c>
      <c r="C89" s="11">
        <v>0</v>
      </c>
      <c r="D89" s="10">
        <v>0</v>
      </c>
      <c r="E89" s="11">
        <v>0</v>
      </c>
      <c r="F89" s="10">
        <f t="shared" si="6"/>
        <v>0</v>
      </c>
      <c r="G89" s="12">
        <f t="shared" si="6"/>
        <v>0</v>
      </c>
      <c r="H89" s="12">
        <f t="shared" si="7"/>
        <v>0</v>
      </c>
      <c r="I89" s="10">
        <v>0</v>
      </c>
      <c r="J89" s="11">
        <v>0</v>
      </c>
      <c r="K89" s="10">
        <v>0</v>
      </c>
      <c r="L89" s="11">
        <v>0</v>
      </c>
      <c r="M89" s="10">
        <v>2</v>
      </c>
      <c r="N89" s="11">
        <v>0</v>
      </c>
      <c r="O89" s="10">
        <f t="shared" si="8"/>
        <v>2</v>
      </c>
      <c r="P89" s="12">
        <f t="shared" si="8"/>
        <v>0</v>
      </c>
      <c r="Q89" s="12">
        <f t="shared" si="11"/>
        <v>2</v>
      </c>
      <c r="R89" s="10">
        <f t="shared" si="10"/>
        <v>2</v>
      </c>
      <c r="S89" s="11">
        <f t="shared" si="10"/>
        <v>0</v>
      </c>
      <c r="T89" s="12">
        <f t="shared" si="10"/>
        <v>2</v>
      </c>
    </row>
    <row r="90" spans="1:20">
      <c r="A90" s="104" t="s">
        <v>426</v>
      </c>
      <c r="B90" s="10">
        <v>0</v>
      </c>
      <c r="C90" s="11">
        <v>0</v>
      </c>
      <c r="D90" s="10">
        <v>0</v>
      </c>
      <c r="E90" s="11">
        <v>0</v>
      </c>
      <c r="F90" s="10">
        <f t="shared" si="6"/>
        <v>0</v>
      </c>
      <c r="G90" s="12">
        <f t="shared" si="6"/>
        <v>0</v>
      </c>
      <c r="H90" s="12">
        <f t="shared" si="7"/>
        <v>0</v>
      </c>
      <c r="I90" s="10">
        <v>6</v>
      </c>
      <c r="J90" s="11">
        <v>0</v>
      </c>
      <c r="K90" s="10">
        <v>5</v>
      </c>
      <c r="L90" s="11">
        <v>1</v>
      </c>
      <c r="M90" s="10">
        <v>0</v>
      </c>
      <c r="N90" s="11">
        <v>0</v>
      </c>
      <c r="O90" s="10">
        <f t="shared" si="8"/>
        <v>11</v>
      </c>
      <c r="P90" s="12">
        <f t="shared" si="8"/>
        <v>1</v>
      </c>
      <c r="Q90" s="12">
        <f t="shared" si="11"/>
        <v>12</v>
      </c>
      <c r="R90" s="10">
        <f t="shared" si="10"/>
        <v>11</v>
      </c>
      <c r="S90" s="11">
        <f t="shared" si="10"/>
        <v>1</v>
      </c>
      <c r="T90" s="12">
        <f t="shared" si="10"/>
        <v>12</v>
      </c>
    </row>
    <row r="91" spans="1:20">
      <c r="A91" s="172" t="s">
        <v>305</v>
      </c>
      <c r="B91" s="10">
        <v>0</v>
      </c>
      <c r="C91" s="11">
        <v>0</v>
      </c>
      <c r="D91" s="10">
        <v>135</v>
      </c>
      <c r="E91" s="11">
        <v>64</v>
      </c>
      <c r="F91" s="10">
        <f t="shared" si="6"/>
        <v>135</v>
      </c>
      <c r="G91" s="12">
        <f t="shared" si="6"/>
        <v>64</v>
      </c>
      <c r="H91" s="12">
        <f t="shared" si="7"/>
        <v>199</v>
      </c>
      <c r="I91" s="10">
        <v>0</v>
      </c>
      <c r="J91" s="11">
        <v>0</v>
      </c>
      <c r="K91" s="10">
        <v>0</v>
      </c>
      <c r="L91" s="11">
        <v>0</v>
      </c>
      <c r="M91" s="10">
        <v>0</v>
      </c>
      <c r="N91" s="11">
        <v>0</v>
      </c>
      <c r="O91" s="10">
        <f t="shared" si="8"/>
        <v>0</v>
      </c>
      <c r="P91" s="12">
        <f t="shared" si="8"/>
        <v>0</v>
      </c>
      <c r="Q91" s="12">
        <f t="shared" si="11"/>
        <v>0</v>
      </c>
      <c r="R91" s="10">
        <f t="shared" si="10"/>
        <v>135</v>
      </c>
      <c r="S91" s="11">
        <f t="shared" si="10"/>
        <v>64</v>
      </c>
      <c r="T91" s="12">
        <f t="shared" si="10"/>
        <v>199</v>
      </c>
    </row>
    <row r="92" spans="1:20" ht="26.4">
      <c r="A92" s="104" t="s">
        <v>495</v>
      </c>
      <c r="B92" s="10">
        <v>0</v>
      </c>
      <c r="C92" s="11">
        <v>0</v>
      </c>
      <c r="D92" s="10">
        <v>0</v>
      </c>
      <c r="E92" s="11">
        <v>0</v>
      </c>
      <c r="F92" s="10">
        <f t="shared" si="6"/>
        <v>0</v>
      </c>
      <c r="G92" s="12">
        <f t="shared" si="6"/>
        <v>0</v>
      </c>
      <c r="H92" s="12">
        <f t="shared" si="7"/>
        <v>0</v>
      </c>
      <c r="I92" s="10">
        <v>0</v>
      </c>
      <c r="J92" s="11">
        <v>0</v>
      </c>
      <c r="K92" s="10">
        <v>0</v>
      </c>
      <c r="L92" s="11">
        <v>0</v>
      </c>
      <c r="M92" s="10">
        <v>3</v>
      </c>
      <c r="N92" s="11">
        <v>0</v>
      </c>
      <c r="O92" s="10">
        <f t="shared" si="8"/>
        <v>3</v>
      </c>
      <c r="P92" s="12">
        <f t="shared" si="8"/>
        <v>0</v>
      </c>
      <c r="Q92" s="12">
        <f t="shared" si="11"/>
        <v>3</v>
      </c>
      <c r="R92" s="10">
        <f t="shared" si="10"/>
        <v>3</v>
      </c>
      <c r="S92" s="11">
        <f t="shared" si="10"/>
        <v>0</v>
      </c>
      <c r="T92" s="12">
        <f t="shared" si="10"/>
        <v>3</v>
      </c>
    </row>
    <row r="93" spans="1:20">
      <c r="A93" s="172" t="s">
        <v>623</v>
      </c>
      <c r="B93" s="10">
        <v>0</v>
      </c>
      <c r="C93" s="11">
        <v>0</v>
      </c>
      <c r="D93" s="10">
        <v>0</v>
      </c>
      <c r="E93" s="11">
        <v>0</v>
      </c>
      <c r="F93" s="10">
        <f t="shared" ref="F93:G123" si="12">SUM(B93,D93)</f>
        <v>0</v>
      </c>
      <c r="G93" s="12">
        <f t="shared" si="12"/>
        <v>0</v>
      </c>
      <c r="H93" s="12">
        <f t="shared" ref="H93:H123" si="13">SUM(F93:G93)</f>
        <v>0</v>
      </c>
      <c r="I93" s="10">
        <v>0</v>
      </c>
      <c r="J93" s="11">
        <v>0</v>
      </c>
      <c r="K93" s="10">
        <v>0</v>
      </c>
      <c r="L93" s="11">
        <v>0</v>
      </c>
      <c r="M93" s="10">
        <v>1</v>
      </c>
      <c r="N93" s="11">
        <v>2</v>
      </c>
      <c r="O93" s="10">
        <f t="shared" ref="O93:P123" si="14">SUM(M93,K93,I93)</f>
        <v>1</v>
      </c>
      <c r="P93" s="12">
        <f t="shared" si="14"/>
        <v>2</v>
      </c>
      <c r="Q93" s="12">
        <f t="shared" si="11"/>
        <v>3</v>
      </c>
      <c r="R93" s="10">
        <f t="shared" ref="R93:T123" si="15">SUM(O93,F93)</f>
        <v>1</v>
      </c>
      <c r="S93" s="11">
        <f t="shared" si="15"/>
        <v>2</v>
      </c>
      <c r="T93" s="12">
        <f t="shared" si="15"/>
        <v>3</v>
      </c>
    </row>
    <row r="94" spans="1:20">
      <c r="A94" s="172" t="s">
        <v>624</v>
      </c>
      <c r="B94" s="10">
        <v>0</v>
      </c>
      <c r="C94" s="11">
        <v>0</v>
      </c>
      <c r="D94" s="10">
        <v>0</v>
      </c>
      <c r="E94" s="11">
        <v>0</v>
      </c>
      <c r="F94" s="10">
        <f t="shared" si="12"/>
        <v>0</v>
      </c>
      <c r="G94" s="12">
        <f t="shared" si="12"/>
        <v>0</v>
      </c>
      <c r="H94" s="12">
        <f t="shared" si="13"/>
        <v>0</v>
      </c>
      <c r="I94" s="10">
        <v>0</v>
      </c>
      <c r="J94" s="11">
        <v>0</v>
      </c>
      <c r="K94" s="10">
        <v>0</v>
      </c>
      <c r="L94" s="11">
        <v>0</v>
      </c>
      <c r="M94" s="10">
        <v>3</v>
      </c>
      <c r="N94" s="11">
        <v>0</v>
      </c>
      <c r="O94" s="10">
        <f t="shared" si="14"/>
        <v>3</v>
      </c>
      <c r="P94" s="12">
        <f t="shared" si="14"/>
        <v>0</v>
      </c>
      <c r="Q94" s="12">
        <f t="shared" si="11"/>
        <v>3</v>
      </c>
      <c r="R94" s="10">
        <f t="shared" si="15"/>
        <v>3</v>
      </c>
      <c r="S94" s="11">
        <f t="shared" si="15"/>
        <v>0</v>
      </c>
      <c r="T94" s="12">
        <f t="shared" si="15"/>
        <v>3</v>
      </c>
    </row>
    <row r="95" spans="1:20">
      <c r="A95" s="104" t="s">
        <v>306</v>
      </c>
      <c r="B95" s="10">
        <v>0</v>
      </c>
      <c r="C95" s="11">
        <v>0</v>
      </c>
      <c r="D95" s="10">
        <v>2</v>
      </c>
      <c r="E95" s="11">
        <v>11</v>
      </c>
      <c r="F95" s="10">
        <f t="shared" si="12"/>
        <v>2</v>
      </c>
      <c r="G95" s="12">
        <f t="shared" si="12"/>
        <v>11</v>
      </c>
      <c r="H95" s="12">
        <f t="shared" si="13"/>
        <v>13</v>
      </c>
      <c r="I95" s="10">
        <v>0</v>
      </c>
      <c r="J95" s="11">
        <v>0</v>
      </c>
      <c r="K95" s="10">
        <v>0</v>
      </c>
      <c r="L95" s="11">
        <v>0</v>
      </c>
      <c r="M95" s="10">
        <v>0</v>
      </c>
      <c r="N95" s="11">
        <v>0</v>
      </c>
      <c r="O95" s="10">
        <f t="shared" si="14"/>
        <v>0</v>
      </c>
      <c r="P95" s="12">
        <f t="shared" si="14"/>
        <v>0</v>
      </c>
      <c r="Q95" s="12">
        <f t="shared" si="11"/>
        <v>0</v>
      </c>
      <c r="R95" s="10">
        <f t="shared" si="15"/>
        <v>2</v>
      </c>
      <c r="S95" s="11">
        <f t="shared" si="15"/>
        <v>11</v>
      </c>
      <c r="T95" s="12">
        <f t="shared" si="15"/>
        <v>13</v>
      </c>
    </row>
    <row r="96" spans="1:20">
      <c r="A96" s="104" t="s">
        <v>307</v>
      </c>
      <c r="B96" s="10">
        <v>0</v>
      </c>
      <c r="C96" s="11">
        <v>0</v>
      </c>
      <c r="D96" s="10">
        <v>0</v>
      </c>
      <c r="E96" s="11">
        <v>0</v>
      </c>
      <c r="F96" s="10">
        <f t="shared" si="12"/>
        <v>0</v>
      </c>
      <c r="G96" s="12">
        <f t="shared" si="12"/>
        <v>0</v>
      </c>
      <c r="H96" s="12">
        <f t="shared" si="13"/>
        <v>0</v>
      </c>
      <c r="I96" s="10">
        <v>0</v>
      </c>
      <c r="J96" s="11">
        <v>0</v>
      </c>
      <c r="K96" s="10">
        <v>0</v>
      </c>
      <c r="L96" s="11">
        <v>0</v>
      </c>
      <c r="M96" s="10">
        <v>5</v>
      </c>
      <c r="N96" s="11">
        <v>10</v>
      </c>
      <c r="O96" s="10">
        <f t="shared" si="14"/>
        <v>5</v>
      </c>
      <c r="P96" s="12">
        <f t="shared" si="14"/>
        <v>10</v>
      </c>
      <c r="Q96" s="12">
        <f t="shared" si="11"/>
        <v>15</v>
      </c>
      <c r="R96" s="10">
        <f t="shared" si="15"/>
        <v>5</v>
      </c>
      <c r="S96" s="11">
        <f t="shared" si="15"/>
        <v>10</v>
      </c>
      <c r="T96" s="12">
        <f t="shared" si="15"/>
        <v>15</v>
      </c>
    </row>
    <row r="97" spans="1:20">
      <c r="A97" s="104" t="s">
        <v>308</v>
      </c>
      <c r="B97" s="10">
        <v>0</v>
      </c>
      <c r="C97" s="11">
        <v>0</v>
      </c>
      <c r="D97" s="10">
        <v>0</v>
      </c>
      <c r="E97" s="11">
        <v>0</v>
      </c>
      <c r="F97" s="10">
        <f t="shared" si="12"/>
        <v>0</v>
      </c>
      <c r="G97" s="12">
        <f t="shared" si="12"/>
        <v>0</v>
      </c>
      <c r="H97" s="12">
        <f t="shared" si="13"/>
        <v>0</v>
      </c>
      <c r="I97" s="10">
        <v>2</v>
      </c>
      <c r="J97" s="11">
        <v>12</v>
      </c>
      <c r="K97" s="10">
        <v>2</v>
      </c>
      <c r="L97" s="11">
        <v>7</v>
      </c>
      <c r="M97" s="10">
        <v>0</v>
      </c>
      <c r="N97" s="11">
        <v>0</v>
      </c>
      <c r="O97" s="10">
        <f t="shared" si="14"/>
        <v>4</v>
      </c>
      <c r="P97" s="12">
        <f t="shared" si="14"/>
        <v>19</v>
      </c>
      <c r="Q97" s="12">
        <f t="shared" si="11"/>
        <v>23</v>
      </c>
      <c r="R97" s="10">
        <f t="shared" si="15"/>
        <v>4</v>
      </c>
      <c r="S97" s="11">
        <f t="shared" si="15"/>
        <v>19</v>
      </c>
      <c r="T97" s="12">
        <f t="shared" si="15"/>
        <v>23</v>
      </c>
    </row>
    <row r="98" spans="1:20">
      <c r="A98" s="104" t="s">
        <v>309</v>
      </c>
      <c r="B98" s="10">
        <v>0</v>
      </c>
      <c r="C98" s="11">
        <v>0</v>
      </c>
      <c r="D98" s="10">
        <v>0</v>
      </c>
      <c r="E98" s="11">
        <v>0</v>
      </c>
      <c r="F98" s="10">
        <f t="shared" si="12"/>
        <v>0</v>
      </c>
      <c r="G98" s="12">
        <f t="shared" si="12"/>
        <v>0</v>
      </c>
      <c r="H98" s="12">
        <f t="shared" si="13"/>
        <v>0</v>
      </c>
      <c r="I98" s="10">
        <v>0</v>
      </c>
      <c r="J98" s="11">
        <v>0</v>
      </c>
      <c r="K98" s="10">
        <v>0</v>
      </c>
      <c r="L98" s="11">
        <v>0</v>
      </c>
      <c r="M98" s="10">
        <v>12</v>
      </c>
      <c r="N98" s="11">
        <v>0</v>
      </c>
      <c r="O98" s="10">
        <f t="shared" si="14"/>
        <v>12</v>
      </c>
      <c r="P98" s="12">
        <f t="shared" si="14"/>
        <v>0</v>
      </c>
      <c r="Q98" s="12">
        <f t="shared" si="11"/>
        <v>12</v>
      </c>
      <c r="R98" s="10">
        <f t="shared" si="15"/>
        <v>12</v>
      </c>
      <c r="S98" s="11">
        <f t="shared" si="15"/>
        <v>0</v>
      </c>
      <c r="T98" s="12">
        <f t="shared" si="15"/>
        <v>12</v>
      </c>
    </row>
    <row r="99" spans="1:20">
      <c r="A99" s="104" t="s">
        <v>310</v>
      </c>
      <c r="B99" s="10">
        <v>0</v>
      </c>
      <c r="C99" s="11">
        <v>0</v>
      </c>
      <c r="D99" s="10">
        <v>34</v>
      </c>
      <c r="E99" s="11">
        <v>33</v>
      </c>
      <c r="F99" s="10">
        <f t="shared" si="12"/>
        <v>34</v>
      </c>
      <c r="G99" s="12">
        <f t="shared" si="12"/>
        <v>33</v>
      </c>
      <c r="H99" s="12">
        <f t="shared" si="13"/>
        <v>67</v>
      </c>
      <c r="I99" s="10">
        <v>41</v>
      </c>
      <c r="J99" s="11">
        <v>21</v>
      </c>
      <c r="K99" s="10">
        <v>33</v>
      </c>
      <c r="L99" s="11">
        <v>13</v>
      </c>
      <c r="M99" s="10">
        <v>0</v>
      </c>
      <c r="N99" s="11">
        <v>0</v>
      </c>
      <c r="O99" s="10">
        <f t="shared" si="14"/>
        <v>74</v>
      </c>
      <c r="P99" s="12">
        <f t="shared" si="14"/>
        <v>34</v>
      </c>
      <c r="Q99" s="12">
        <f t="shared" si="11"/>
        <v>108</v>
      </c>
      <c r="R99" s="10">
        <f t="shared" si="15"/>
        <v>108</v>
      </c>
      <c r="S99" s="11">
        <f t="shared" si="15"/>
        <v>67</v>
      </c>
      <c r="T99" s="12">
        <f t="shared" si="15"/>
        <v>175</v>
      </c>
    </row>
    <row r="100" spans="1:20">
      <c r="A100" s="104" t="s">
        <v>311</v>
      </c>
      <c r="B100" s="10">
        <v>0</v>
      </c>
      <c r="C100" s="11">
        <v>0</v>
      </c>
      <c r="D100" s="10">
        <v>0</v>
      </c>
      <c r="E100" s="11">
        <v>0</v>
      </c>
      <c r="F100" s="10">
        <f t="shared" si="12"/>
        <v>0</v>
      </c>
      <c r="G100" s="12">
        <f t="shared" si="12"/>
        <v>0</v>
      </c>
      <c r="H100" s="12">
        <f t="shared" si="13"/>
        <v>0</v>
      </c>
      <c r="I100" s="10">
        <v>0</v>
      </c>
      <c r="J100" s="11">
        <v>0</v>
      </c>
      <c r="K100" s="10">
        <v>0</v>
      </c>
      <c r="L100" s="11">
        <v>0</v>
      </c>
      <c r="M100" s="10">
        <v>7</v>
      </c>
      <c r="N100" s="11">
        <v>3</v>
      </c>
      <c r="O100" s="10">
        <f t="shared" si="14"/>
        <v>7</v>
      </c>
      <c r="P100" s="12">
        <f t="shared" si="14"/>
        <v>3</v>
      </c>
      <c r="Q100" s="12">
        <f t="shared" si="11"/>
        <v>10</v>
      </c>
      <c r="R100" s="10">
        <f t="shared" si="15"/>
        <v>7</v>
      </c>
      <c r="S100" s="11">
        <f t="shared" si="15"/>
        <v>3</v>
      </c>
      <c r="T100" s="12">
        <f t="shared" si="15"/>
        <v>10</v>
      </c>
    </row>
    <row r="101" spans="1:20">
      <c r="A101" s="104" t="s">
        <v>313</v>
      </c>
      <c r="B101" s="10">
        <v>0</v>
      </c>
      <c r="C101" s="11">
        <v>0</v>
      </c>
      <c r="D101" s="10">
        <v>0</v>
      </c>
      <c r="E101" s="11">
        <v>0</v>
      </c>
      <c r="F101" s="10">
        <f t="shared" si="12"/>
        <v>0</v>
      </c>
      <c r="G101" s="12">
        <f t="shared" si="12"/>
        <v>0</v>
      </c>
      <c r="H101" s="12">
        <f t="shared" si="13"/>
        <v>0</v>
      </c>
      <c r="I101" s="10">
        <v>0</v>
      </c>
      <c r="J101" s="11">
        <v>0</v>
      </c>
      <c r="K101" s="10">
        <v>0</v>
      </c>
      <c r="L101" s="11">
        <v>0</v>
      </c>
      <c r="M101" s="10">
        <v>2</v>
      </c>
      <c r="N101" s="11">
        <v>1</v>
      </c>
      <c r="O101" s="10">
        <f t="shared" si="14"/>
        <v>2</v>
      </c>
      <c r="P101" s="12">
        <f t="shared" si="14"/>
        <v>1</v>
      </c>
      <c r="Q101" s="12">
        <f t="shared" si="11"/>
        <v>3</v>
      </c>
      <c r="R101" s="10">
        <f t="shared" si="15"/>
        <v>2</v>
      </c>
      <c r="S101" s="11">
        <f t="shared" si="15"/>
        <v>1</v>
      </c>
      <c r="T101" s="12">
        <f t="shared" si="15"/>
        <v>3</v>
      </c>
    </row>
    <row r="102" spans="1:20">
      <c r="A102" s="104" t="s">
        <v>316</v>
      </c>
      <c r="B102" s="10">
        <v>0</v>
      </c>
      <c r="C102" s="11">
        <v>0</v>
      </c>
      <c r="D102" s="10">
        <v>0</v>
      </c>
      <c r="E102" s="11">
        <v>0</v>
      </c>
      <c r="F102" s="10">
        <f t="shared" si="12"/>
        <v>0</v>
      </c>
      <c r="G102" s="12">
        <f t="shared" si="12"/>
        <v>0</v>
      </c>
      <c r="H102" s="12">
        <f t="shared" si="13"/>
        <v>0</v>
      </c>
      <c r="I102" s="10">
        <v>29</v>
      </c>
      <c r="J102" s="11">
        <v>0</v>
      </c>
      <c r="K102" s="10">
        <v>12</v>
      </c>
      <c r="L102" s="11">
        <v>0</v>
      </c>
      <c r="M102" s="10">
        <v>0</v>
      </c>
      <c r="N102" s="11">
        <v>0</v>
      </c>
      <c r="O102" s="10">
        <f t="shared" si="14"/>
        <v>41</v>
      </c>
      <c r="P102" s="12">
        <f t="shared" si="14"/>
        <v>0</v>
      </c>
      <c r="Q102" s="12">
        <f t="shared" si="11"/>
        <v>41</v>
      </c>
      <c r="R102" s="10">
        <f t="shared" si="15"/>
        <v>41</v>
      </c>
      <c r="S102" s="11">
        <f t="shared" si="15"/>
        <v>0</v>
      </c>
      <c r="T102" s="12">
        <f t="shared" si="15"/>
        <v>41</v>
      </c>
    </row>
    <row r="103" spans="1:20">
      <c r="A103" s="104" t="s">
        <v>509</v>
      </c>
      <c r="B103" s="10">
        <v>0</v>
      </c>
      <c r="C103" s="11">
        <v>0</v>
      </c>
      <c r="D103" s="10">
        <v>0</v>
      </c>
      <c r="E103" s="11">
        <v>0</v>
      </c>
      <c r="F103" s="10">
        <f t="shared" si="12"/>
        <v>0</v>
      </c>
      <c r="G103" s="12">
        <f t="shared" si="12"/>
        <v>0</v>
      </c>
      <c r="H103" s="12">
        <f t="shared" si="13"/>
        <v>0</v>
      </c>
      <c r="I103" s="10">
        <v>1</v>
      </c>
      <c r="J103" s="11">
        <v>0</v>
      </c>
      <c r="K103" s="10">
        <v>3</v>
      </c>
      <c r="L103" s="11">
        <v>0</v>
      </c>
      <c r="M103" s="10">
        <v>0</v>
      </c>
      <c r="N103" s="11">
        <v>0</v>
      </c>
      <c r="O103" s="10">
        <f t="shared" si="14"/>
        <v>4</v>
      </c>
      <c r="P103" s="12">
        <f t="shared" si="14"/>
        <v>0</v>
      </c>
      <c r="Q103" s="12">
        <f t="shared" ref="Q103:Q123" si="16">SUM(O103:P103)</f>
        <v>4</v>
      </c>
      <c r="R103" s="10">
        <f t="shared" si="15"/>
        <v>4</v>
      </c>
      <c r="S103" s="11">
        <f t="shared" si="15"/>
        <v>0</v>
      </c>
      <c r="T103" s="12">
        <f t="shared" si="15"/>
        <v>4</v>
      </c>
    </row>
    <row r="104" spans="1:20">
      <c r="A104" s="104" t="s">
        <v>440</v>
      </c>
      <c r="B104" s="10">
        <v>0</v>
      </c>
      <c r="C104" s="11">
        <v>0</v>
      </c>
      <c r="D104" s="10">
        <v>0</v>
      </c>
      <c r="E104" s="11">
        <v>0</v>
      </c>
      <c r="F104" s="10">
        <f t="shared" si="12"/>
        <v>0</v>
      </c>
      <c r="G104" s="12">
        <f t="shared" si="12"/>
        <v>0</v>
      </c>
      <c r="H104" s="12">
        <f t="shared" si="13"/>
        <v>0</v>
      </c>
      <c r="I104" s="10">
        <v>0</v>
      </c>
      <c r="J104" s="11">
        <v>0</v>
      </c>
      <c r="K104" s="10">
        <v>0</v>
      </c>
      <c r="L104" s="11">
        <v>0</v>
      </c>
      <c r="M104" s="10">
        <v>1</v>
      </c>
      <c r="N104" s="11">
        <v>0</v>
      </c>
      <c r="O104" s="10">
        <f t="shared" si="14"/>
        <v>1</v>
      </c>
      <c r="P104" s="12">
        <f t="shared" si="14"/>
        <v>0</v>
      </c>
      <c r="Q104" s="12">
        <f t="shared" si="16"/>
        <v>1</v>
      </c>
      <c r="R104" s="10">
        <f t="shared" si="15"/>
        <v>1</v>
      </c>
      <c r="S104" s="11">
        <f t="shared" si="15"/>
        <v>0</v>
      </c>
      <c r="T104" s="12">
        <f t="shared" si="15"/>
        <v>1</v>
      </c>
    </row>
    <row r="105" spans="1:20">
      <c r="A105" s="104" t="s">
        <v>320</v>
      </c>
      <c r="B105" s="10">
        <v>0</v>
      </c>
      <c r="C105" s="11">
        <v>0</v>
      </c>
      <c r="D105" s="10">
        <v>0</v>
      </c>
      <c r="E105" s="11">
        <v>0</v>
      </c>
      <c r="F105" s="10">
        <f t="shared" si="12"/>
        <v>0</v>
      </c>
      <c r="G105" s="12">
        <f t="shared" si="12"/>
        <v>0</v>
      </c>
      <c r="H105" s="12">
        <f t="shared" si="13"/>
        <v>0</v>
      </c>
      <c r="I105" s="10">
        <v>9</v>
      </c>
      <c r="J105" s="11">
        <v>2</v>
      </c>
      <c r="K105" s="10">
        <v>4</v>
      </c>
      <c r="L105" s="11">
        <v>0</v>
      </c>
      <c r="M105" s="10">
        <v>0</v>
      </c>
      <c r="N105" s="11">
        <v>0</v>
      </c>
      <c r="O105" s="10">
        <f t="shared" si="14"/>
        <v>13</v>
      </c>
      <c r="P105" s="12">
        <f t="shared" si="14"/>
        <v>2</v>
      </c>
      <c r="Q105" s="12">
        <f t="shared" si="16"/>
        <v>15</v>
      </c>
      <c r="R105" s="10">
        <f t="shared" si="15"/>
        <v>13</v>
      </c>
      <c r="S105" s="11">
        <f t="shared" si="15"/>
        <v>2</v>
      </c>
      <c r="T105" s="12">
        <f t="shared" si="15"/>
        <v>15</v>
      </c>
    </row>
    <row r="106" spans="1:20">
      <c r="A106" s="104" t="s">
        <v>321</v>
      </c>
      <c r="B106" s="10">
        <v>0</v>
      </c>
      <c r="C106" s="11">
        <v>0</v>
      </c>
      <c r="D106" s="10">
        <v>7</v>
      </c>
      <c r="E106" s="11">
        <v>1</v>
      </c>
      <c r="F106" s="10">
        <f t="shared" si="12"/>
        <v>7</v>
      </c>
      <c r="G106" s="12">
        <f t="shared" si="12"/>
        <v>1</v>
      </c>
      <c r="H106" s="12">
        <f t="shared" si="13"/>
        <v>8</v>
      </c>
      <c r="I106" s="10">
        <v>0</v>
      </c>
      <c r="J106" s="11">
        <v>0</v>
      </c>
      <c r="K106" s="10">
        <v>0</v>
      </c>
      <c r="L106" s="11">
        <v>0</v>
      </c>
      <c r="M106" s="10">
        <v>0</v>
      </c>
      <c r="N106" s="11">
        <v>0</v>
      </c>
      <c r="O106" s="10">
        <f t="shared" si="14"/>
        <v>0</v>
      </c>
      <c r="P106" s="12">
        <f t="shared" si="14"/>
        <v>0</v>
      </c>
      <c r="Q106" s="12">
        <f t="shared" si="16"/>
        <v>0</v>
      </c>
      <c r="R106" s="10">
        <f t="shared" si="15"/>
        <v>7</v>
      </c>
      <c r="S106" s="11">
        <f t="shared" si="15"/>
        <v>1</v>
      </c>
      <c r="T106" s="12">
        <f t="shared" si="15"/>
        <v>8</v>
      </c>
    </row>
    <row r="107" spans="1:20">
      <c r="A107" s="139" t="s">
        <v>322</v>
      </c>
      <c r="B107" s="10">
        <v>0</v>
      </c>
      <c r="C107" s="11">
        <v>0</v>
      </c>
      <c r="D107" s="10">
        <v>0</v>
      </c>
      <c r="E107" s="11">
        <v>0</v>
      </c>
      <c r="F107" s="10">
        <f t="shared" si="12"/>
        <v>0</v>
      </c>
      <c r="G107" s="12">
        <f t="shared" si="12"/>
        <v>0</v>
      </c>
      <c r="H107" s="12">
        <f t="shared" si="13"/>
        <v>0</v>
      </c>
      <c r="I107" s="10">
        <v>0</v>
      </c>
      <c r="J107" s="11">
        <v>0</v>
      </c>
      <c r="K107" s="10">
        <v>0</v>
      </c>
      <c r="L107" s="11">
        <v>0</v>
      </c>
      <c r="M107" s="10">
        <v>7</v>
      </c>
      <c r="N107" s="11">
        <v>2</v>
      </c>
      <c r="O107" s="10">
        <f t="shared" si="14"/>
        <v>7</v>
      </c>
      <c r="P107" s="12">
        <f t="shared" si="14"/>
        <v>2</v>
      </c>
      <c r="Q107" s="12">
        <f t="shared" si="16"/>
        <v>9</v>
      </c>
      <c r="R107" s="10">
        <f t="shared" si="15"/>
        <v>7</v>
      </c>
      <c r="S107" s="11">
        <f t="shared" si="15"/>
        <v>2</v>
      </c>
      <c r="T107" s="12">
        <f t="shared" si="15"/>
        <v>9</v>
      </c>
    </row>
    <row r="108" spans="1:20">
      <c r="A108" s="104" t="s">
        <v>323</v>
      </c>
      <c r="B108" s="10">
        <v>0</v>
      </c>
      <c r="C108" s="11">
        <v>0</v>
      </c>
      <c r="D108" s="10">
        <v>0</v>
      </c>
      <c r="E108" s="11">
        <v>0</v>
      </c>
      <c r="F108" s="10">
        <f t="shared" si="12"/>
        <v>0</v>
      </c>
      <c r="G108" s="12">
        <f t="shared" si="12"/>
        <v>0</v>
      </c>
      <c r="H108" s="12">
        <f t="shared" si="13"/>
        <v>0</v>
      </c>
      <c r="I108" s="10">
        <v>0</v>
      </c>
      <c r="J108" s="11">
        <v>0</v>
      </c>
      <c r="K108" s="10">
        <v>0</v>
      </c>
      <c r="L108" s="11">
        <v>0</v>
      </c>
      <c r="M108" s="10">
        <v>10</v>
      </c>
      <c r="N108" s="11">
        <v>3</v>
      </c>
      <c r="O108" s="10">
        <f t="shared" si="14"/>
        <v>10</v>
      </c>
      <c r="P108" s="12">
        <f t="shared" si="14"/>
        <v>3</v>
      </c>
      <c r="Q108" s="12">
        <f t="shared" si="16"/>
        <v>13</v>
      </c>
      <c r="R108" s="10">
        <f t="shared" si="15"/>
        <v>10</v>
      </c>
      <c r="S108" s="11">
        <f t="shared" si="15"/>
        <v>3</v>
      </c>
      <c r="T108" s="12">
        <f t="shared" si="15"/>
        <v>13</v>
      </c>
    </row>
    <row r="109" spans="1:20">
      <c r="A109" s="104" t="s">
        <v>427</v>
      </c>
      <c r="B109" s="10">
        <v>0</v>
      </c>
      <c r="C109" s="11">
        <v>0</v>
      </c>
      <c r="D109" s="10">
        <v>0</v>
      </c>
      <c r="E109" s="11">
        <v>0</v>
      </c>
      <c r="F109" s="10">
        <f t="shared" si="12"/>
        <v>0</v>
      </c>
      <c r="G109" s="12">
        <f t="shared" si="12"/>
        <v>0</v>
      </c>
      <c r="H109" s="12">
        <f t="shared" si="13"/>
        <v>0</v>
      </c>
      <c r="I109" s="10">
        <v>0</v>
      </c>
      <c r="J109" s="11">
        <v>0</v>
      </c>
      <c r="K109" s="10">
        <v>0</v>
      </c>
      <c r="L109" s="11">
        <v>0</v>
      </c>
      <c r="M109" s="10">
        <v>1</v>
      </c>
      <c r="N109" s="11">
        <v>0</v>
      </c>
      <c r="O109" s="10">
        <f t="shared" si="14"/>
        <v>1</v>
      </c>
      <c r="P109" s="12">
        <f t="shared" si="14"/>
        <v>0</v>
      </c>
      <c r="Q109" s="12">
        <f t="shared" si="16"/>
        <v>1</v>
      </c>
      <c r="R109" s="10">
        <f t="shared" si="15"/>
        <v>1</v>
      </c>
      <c r="S109" s="11">
        <f t="shared" si="15"/>
        <v>0</v>
      </c>
      <c r="T109" s="12">
        <f t="shared" si="15"/>
        <v>1</v>
      </c>
    </row>
    <row r="110" spans="1:20">
      <c r="A110" s="104" t="s">
        <v>486</v>
      </c>
      <c r="B110" s="10">
        <v>0</v>
      </c>
      <c r="C110" s="11">
        <v>0</v>
      </c>
      <c r="D110" s="10">
        <v>0</v>
      </c>
      <c r="E110" s="11">
        <v>0</v>
      </c>
      <c r="F110" s="10">
        <f t="shared" si="12"/>
        <v>0</v>
      </c>
      <c r="G110" s="12">
        <f t="shared" si="12"/>
        <v>0</v>
      </c>
      <c r="H110" s="12">
        <f t="shared" si="13"/>
        <v>0</v>
      </c>
      <c r="I110" s="10">
        <v>0</v>
      </c>
      <c r="J110" s="11">
        <v>0</v>
      </c>
      <c r="K110" s="10">
        <v>0</v>
      </c>
      <c r="L110" s="11">
        <v>0</v>
      </c>
      <c r="M110" s="10">
        <v>7</v>
      </c>
      <c r="N110" s="11">
        <v>0</v>
      </c>
      <c r="O110" s="10">
        <f t="shared" si="14"/>
        <v>7</v>
      </c>
      <c r="P110" s="12">
        <f t="shared" si="14"/>
        <v>0</v>
      </c>
      <c r="Q110" s="12">
        <f t="shared" si="16"/>
        <v>7</v>
      </c>
      <c r="R110" s="10">
        <f t="shared" si="15"/>
        <v>7</v>
      </c>
      <c r="S110" s="11">
        <f t="shared" si="15"/>
        <v>0</v>
      </c>
      <c r="T110" s="12">
        <f t="shared" si="15"/>
        <v>7</v>
      </c>
    </row>
    <row r="111" spans="1:20">
      <c r="A111" s="104" t="s">
        <v>13</v>
      </c>
      <c r="B111" s="10">
        <v>0</v>
      </c>
      <c r="C111" s="11">
        <v>0</v>
      </c>
      <c r="D111" s="10">
        <v>5</v>
      </c>
      <c r="E111" s="11">
        <v>0</v>
      </c>
      <c r="F111" s="10">
        <f t="shared" si="12"/>
        <v>5</v>
      </c>
      <c r="G111" s="12">
        <f t="shared" si="12"/>
        <v>0</v>
      </c>
      <c r="H111" s="12">
        <f t="shared" si="13"/>
        <v>5</v>
      </c>
      <c r="I111" s="10">
        <v>6</v>
      </c>
      <c r="J111" s="11">
        <v>0</v>
      </c>
      <c r="K111" s="10">
        <v>5</v>
      </c>
      <c r="L111" s="11">
        <v>0</v>
      </c>
      <c r="M111" s="10">
        <v>0</v>
      </c>
      <c r="N111" s="11">
        <v>0</v>
      </c>
      <c r="O111" s="10">
        <f t="shared" si="14"/>
        <v>11</v>
      </c>
      <c r="P111" s="12">
        <f t="shared" si="14"/>
        <v>0</v>
      </c>
      <c r="Q111" s="12">
        <f t="shared" si="16"/>
        <v>11</v>
      </c>
      <c r="R111" s="10">
        <f t="shared" si="15"/>
        <v>16</v>
      </c>
      <c r="S111" s="11">
        <f t="shared" si="15"/>
        <v>0</v>
      </c>
      <c r="T111" s="12">
        <f t="shared" si="15"/>
        <v>16</v>
      </c>
    </row>
    <row r="112" spans="1:20">
      <c r="A112" s="104" t="s">
        <v>325</v>
      </c>
      <c r="B112" s="10">
        <v>0</v>
      </c>
      <c r="C112" s="11">
        <v>0</v>
      </c>
      <c r="D112" s="10">
        <v>0</v>
      </c>
      <c r="E112" s="11">
        <v>0</v>
      </c>
      <c r="F112" s="10">
        <f t="shared" si="12"/>
        <v>0</v>
      </c>
      <c r="G112" s="12">
        <f t="shared" si="12"/>
        <v>0</v>
      </c>
      <c r="H112" s="12">
        <f t="shared" si="13"/>
        <v>0</v>
      </c>
      <c r="I112" s="10">
        <v>0</v>
      </c>
      <c r="J112" s="11">
        <v>0</v>
      </c>
      <c r="K112" s="10">
        <v>0</v>
      </c>
      <c r="L112" s="11">
        <v>0</v>
      </c>
      <c r="M112" s="10">
        <v>0</v>
      </c>
      <c r="N112" s="11">
        <v>21</v>
      </c>
      <c r="O112" s="10">
        <f t="shared" si="14"/>
        <v>0</v>
      </c>
      <c r="P112" s="12">
        <f t="shared" si="14"/>
        <v>21</v>
      </c>
      <c r="Q112" s="12">
        <f t="shared" si="16"/>
        <v>21</v>
      </c>
      <c r="R112" s="10">
        <f t="shared" si="15"/>
        <v>0</v>
      </c>
      <c r="S112" s="11">
        <f t="shared" si="15"/>
        <v>21</v>
      </c>
      <c r="T112" s="12">
        <f t="shared" si="15"/>
        <v>21</v>
      </c>
    </row>
    <row r="113" spans="1:20">
      <c r="A113" s="104" t="s">
        <v>327</v>
      </c>
      <c r="B113" s="10">
        <v>0</v>
      </c>
      <c r="C113" s="11">
        <v>0</v>
      </c>
      <c r="D113" s="10">
        <v>0</v>
      </c>
      <c r="E113" s="11">
        <v>0</v>
      </c>
      <c r="F113" s="10">
        <f t="shared" si="12"/>
        <v>0</v>
      </c>
      <c r="G113" s="12">
        <f t="shared" si="12"/>
        <v>0</v>
      </c>
      <c r="H113" s="12">
        <f t="shared" si="13"/>
        <v>0</v>
      </c>
      <c r="I113" s="10">
        <v>0</v>
      </c>
      <c r="J113" s="11">
        <v>0</v>
      </c>
      <c r="K113" s="10">
        <v>0</v>
      </c>
      <c r="L113" s="11">
        <v>0</v>
      </c>
      <c r="M113" s="10">
        <v>23</v>
      </c>
      <c r="N113" s="11">
        <v>2</v>
      </c>
      <c r="O113" s="10">
        <f t="shared" si="14"/>
        <v>23</v>
      </c>
      <c r="P113" s="12">
        <f t="shared" si="14"/>
        <v>2</v>
      </c>
      <c r="Q113" s="12">
        <f t="shared" si="16"/>
        <v>25</v>
      </c>
      <c r="R113" s="10">
        <f t="shared" si="15"/>
        <v>23</v>
      </c>
      <c r="S113" s="11">
        <f t="shared" si="15"/>
        <v>2</v>
      </c>
      <c r="T113" s="12">
        <f t="shared" si="15"/>
        <v>25</v>
      </c>
    </row>
    <row r="114" spans="1:20">
      <c r="A114" s="104" t="s">
        <v>408</v>
      </c>
      <c r="B114" s="10">
        <v>0</v>
      </c>
      <c r="C114" s="11">
        <v>0</v>
      </c>
      <c r="D114" s="10">
        <v>0</v>
      </c>
      <c r="E114" s="11">
        <v>0</v>
      </c>
      <c r="F114" s="10">
        <f t="shared" si="12"/>
        <v>0</v>
      </c>
      <c r="G114" s="12">
        <f t="shared" si="12"/>
        <v>0</v>
      </c>
      <c r="H114" s="12">
        <f t="shared" si="13"/>
        <v>0</v>
      </c>
      <c r="I114" s="10">
        <v>0</v>
      </c>
      <c r="J114" s="11">
        <v>0</v>
      </c>
      <c r="K114" s="10"/>
      <c r="L114" s="11">
        <v>0</v>
      </c>
      <c r="M114" s="10">
        <v>13</v>
      </c>
      <c r="N114" s="11">
        <v>1</v>
      </c>
      <c r="O114" s="10">
        <f t="shared" si="14"/>
        <v>13</v>
      </c>
      <c r="P114" s="12">
        <f t="shared" si="14"/>
        <v>1</v>
      </c>
      <c r="Q114" s="12">
        <f t="shared" si="16"/>
        <v>14</v>
      </c>
      <c r="R114" s="10">
        <f t="shared" si="15"/>
        <v>13</v>
      </c>
      <c r="S114" s="11">
        <f t="shared" si="15"/>
        <v>1</v>
      </c>
      <c r="T114" s="12">
        <f t="shared" si="15"/>
        <v>14</v>
      </c>
    </row>
    <row r="115" spans="1:20">
      <c r="A115" s="104" t="s">
        <v>328</v>
      </c>
      <c r="B115" s="10">
        <v>0</v>
      </c>
      <c r="C115" s="11">
        <v>0</v>
      </c>
      <c r="D115" s="10">
        <v>0</v>
      </c>
      <c r="E115" s="11">
        <v>0</v>
      </c>
      <c r="F115" s="10">
        <f t="shared" si="12"/>
        <v>0</v>
      </c>
      <c r="G115" s="12">
        <f t="shared" si="12"/>
        <v>0</v>
      </c>
      <c r="H115" s="12">
        <f t="shared" si="13"/>
        <v>0</v>
      </c>
      <c r="I115" s="10">
        <v>75</v>
      </c>
      <c r="J115" s="11">
        <v>7</v>
      </c>
      <c r="K115" s="10">
        <v>59</v>
      </c>
      <c r="L115" s="11">
        <v>8</v>
      </c>
      <c r="M115" s="10">
        <v>0</v>
      </c>
      <c r="N115" s="11">
        <v>0</v>
      </c>
      <c r="O115" s="10">
        <f t="shared" si="14"/>
        <v>134</v>
      </c>
      <c r="P115" s="12">
        <f t="shared" si="14"/>
        <v>15</v>
      </c>
      <c r="Q115" s="12">
        <f t="shared" si="16"/>
        <v>149</v>
      </c>
      <c r="R115" s="10">
        <f t="shared" si="15"/>
        <v>134</v>
      </c>
      <c r="S115" s="11">
        <f t="shared" si="15"/>
        <v>15</v>
      </c>
      <c r="T115" s="12">
        <f t="shared" si="15"/>
        <v>149</v>
      </c>
    </row>
    <row r="116" spans="1:20">
      <c r="A116" s="139" t="s">
        <v>333</v>
      </c>
      <c r="B116" s="10">
        <v>0</v>
      </c>
      <c r="C116" s="11">
        <v>0</v>
      </c>
      <c r="D116" s="10">
        <v>0</v>
      </c>
      <c r="E116" s="11">
        <v>0</v>
      </c>
      <c r="F116" s="10">
        <f t="shared" si="12"/>
        <v>0</v>
      </c>
      <c r="G116" s="12">
        <f t="shared" si="12"/>
        <v>0</v>
      </c>
      <c r="H116" s="12">
        <f t="shared" si="13"/>
        <v>0</v>
      </c>
      <c r="I116" s="10">
        <v>0</v>
      </c>
      <c r="J116" s="11">
        <v>0</v>
      </c>
      <c r="K116" s="10">
        <v>0</v>
      </c>
      <c r="L116" s="11">
        <v>0</v>
      </c>
      <c r="M116" s="10">
        <v>19</v>
      </c>
      <c r="N116" s="11">
        <v>5</v>
      </c>
      <c r="O116" s="10">
        <f t="shared" si="14"/>
        <v>19</v>
      </c>
      <c r="P116" s="12">
        <f t="shared" si="14"/>
        <v>5</v>
      </c>
      <c r="Q116" s="12">
        <f t="shared" si="16"/>
        <v>24</v>
      </c>
      <c r="R116" s="10">
        <f t="shared" si="15"/>
        <v>19</v>
      </c>
      <c r="S116" s="11">
        <f t="shared" si="15"/>
        <v>5</v>
      </c>
      <c r="T116" s="12">
        <f t="shared" si="15"/>
        <v>24</v>
      </c>
    </row>
    <row r="117" spans="1:20">
      <c r="A117" s="104" t="s">
        <v>334</v>
      </c>
      <c r="B117" s="10">
        <v>0</v>
      </c>
      <c r="C117" s="11">
        <v>0</v>
      </c>
      <c r="D117" s="10">
        <v>2</v>
      </c>
      <c r="E117" s="11">
        <v>2</v>
      </c>
      <c r="F117" s="10">
        <f t="shared" si="12"/>
        <v>2</v>
      </c>
      <c r="G117" s="12">
        <f t="shared" si="12"/>
        <v>2</v>
      </c>
      <c r="H117" s="12">
        <f t="shared" si="13"/>
        <v>4</v>
      </c>
      <c r="I117" s="10">
        <v>9</v>
      </c>
      <c r="J117" s="11">
        <v>3</v>
      </c>
      <c r="K117" s="10">
        <v>4</v>
      </c>
      <c r="L117" s="11">
        <v>8</v>
      </c>
      <c r="M117" s="10">
        <v>0</v>
      </c>
      <c r="N117" s="11">
        <v>0</v>
      </c>
      <c r="O117" s="10">
        <f t="shared" si="14"/>
        <v>13</v>
      </c>
      <c r="P117" s="12">
        <f t="shared" si="14"/>
        <v>11</v>
      </c>
      <c r="Q117" s="12">
        <f t="shared" si="16"/>
        <v>24</v>
      </c>
      <c r="R117" s="10">
        <f t="shared" si="15"/>
        <v>15</v>
      </c>
      <c r="S117" s="11">
        <f t="shared" si="15"/>
        <v>13</v>
      </c>
      <c r="T117" s="12">
        <f t="shared" si="15"/>
        <v>28</v>
      </c>
    </row>
    <row r="118" spans="1:20">
      <c r="A118" s="104" t="s">
        <v>336</v>
      </c>
      <c r="B118" s="10">
        <v>0</v>
      </c>
      <c r="C118" s="11">
        <v>0</v>
      </c>
      <c r="D118" s="10">
        <v>0</v>
      </c>
      <c r="E118" s="11">
        <v>0</v>
      </c>
      <c r="F118" s="10">
        <f t="shared" si="12"/>
        <v>0</v>
      </c>
      <c r="G118" s="12">
        <f t="shared" si="12"/>
        <v>0</v>
      </c>
      <c r="H118" s="12">
        <f t="shared" si="13"/>
        <v>0</v>
      </c>
      <c r="I118" s="10">
        <v>0</v>
      </c>
      <c r="J118" s="11">
        <v>0</v>
      </c>
      <c r="K118" s="10">
        <v>0</v>
      </c>
      <c r="L118" s="11">
        <v>0</v>
      </c>
      <c r="M118" s="10">
        <v>22</v>
      </c>
      <c r="N118" s="11">
        <v>0</v>
      </c>
      <c r="O118" s="10">
        <f t="shared" si="14"/>
        <v>22</v>
      </c>
      <c r="P118" s="12">
        <f t="shared" si="14"/>
        <v>0</v>
      </c>
      <c r="Q118" s="12">
        <f t="shared" si="16"/>
        <v>22</v>
      </c>
      <c r="R118" s="10">
        <f t="shared" si="15"/>
        <v>22</v>
      </c>
      <c r="S118" s="11">
        <f t="shared" si="15"/>
        <v>0</v>
      </c>
      <c r="T118" s="12">
        <f t="shared" si="15"/>
        <v>22</v>
      </c>
    </row>
    <row r="119" spans="1:20">
      <c r="A119" s="104" t="s">
        <v>487</v>
      </c>
      <c r="B119" s="10">
        <v>0</v>
      </c>
      <c r="C119" s="11">
        <v>0</v>
      </c>
      <c r="D119" s="10">
        <v>0</v>
      </c>
      <c r="E119" s="11">
        <v>0</v>
      </c>
      <c r="F119" s="10">
        <f t="shared" si="12"/>
        <v>0</v>
      </c>
      <c r="G119" s="12">
        <f t="shared" si="12"/>
        <v>0</v>
      </c>
      <c r="H119" s="12">
        <f t="shared" si="13"/>
        <v>0</v>
      </c>
      <c r="I119" s="10">
        <v>0</v>
      </c>
      <c r="J119" s="11">
        <v>0</v>
      </c>
      <c r="K119" s="10">
        <v>0</v>
      </c>
      <c r="L119" s="11">
        <v>0</v>
      </c>
      <c r="M119" s="10">
        <v>0</v>
      </c>
      <c r="N119" s="11">
        <v>7</v>
      </c>
      <c r="O119" s="10">
        <f t="shared" si="14"/>
        <v>0</v>
      </c>
      <c r="P119" s="12">
        <f t="shared" si="14"/>
        <v>7</v>
      </c>
      <c r="Q119" s="12">
        <f t="shared" si="16"/>
        <v>7</v>
      </c>
      <c r="R119" s="10">
        <f t="shared" si="15"/>
        <v>0</v>
      </c>
      <c r="S119" s="11">
        <f t="shared" si="15"/>
        <v>7</v>
      </c>
      <c r="T119" s="12">
        <f t="shared" si="15"/>
        <v>7</v>
      </c>
    </row>
    <row r="120" spans="1:20">
      <c r="A120" s="139" t="s">
        <v>337</v>
      </c>
      <c r="B120" s="10">
        <v>0</v>
      </c>
      <c r="C120" s="11">
        <v>0</v>
      </c>
      <c r="D120" s="10">
        <v>0</v>
      </c>
      <c r="E120" s="11">
        <v>0</v>
      </c>
      <c r="F120" s="10">
        <f t="shared" si="12"/>
        <v>0</v>
      </c>
      <c r="G120" s="12">
        <f t="shared" si="12"/>
        <v>0</v>
      </c>
      <c r="H120" s="12">
        <f t="shared" si="13"/>
        <v>0</v>
      </c>
      <c r="I120" s="10">
        <v>6</v>
      </c>
      <c r="J120" s="11">
        <v>51</v>
      </c>
      <c r="K120" s="10">
        <v>11</v>
      </c>
      <c r="L120" s="11">
        <v>43</v>
      </c>
      <c r="M120" s="10">
        <v>0</v>
      </c>
      <c r="N120" s="11">
        <v>0</v>
      </c>
      <c r="O120" s="10">
        <f t="shared" si="14"/>
        <v>17</v>
      </c>
      <c r="P120" s="12">
        <f t="shared" si="14"/>
        <v>94</v>
      </c>
      <c r="Q120" s="12">
        <f t="shared" si="16"/>
        <v>111</v>
      </c>
      <c r="R120" s="10">
        <f t="shared" si="15"/>
        <v>17</v>
      </c>
      <c r="S120" s="11">
        <f t="shared" si="15"/>
        <v>94</v>
      </c>
      <c r="T120" s="12">
        <f t="shared" si="15"/>
        <v>111</v>
      </c>
    </row>
    <row r="121" spans="1:20">
      <c r="A121" s="139" t="s">
        <v>338</v>
      </c>
      <c r="B121" s="10">
        <v>0</v>
      </c>
      <c r="C121" s="11">
        <v>0</v>
      </c>
      <c r="D121" s="10">
        <v>14</v>
      </c>
      <c r="E121" s="11">
        <v>56</v>
      </c>
      <c r="F121" s="10">
        <f t="shared" si="12"/>
        <v>14</v>
      </c>
      <c r="G121" s="12">
        <f t="shared" si="12"/>
        <v>56</v>
      </c>
      <c r="H121" s="12">
        <f t="shared" si="13"/>
        <v>70</v>
      </c>
      <c r="I121" s="10">
        <v>0</v>
      </c>
      <c r="J121" s="11">
        <v>0</v>
      </c>
      <c r="K121" s="10">
        <v>0</v>
      </c>
      <c r="L121" s="11">
        <v>0</v>
      </c>
      <c r="M121" s="10">
        <v>0</v>
      </c>
      <c r="N121" s="11">
        <v>0</v>
      </c>
      <c r="O121" s="10">
        <f t="shared" si="14"/>
        <v>0</v>
      </c>
      <c r="P121" s="12">
        <f t="shared" si="14"/>
        <v>0</v>
      </c>
      <c r="Q121" s="12">
        <f t="shared" si="16"/>
        <v>0</v>
      </c>
      <c r="R121" s="10">
        <f t="shared" si="15"/>
        <v>14</v>
      </c>
      <c r="S121" s="11">
        <f t="shared" si="15"/>
        <v>56</v>
      </c>
      <c r="T121" s="12">
        <f t="shared" si="15"/>
        <v>70</v>
      </c>
    </row>
    <row r="122" spans="1:20">
      <c r="A122" s="104" t="s">
        <v>342</v>
      </c>
      <c r="B122" s="10">
        <v>0</v>
      </c>
      <c r="C122" s="11">
        <v>0</v>
      </c>
      <c r="D122" s="10">
        <v>0</v>
      </c>
      <c r="E122" s="11">
        <v>0</v>
      </c>
      <c r="F122" s="10">
        <f t="shared" si="12"/>
        <v>0</v>
      </c>
      <c r="G122" s="12">
        <f t="shared" si="12"/>
        <v>0</v>
      </c>
      <c r="H122" s="12">
        <f t="shared" si="13"/>
        <v>0</v>
      </c>
      <c r="I122" s="10">
        <v>47</v>
      </c>
      <c r="J122" s="11">
        <v>2</v>
      </c>
      <c r="K122" s="10">
        <v>42</v>
      </c>
      <c r="L122" s="11">
        <v>0</v>
      </c>
      <c r="M122" s="10">
        <v>0</v>
      </c>
      <c r="N122" s="11">
        <v>0</v>
      </c>
      <c r="O122" s="10">
        <f t="shared" si="14"/>
        <v>89</v>
      </c>
      <c r="P122" s="12">
        <f t="shared" si="14"/>
        <v>2</v>
      </c>
      <c r="Q122" s="12">
        <f t="shared" si="16"/>
        <v>91</v>
      </c>
      <c r="R122" s="10">
        <f t="shared" si="15"/>
        <v>89</v>
      </c>
      <c r="S122" s="11">
        <f t="shared" si="15"/>
        <v>2</v>
      </c>
      <c r="T122" s="12">
        <f t="shared" si="15"/>
        <v>91</v>
      </c>
    </row>
    <row r="123" spans="1:20">
      <c r="A123" s="104" t="s">
        <v>343</v>
      </c>
      <c r="B123" s="10">
        <v>0</v>
      </c>
      <c r="C123" s="11">
        <v>0</v>
      </c>
      <c r="D123" s="10">
        <v>0</v>
      </c>
      <c r="E123" s="11">
        <v>0</v>
      </c>
      <c r="F123" s="10">
        <f t="shared" si="12"/>
        <v>0</v>
      </c>
      <c r="G123" s="12">
        <f t="shared" si="12"/>
        <v>0</v>
      </c>
      <c r="H123" s="12">
        <f t="shared" si="13"/>
        <v>0</v>
      </c>
      <c r="I123" s="10">
        <v>0</v>
      </c>
      <c r="J123" s="11">
        <v>0</v>
      </c>
      <c r="K123" s="10">
        <v>0</v>
      </c>
      <c r="L123" s="11">
        <v>0</v>
      </c>
      <c r="M123" s="10">
        <v>2</v>
      </c>
      <c r="N123" s="11">
        <v>2</v>
      </c>
      <c r="O123" s="10">
        <f t="shared" si="14"/>
        <v>2</v>
      </c>
      <c r="P123" s="12">
        <f t="shared" si="14"/>
        <v>2</v>
      </c>
      <c r="Q123" s="12">
        <f t="shared" si="16"/>
        <v>4</v>
      </c>
      <c r="R123" s="10">
        <f t="shared" si="15"/>
        <v>2</v>
      </c>
      <c r="S123" s="11">
        <f t="shared" si="15"/>
        <v>2</v>
      </c>
      <c r="T123" s="12">
        <f t="shared" si="15"/>
        <v>4</v>
      </c>
    </row>
    <row r="124" spans="1:20">
      <c r="A124" s="6" t="s">
        <v>27</v>
      </c>
      <c r="B124" s="13">
        <f t="shared" ref="B124:T124" si="17">SUM(B29:B123)</f>
        <v>0</v>
      </c>
      <c r="C124" s="14">
        <f t="shared" si="17"/>
        <v>0</v>
      </c>
      <c r="D124" s="13">
        <f t="shared" si="17"/>
        <v>688</v>
      </c>
      <c r="E124" s="14">
        <f t="shared" si="17"/>
        <v>337</v>
      </c>
      <c r="F124" s="13">
        <f t="shared" si="17"/>
        <v>688</v>
      </c>
      <c r="G124" s="14">
        <f t="shared" si="17"/>
        <v>337</v>
      </c>
      <c r="H124" s="14">
        <f t="shared" si="17"/>
        <v>1025</v>
      </c>
      <c r="I124" s="13">
        <f t="shared" si="17"/>
        <v>760</v>
      </c>
      <c r="J124" s="14">
        <f t="shared" si="17"/>
        <v>365</v>
      </c>
      <c r="K124" s="13">
        <f t="shared" si="17"/>
        <v>579</v>
      </c>
      <c r="L124" s="14">
        <f t="shared" si="17"/>
        <v>266</v>
      </c>
      <c r="M124" s="13">
        <f t="shared" si="17"/>
        <v>519</v>
      </c>
      <c r="N124" s="14">
        <f t="shared" si="17"/>
        <v>286</v>
      </c>
      <c r="O124" s="13">
        <f t="shared" si="17"/>
        <v>1858</v>
      </c>
      <c r="P124" s="14">
        <f t="shared" si="17"/>
        <v>917</v>
      </c>
      <c r="Q124" s="14">
        <f t="shared" si="17"/>
        <v>2775</v>
      </c>
      <c r="R124" s="13">
        <f t="shared" si="17"/>
        <v>2546</v>
      </c>
      <c r="S124" s="14">
        <f t="shared" si="17"/>
        <v>1254</v>
      </c>
      <c r="T124" s="14">
        <f t="shared" si="17"/>
        <v>3800</v>
      </c>
    </row>
    <row r="125" spans="1:20">
      <c r="A125" s="15" t="s">
        <v>30</v>
      </c>
      <c r="B125" s="13">
        <f t="shared" ref="B125:T125" si="18">SUM(B26,B124)</f>
        <v>730</v>
      </c>
      <c r="C125" s="14">
        <f t="shared" si="18"/>
        <v>336</v>
      </c>
      <c r="D125" s="13">
        <f t="shared" si="18"/>
        <v>688</v>
      </c>
      <c r="E125" s="14">
        <f t="shared" si="18"/>
        <v>337</v>
      </c>
      <c r="F125" s="13">
        <f t="shared" si="18"/>
        <v>1418</v>
      </c>
      <c r="G125" s="14">
        <f t="shared" si="18"/>
        <v>673</v>
      </c>
      <c r="H125" s="14">
        <f t="shared" si="18"/>
        <v>2091</v>
      </c>
      <c r="I125" s="13">
        <f t="shared" si="18"/>
        <v>760</v>
      </c>
      <c r="J125" s="14">
        <f t="shared" si="18"/>
        <v>365</v>
      </c>
      <c r="K125" s="13">
        <f t="shared" si="18"/>
        <v>579</v>
      </c>
      <c r="L125" s="14">
        <f t="shared" si="18"/>
        <v>266</v>
      </c>
      <c r="M125" s="13">
        <f t="shared" si="18"/>
        <v>519</v>
      </c>
      <c r="N125" s="14">
        <f t="shared" si="18"/>
        <v>286</v>
      </c>
      <c r="O125" s="13">
        <f t="shared" si="18"/>
        <v>1858</v>
      </c>
      <c r="P125" s="14">
        <f t="shared" si="18"/>
        <v>917</v>
      </c>
      <c r="Q125" s="14">
        <f t="shared" si="18"/>
        <v>2775</v>
      </c>
      <c r="R125" s="13">
        <f t="shared" si="18"/>
        <v>3276</v>
      </c>
      <c r="S125" s="14">
        <f t="shared" si="18"/>
        <v>1590</v>
      </c>
      <c r="T125" s="14">
        <f t="shared" si="18"/>
        <v>4866</v>
      </c>
    </row>
    <row r="126" spans="1:20" ht="4.8" customHeight="1">
      <c r="B126" s="285"/>
      <c r="R126" s="285"/>
    </row>
    <row r="127" spans="1:20">
      <c r="A127" s="23" t="s">
        <v>71</v>
      </c>
      <c r="B127" s="66"/>
      <c r="C127" s="29"/>
      <c r="D127" s="29"/>
      <c r="E127" s="29"/>
      <c r="F127" s="29"/>
      <c r="G127" s="29"/>
      <c r="H127" s="29"/>
      <c r="I127" s="29"/>
      <c r="J127" s="29"/>
      <c r="K127" s="29"/>
      <c r="L127" s="29"/>
      <c r="M127" s="29"/>
      <c r="N127" s="29"/>
      <c r="O127" s="29"/>
      <c r="P127" s="29"/>
      <c r="Q127" s="29"/>
      <c r="R127" s="30"/>
      <c r="S127" s="29"/>
      <c r="T127" s="29"/>
    </row>
    <row r="128" spans="1:20">
      <c r="A128" s="23" t="s">
        <v>72</v>
      </c>
      <c r="B128" s="96"/>
      <c r="C128" s="97"/>
      <c r="D128" s="97"/>
      <c r="E128" s="97"/>
      <c r="F128" s="97"/>
      <c r="G128" s="97"/>
      <c r="H128" s="97"/>
      <c r="I128" s="97"/>
      <c r="J128" s="97"/>
      <c r="K128" s="97"/>
      <c r="L128" s="97"/>
      <c r="M128" s="97"/>
      <c r="N128" s="97"/>
      <c r="O128" s="97"/>
      <c r="P128" s="97"/>
      <c r="Q128" s="98"/>
      <c r="R128" s="112">
        <f>'21sec33'!B13</f>
        <v>7</v>
      </c>
      <c r="S128" s="113">
        <f>'21sec33'!C13</f>
        <v>0</v>
      </c>
      <c r="T128" s="113">
        <f>'21sec33'!D13</f>
        <v>7</v>
      </c>
    </row>
    <row r="129" spans="1:20">
      <c r="A129" s="37" t="s">
        <v>96</v>
      </c>
      <c r="B129" s="99"/>
      <c r="C129" s="100"/>
      <c r="D129" s="100"/>
      <c r="E129" s="100"/>
      <c r="F129" s="100"/>
      <c r="G129" s="100"/>
      <c r="H129" s="100"/>
      <c r="I129" s="100"/>
      <c r="J129" s="100"/>
      <c r="K129" s="100"/>
      <c r="L129" s="100"/>
      <c r="M129" s="100"/>
      <c r="N129" s="100"/>
      <c r="O129" s="100"/>
      <c r="P129" s="100"/>
      <c r="Q129" s="101"/>
      <c r="R129" s="29"/>
      <c r="S129" s="29"/>
      <c r="T129" s="29"/>
    </row>
    <row r="130" spans="1:20">
      <c r="A130" s="2"/>
      <c r="B130" s="68"/>
      <c r="C130" s="2"/>
      <c r="D130" s="2"/>
      <c r="E130" s="2"/>
      <c r="F130" s="2"/>
      <c r="G130" s="2"/>
      <c r="H130" s="2"/>
      <c r="I130" s="2"/>
      <c r="J130" s="2"/>
      <c r="K130" s="2"/>
      <c r="L130" s="2"/>
      <c r="M130" s="2"/>
      <c r="N130" s="2"/>
      <c r="O130" s="2"/>
      <c r="P130" s="2"/>
      <c r="Q130" s="2"/>
      <c r="R130" s="39"/>
      <c r="S130" s="40"/>
      <c r="T130" s="40"/>
    </row>
    <row r="131" spans="1:20">
      <c r="A131" s="15" t="s">
        <v>70</v>
      </c>
      <c r="B131" s="68"/>
      <c r="C131" s="1"/>
      <c r="D131" s="1"/>
      <c r="E131" s="1"/>
      <c r="F131" s="1"/>
      <c r="G131" s="2"/>
      <c r="H131" s="2"/>
      <c r="I131" s="2"/>
      <c r="J131" s="2"/>
      <c r="K131" s="2"/>
      <c r="L131" s="1"/>
      <c r="M131" s="1"/>
      <c r="N131" s="1"/>
      <c r="O131" s="1"/>
      <c r="P131" s="2"/>
      <c r="Q131" s="2"/>
      <c r="R131" s="39"/>
      <c r="S131" s="67"/>
      <c r="T131" s="40"/>
    </row>
    <row r="132" spans="1:20">
      <c r="A132" s="20" t="s">
        <v>3</v>
      </c>
      <c r="B132" s="69"/>
      <c r="C132" s="70"/>
      <c r="D132" s="70"/>
      <c r="E132" s="70"/>
      <c r="F132" s="70"/>
      <c r="G132" s="70"/>
      <c r="H132" s="70"/>
      <c r="I132" s="70"/>
      <c r="J132" s="70"/>
      <c r="K132" s="70"/>
      <c r="L132" s="70"/>
      <c r="M132" s="70"/>
      <c r="N132" s="70"/>
      <c r="O132" s="70"/>
      <c r="P132" s="70"/>
      <c r="Q132" s="70"/>
      <c r="R132" s="71">
        <f>SUM(R128,R125)</f>
        <v>3283</v>
      </c>
      <c r="S132" s="36">
        <f t="shared" ref="S132:T132" si="19">SUM(S128,S125)</f>
        <v>1590</v>
      </c>
      <c r="T132" s="36">
        <f t="shared" si="19"/>
        <v>4873</v>
      </c>
    </row>
    <row r="134" spans="1:20">
      <c r="A134" s="387" t="s">
        <v>645</v>
      </c>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5"/>
  <sheetViews>
    <sheetView zoomScale="90" zoomScaleNormal="90" workbookViewId="0">
      <selection activeCell="A31" sqref="A31"/>
    </sheetView>
  </sheetViews>
  <sheetFormatPr defaultColWidth="9.109375" defaultRowHeight="13.2"/>
  <cols>
    <col min="1" max="1" width="45.33203125" style="80" customWidth="1"/>
    <col min="2" max="4" width="12.44140625" style="80" customWidth="1"/>
    <col min="5" max="16384" width="9.109375" style="80"/>
  </cols>
  <sheetData>
    <row r="1" spans="1:4">
      <c r="A1" s="2" t="str">
        <f>INHOUD!A2</f>
        <v>Schooljaar 2021-2022</v>
      </c>
      <c r="B1" s="94"/>
      <c r="C1" s="94"/>
      <c r="D1" s="94"/>
    </row>
    <row r="2" spans="1:4">
      <c r="A2" s="353" t="s">
        <v>8</v>
      </c>
      <c r="B2" s="353"/>
      <c r="C2" s="353"/>
      <c r="D2" s="353"/>
    </row>
    <row r="3" spans="1:4">
      <c r="A3" s="353" t="s">
        <v>649</v>
      </c>
      <c r="B3" s="353"/>
      <c r="C3" s="353"/>
      <c r="D3" s="353"/>
    </row>
    <row r="4" spans="1:4">
      <c r="A4" s="353" t="s">
        <v>97</v>
      </c>
      <c r="B4" s="353"/>
      <c r="C4" s="353"/>
      <c r="D4" s="353"/>
    </row>
    <row r="5" spans="1:4">
      <c r="A5" s="107"/>
      <c r="B5" s="107"/>
      <c r="C5" s="107"/>
      <c r="D5" s="107"/>
    </row>
    <row r="6" spans="1:4">
      <c r="A6" s="353" t="s">
        <v>3</v>
      </c>
      <c r="B6" s="353"/>
      <c r="C6" s="353"/>
      <c r="D6" s="353"/>
    </row>
    <row r="7" spans="1:4" ht="13.8" thickBot="1"/>
    <row r="8" spans="1:4">
      <c r="A8" s="108" t="s">
        <v>98</v>
      </c>
      <c r="B8" s="244" t="s">
        <v>62</v>
      </c>
      <c r="C8" s="109" t="s">
        <v>63</v>
      </c>
      <c r="D8" s="109" t="s">
        <v>27</v>
      </c>
    </row>
    <row r="9" spans="1:4">
      <c r="A9" t="s">
        <v>627</v>
      </c>
      <c r="B9" s="240">
        <v>2</v>
      </c>
      <c r="C9" s="251">
        <v>0</v>
      </c>
      <c r="D9" s="72">
        <v>2</v>
      </c>
    </row>
    <row r="10" spans="1:4">
      <c r="A10" t="s">
        <v>429</v>
      </c>
      <c r="B10" s="241">
        <v>1</v>
      </c>
      <c r="C10" s="26">
        <v>0</v>
      </c>
      <c r="D10" s="72">
        <v>1</v>
      </c>
    </row>
    <row r="11" spans="1:4">
      <c r="A11" t="s">
        <v>348</v>
      </c>
      <c r="B11" s="241">
        <v>3</v>
      </c>
      <c r="C11" s="26">
        <v>0</v>
      </c>
      <c r="D11" s="72">
        <v>3</v>
      </c>
    </row>
    <row r="12" spans="1:4">
      <c r="A12" t="s">
        <v>372</v>
      </c>
      <c r="B12" s="241">
        <v>1</v>
      </c>
      <c r="C12" s="26">
        <v>0</v>
      </c>
      <c r="D12" s="72">
        <v>1</v>
      </c>
    </row>
    <row r="13" spans="1:4" s="89" customFormat="1">
      <c r="A13" s="89" t="s">
        <v>27</v>
      </c>
      <c r="B13" s="110">
        <f>SUM(B9:B12)</f>
        <v>7</v>
      </c>
      <c r="C13" s="239">
        <f>SUM(C9:C12)</f>
        <v>0</v>
      </c>
      <c r="D13" s="239">
        <f>SUM(D9:D12)</f>
        <v>7</v>
      </c>
    </row>
    <row r="15" spans="1:4">
      <c r="A15" s="387" t="s">
        <v>645</v>
      </c>
    </row>
  </sheetData>
  <mergeCells count="4">
    <mergeCell ref="A2:D2"/>
    <mergeCell ref="A3:D3"/>
    <mergeCell ref="A4:D4"/>
    <mergeCell ref="A6:D6"/>
  </mergeCells>
  <phoneticPr fontId="8" type="noConversion"/>
  <pageMargins left="0.75" right="0.75" top="1" bottom="1" header="0.5" footer="0.5"/>
  <pageSetup paperSize="9" orientation="portrait" horizontalDpi="204" verticalDpi="196"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C2F59-105E-4C5C-8EE5-D7B9B37D5B67}">
  <sheetPr>
    <pageSetUpPr fitToPage="1"/>
  </sheetPr>
  <dimension ref="A1:T57"/>
  <sheetViews>
    <sheetView zoomScale="90" zoomScaleNormal="90" workbookViewId="0"/>
  </sheetViews>
  <sheetFormatPr defaultRowHeight="13.2"/>
  <cols>
    <col min="1" max="1" width="32.33203125" style="3" customWidth="1"/>
    <col min="2" max="7" width="8.109375" customWidth="1"/>
    <col min="8" max="8" width="8.109375" style="3" customWidth="1"/>
    <col min="9" max="16" width="8.109375" customWidth="1"/>
    <col min="17" max="17" width="8.109375" style="3" customWidth="1"/>
    <col min="18" max="19" width="8.109375" customWidth="1"/>
    <col min="20" max="20" width="8.109375" style="3" customWidth="1"/>
    <col min="21" max="21" width="8.109375" customWidth="1"/>
    <col min="22" max="23" width="6.88671875" customWidth="1"/>
    <col min="24" max="24" width="7.5546875" customWidth="1"/>
    <col min="25" max="25" width="12.44140625" customWidth="1"/>
    <col min="26" max="27" width="7.5546875" customWidth="1"/>
    <col min="28" max="28" width="9.33203125" customWidth="1"/>
    <col min="29" max="29" width="9.5546875" customWidth="1"/>
    <col min="30" max="30" width="16" customWidth="1"/>
    <col min="31" max="32" width="10.5546875" customWidth="1"/>
    <col min="33" max="33" width="17" customWidth="1"/>
    <col min="34" max="35" width="11.44140625" customWidth="1"/>
    <col min="36" max="36" width="9.5546875" customWidth="1"/>
    <col min="37" max="37" width="16" customWidth="1"/>
    <col min="38" max="38" width="10.5546875" customWidth="1"/>
  </cols>
  <sheetData>
    <row r="1" spans="1:20">
      <c r="A1" s="2" t="str">
        <f>INHOUD!A2</f>
        <v>Schooljaar 2021-2022</v>
      </c>
    </row>
    <row r="2" spans="1:20" s="1" customFormat="1">
      <c r="A2" s="341" t="s">
        <v>8</v>
      </c>
      <c r="B2" s="341"/>
      <c r="C2" s="341"/>
      <c r="D2" s="341"/>
      <c r="E2" s="341"/>
      <c r="F2" s="341"/>
      <c r="G2" s="341"/>
      <c r="H2" s="341"/>
      <c r="I2" s="341"/>
      <c r="J2" s="341"/>
      <c r="K2" s="341"/>
      <c r="L2" s="341"/>
      <c r="M2" s="341"/>
      <c r="N2" s="341"/>
      <c r="O2" s="341"/>
      <c r="P2" s="341"/>
      <c r="Q2" s="341"/>
      <c r="R2" s="341"/>
      <c r="S2" s="341"/>
      <c r="T2" s="341"/>
    </row>
    <row r="3" spans="1:20" s="1" customFormat="1">
      <c r="A3" s="341" t="s">
        <v>4</v>
      </c>
      <c r="B3" s="341"/>
      <c r="C3" s="341"/>
      <c r="D3" s="341"/>
      <c r="E3" s="341"/>
      <c r="F3" s="341"/>
      <c r="G3" s="341"/>
      <c r="H3" s="341"/>
      <c r="I3" s="341"/>
      <c r="J3" s="341"/>
      <c r="K3" s="341"/>
      <c r="L3" s="341"/>
      <c r="M3" s="341"/>
      <c r="N3" s="341"/>
      <c r="O3" s="341"/>
      <c r="P3" s="341"/>
      <c r="Q3" s="341"/>
      <c r="R3" s="341"/>
      <c r="S3" s="341"/>
      <c r="T3" s="341"/>
    </row>
    <row r="4" spans="1:20" s="1" customFormat="1">
      <c r="A4" s="2"/>
      <c r="H4" s="2"/>
      <c r="Q4" s="2"/>
      <c r="T4" s="2"/>
    </row>
    <row r="5" spans="1:20" s="1" customFormat="1">
      <c r="A5" s="341" t="s">
        <v>67</v>
      </c>
      <c r="B5" s="341"/>
      <c r="C5" s="341"/>
      <c r="D5" s="341"/>
      <c r="E5" s="341"/>
      <c r="F5" s="341"/>
      <c r="G5" s="341"/>
      <c r="H5" s="341"/>
      <c r="I5" s="341"/>
      <c r="J5" s="341"/>
      <c r="K5" s="341"/>
      <c r="L5" s="341"/>
      <c r="M5" s="341"/>
      <c r="N5" s="341"/>
      <c r="O5" s="341"/>
      <c r="P5" s="341"/>
      <c r="Q5" s="341"/>
      <c r="R5" s="341"/>
      <c r="S5" s="341"/>
      <c r="T5" s="341"/>
    </row>
    <row r="6" spans="1:20" ht="13.8" thickBot="1">
      <c r="B6" s="3"/>
      <c r="C6" s="3"/>
    </row>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5"/>
      <c r="O8" s="343" t="s">
        <v>27</v>
      </c>
      <c r="P8" s="344"/>
      <c r="Q8" s="345"/>
      <c r="R8" s="45"/>
      <c r="S8" s="48"/>
      <c r="T8" s="49"/>
    </row>
    <row r="9" spans="1:20" s="52" customFormat="1">
      <c r="A9" s="32" t="s">
        <v>33</v>
      </c>
      <c r="B9" s="50" t="s">
        <v>0</v>
      </c>
      <c r="C9" s="51" t="s">
        <v>1</v>
      </c>
      <c r="D9" s="50" t="s">
        <v>0</v>
      </c>
      <c r="E9" s="51" t="s">
        <v>1</v>
      </c>
      <c r="F9" s="7" t="s">
        <v>0</v>
      </c>
      <c r="G9" s="5" t="s">
        <v>1</v>
      </c>
      <c r="H9" s="44" t="s">
        <v>28</v>
      </c>
      <c r="I9" s="50" t="s">
        <v>0</v>
      </c>
      <c r="J9" s="51" t="s">
        <v>1</v>
      </c>
      <c r="K9" s="50" t="s">
        <v>0</v>
      </c>
      <c r="L9" s="51" t="s">
        <v>1</v>
      </c>
      <c r="M9" s="50" t="s">
        <v>0</v>
      </c>
      <c r="N9" s="51" t="s">
        <v>1</v>
      </c>
      <c r="O9" s="7" t="s">
        <v>0</v>
      </c>
      <c r="P9" s="5" t="s">
        <v>1</v>
      </c>
      <c r="Q9" s="44" t="s">
        <v>28</v>
      </c>
      <c r="R9" s="7" t="s">
        <v>0</v>
      </c>
      <c r="S9" s="5" t="s">
        <v>1</v>
      </c>
      <c r="T9" s="5" t="s">
        <v>28</v>
      </c>
    </row>
    <row r="10" spans="1:20">
      <c r="A10" s="278" t="s">
        <v>560</v>
      </c>
      <c r="B10" s="50"/>
      <c r="C10" s="51"/>
      <c r="D10" s="50"/>
      <c r="E10" s="51"/>
      <c r="F10" s="50"/>
      <c r="G10" s="51"/>
      <c r="H10" s="51"/>
      <c r="I10" s="286"/>
      <c r="J10" s="51"/>
      <c r="K10" s="50"/>
      <c r="L10" s="51"/>
      <c r="M10" s="50"/>
      <c r="N10" s="51"/>
      <c r="O10" s="50"/>
      <c r="P10" s="51"/>
      <c r="Q10" s="61"/>
      <c r="R10" s="50"/>
      <c r="S10" s="51"/>
      <c r="T10" s="51"/>
    </row>
    <row r="11" spans="1:20">
      <c r="A11" s="280" t="s">
        <v>569</v>
      </c>
      <c r="B11" s="285">
        <v>75</v>
      </c>
      <c r="C11">
        <v>54</v>
      </c>
      <c r="D11" s="10">
        <v>0</v>
      </c>
      <c r="E11" s="12">
        <v>0</v>
      </c>
      <c r="F11" s="10">
        <f>SUM(B11,D11)</f>
        <v>75</v>
      </c>
      <c r="G11" s="12">
        <f>SUM(C11,E11)</f>
        <v>54</v>
      </c>
      <c r="H11" s="12">
        <f>SUM(F11:G11)</f>
        <v>129</v>
      </c>
      <c r="I11" s="10">
        <v>0</v>
      </c>
      <c r="J11" s="12">
        <v>0</v>
      </c>
      <c r="K11" s="10">
        <v>0</v>
      </c>
      <c r="L11" s="12">
        <v>0</v>
      </c>
      <c r="M11" s="10">
        <v>0</v>
      </c>
      <c r="N11" s="12">
        <v>0</v>
      </c>
      <c r="O11" s="34">
        <f>SUM(M11,K11,I11)</f>
        <v>0</v>
      </c>
      <c r="P11" s="35">
        <f>SUM(N11,L11,J11)</f>
        <v>0</v>
      </c>
      <c r="Q11" s="277">
        <f>SUM(O11:P11)</f>
        <v>0</v>
      </c>
      <c r="R11" s="34">
        <f>SUM(O11,F11)</f>
        <v>75</v>
      </c>
      <c r="S11" s="35">
        <f>SUM(P11,G11)</f>
        <v>54</v>
      </c>
      <c r="T11" s="35">
        <f>SUM(Q11,H11)</f>
        <v>129</v>
      </c>
    </row>
    <row r="12" spans="1:20">
      <c r="A12" s="3" t="s">
        <v>128</v>
      </c>
      <c r="B12" s="10">
        <v>56</v>
      </c>
      <c r="C12" s="12">
        <v>177</v>
      </c>
      <c r="D12" s="10">
        <v>0</v>
      </c>
      <c r="E12" s="12">
        <v>0</v>
      </c>
      <c r="F12" s="34">
        <f t="shared" ref="F12:G18" si="0">SUM(B12,D12)</f>
        <v>56</v>
      </c>
      <c r="G12" s="35">
        <f t="shared" si="0"/>
        <v>177</v>
      </c>
      <c r="H12" s="35">
        <f t="shared" ref="H12:H18" si="1">SUM(F12:G12)</f>
        <v>233</v>
      </c>
      <c r="I12" s="10">
        <v>0</v>
      </c>
      <c r="J12" s="12">
        <v>0</v>
      </c>
      <c r="K12" s="10">
        <v>0</v>
      </c>
      <c r="L12" s="12">
        <v>0</v>
      </c>
      <c r="M12" s="10">
        <v>0</v>
      </c>
      <c r="N12" s="12">
        <v>0</v>
      </c>
      <c r="O12" s="34">
        <f t="shared" ref="O12:P18" si="2">SUM(M12,K12,I12)</f>
        <v>0</v>
      </c>
      <c r="P12" s="35">
        <f t="shared" si="2"/>
        <v>0</v>
      </c>
      <c r="Q12" s="35">
        <f t="shared" ref="Q12:Q18" si="3">SUM(O12:P12)</f>
        <v>0</v>
      </c>
      <c r="R12" s="34">
        <f t="shared" ref="R12:T18" si="4">SUM(O12,F12)</f>
        <v>56</v>
      </c>
      <c r="S12" s="35">
        <f t="shared" si="4"/>
        <v>177</v>
      </c>
      <c r="T12" s="35">
        <f t="shared" si="4"/>
        <v>233</v>
      </c>
    </row>
    <row r="13" spans="1:20">
      <c r="A13" s="3" t="s">
        <v>113</v>
      </c>
      <c r="B13" s="10">
        <v>44</v>
      </c>
      <c r="C13" s="12">
        <v>79</v>
      </c>
      <c r="D13" s="10">
        <v>0</v>
      </c>
      <c r="E13" s="12">
        <v>0</v>
      </c>
      <c r="F13" s="10">
        <f t="shared" si="0"/>
        <v>44</v>
      </c>
      <c r="G13" s="12">
        <f t="shared" si="0"/>
        <v>79</v>
      </c>
      <c r="H13" s="62">
        <f t="shared" si="1"/>
        <v>123</v>
      </c>
      <c r="I13" s="10">
        <v>0</v>
      </c>
      <c r="J13" s="12">
        <v>0</v>
      </c>
      <c r="K13" s="10">
        <v>0</v>
      </c>
      <c r="L13" s="12">
        <v>0</v>
      </c>
      <c r="M13" s="10">
        <v>0</v>
      </c>
      <c r="N13" s="12">
        <v>0</v>
      </c>
      <c r="O13" s="10">
        <f t="shared" si="2"/>
        <v>0</v>
      </c>
      <c r="P13" s="12">
        <f>SUM(N13,L13,J13)</f>
        <v>0</v>
      </c>
      <c r="Q13" s="62">
        <f t="shared" si="3"/>
        <v>0</v>
      </c>
      <c r="R13" s="10">
        <f t="shared" si="4"/>
        <v>44</v>
      </c>
      <c r="S13" s="12">
        <f t="shared" si="4"/>
        <v>79</v>
      </c>
      <c r="T13" s="12">
        <f t="shared" si="4"/>
        <v>123</v>
      </c>
    </row>
    <row r="14" spans="1:20">
      <c r="A14" s="3" t="s">
        <v>570</v>
      </c>
      <c r="B14" s="10">
        <v>1</v>
      </c>
      <c r="C14" s="11">
        <v>2</v>
      </c>
      <c r="D14" s="10">
        <v>0</v>
      </c>
      <c r="E14" s="12">
        <v>0</v>
      </c>
      <c r="F14" s="10">
        <f t="shared" si="0"/>
        <v>1</v>
      </c>
      <c r="G14" s="12">
        <f t="shared" si="0"/>
        <v>2</v>
      </c>
      <c r="H14" s="62">
        <f t="shared" si="1"/>
        <v>3</v>
      </c>
      <c r="I14" s="10">
        <v>0</v>
      </c>
      <c r="J14" s="12">
        <v>0</v>
      </c>
      <c r="K14" s="10">
        <v>0</v>
      </c>
      <c r="L14" s="12">
        <v>0</v>
      </c>
      <c r="M14" s="10">
        <v>0</v>
      </c>
      <c r="N14" s="12">
        <v>0</v>
      </c>
      <c r="O14" s="10">
        <f t="shared" si="2"/>
        <v>0</v>
      </c>
      <c r="P14" s="12">
        <f t="shared" si="2"/>
        <v>0</v>
      </c>
      <c r="Q14" s="62">
        <f t="shared" si="3"/>
        <v>0</v>
      </c>
      <c r="R14" s="10">
        <f t="shared" si="4"/>
        <v>1</v>
      </c>
      <c r="S14" s="11">
        <f t="shared" si="4"/>
        <v>2</v>
      </c>
      <c r="T14" s="12">
        <f t="shared" si="4"/>
        <v>3</v>
      </c>
    </row>
    <row r="15" spans="1:20">
      <c r="A15" s="3" t="s">
        <v>571</v>
      </c>
      <c r="B15" s="10">
        <v>221</v>
      </c>
      <c r="C15" s="11">
        <v>151</v>
      </c>
      <c r="D15" s="10">
        <v>0</v>
      </c>
      <c r="E15" s="12">
        <v>0</v>
      </c>
      <c r="F15" s="10">
        <f t="shared" si="0"/>
        <v>221</v>
      </c>
      <c r="G15" s="12">
        <f t="shared" si="0"/>
        <v>151</v>
      </c>
      <c r="H15" s="62">
        <f t="shared" si="1"/>
        <v>372</v>
      </c>
      <c r="I15" s="10">
        <v>0</v>
      </c>
      <c r="J15" s="12">
        <v>0</v>
      </c>
      <c r="K15" s="10">
        <v>0</v>
      </c>
      <c r="L15" s="12">
        <v>0</v>
      </c>
      <c r="M15" s="10">
        <v>0</v>
      </c>
      <c r="N15" s="12">
        <v>0</v>
      </c>
      <c r="O15" s="10">
        <f>SUM(M15,K15,I15)</f>
        <v>0</v>
      </c>
      <c r="P15" s="12">
        <f t="shared" si="2"/>
        <v>0</v>
      </c>
      <c r="Q15" s="62">
        <f t="shared" si="3"/>
        <v>0</v>
      </c>
      <c r="R15" s="10">
        <f t="shared" si="4"/>
        <v>221</v>
      </c>
      <c r="S15" s="11">
        <f t="shared" si="4"/>
        <v>151</v>
      </c>
      <c r="T15" s="12">
        <f t="shared" si="4"/>
        <v>372</v>
      </c>
    </row>
    <row r="16" spans="1:20">
      <c r="A16" s="3" t="s">
        <v>135</v>
      </c>
      <c r="B16" s="10">
        <v>83</v>
      </c>
      <c r="C16" s="11">
        <v>48</v>
      </c>
      <c r="D16" s="10">
        <v>0</v>
      </c>
      <c r="E16" s="12">
        <v>0</v>
      </c>
      <c r="F16" s="10">
        <f t="shared" si="0"/>
        <v>83</v>
      </c>
      <c r="G16" s="12">
        <f t="shared" si="0"/>
        <v>48</v>
      </c>
      <c r="H16" s="62">
        <f t="shared" si="1"/>
        <v>131</v>
      </c>
      <c r="I16" s="10">
        <v>0</v>
      </c>
      <c r="J16" s="12">
        <v>0</v>
      </c>
      <c r="K16" s="10">
        <v>0</v>
      </c>
      <c r="L16" s="12">
        <v>0</v>
      </c>
      <c r="M16" s="10">
        <v>0</v>
      </c>
      <c r="N16" s="12">
        <v>0</v>
      </c>
      <c r="O16" s="10">
        <f t="shared" si="2"/>
        <v>0</v>
      </c>
      <c r="P16" s="12">
        <f t="shared" si="2"/>
        <v>0</v>
      </c>
      <c r="Q16" s="62">
        <f t="shared" si="3"/>
        <v>0</v>
      </c>
      <c r="R16" s="10">
        <f t="shared" si="4"/>
        <v>83</v>
      </c>
      <c r="S16" s="11">
        <f t="shared" si="4"/>
        <v>48</v>
      </c>
      <c r="T16" s="12">
        <f t="shared" si="4"/>
        <v>131</v>
      </c>
    </row>
    <row r="17" spans="1:20">
      <c r="A17" s="3" t="s">
        <v>572</v>
      </c>
      <c r="B17" s="10">
        <v>5</v>
      </c>
      <c r="C17" s="11">
        <v>2</v>
      </c>
      <c r="D17" s="10">
        <v>0</v>
      </c>
      <c r="E17" s="12">
        <v>0</v>
      </c>
      <c r="F17" s="10">
        <f t="shared" si="0"/>
        <v>5</v>
      </c>
      <c r="G17" s="12">
        <f t="shared" si="0"/>
        <v>2</v>
      </c>
      <c r="H17" s="62">
        <f t="shared" si="1"/>
        <v>7</v>
      </c>
      <c r="I17" s="10">
        <v>0</v>
      </c>
      <c r="J17" s="12">
        <v>0</v>
      </c>
      <c r="K17" s="10">
        <v>0</v>
      </c>
      <c r="L17" s="12">
        <v>0</v>
      </c>
      <c r="M17" s="10">
        <v>0</v>
      </c>
      <c r="N17" s="12">
        <v>0</v>
      </c>
      <c r="O17" s="10">
        <f t="shared" si="2"/>
        <v>0</v>
      </c>
      <c r="P17" s="12">
        <f t="shared" si="2"/>
        <v>0</v>
      </c>
      <c r="Q17" s="62">
        <f t="shared" si="3"/>
        <v>0</v>
      </c>
      <c r="R17" s="10">
        <f t="shared" si="4"/>
        <v>5</v>
      </c>
      <c r="S17" s="11">
        <f t="shared" si="4"/>
        <v>2</v>
      </c>
      <c r="T17" s="12">
        <f t="shared" si="4"/>
        <v>7</v>
      </c>
    </row>
    <row r="18" spans="1:20">
      <c r="A18" s="3" t="s">
        <v>573</v>
      </c>
      <c r="B18" s="10">
        <v>11</v>
      </c>
      <c r="C18" s="11">
        <v>6</v>
      </c>
      <c r="D18" s="10">
        <v>0</v>
      </c>
      <c r="E18" s="12">
        <v>0</v>
      </c>
      <c r="F18" s="10">
        <f t="shared" si="0"/>
        <v>11</v>
      </c>
      <c r="G18" s="12">
        <f t="shared" si="0"/>
        <v>6</v>
      </c>
      <c r="H18" s="62">
        <f t="shared" si="1"/>
        <v>17</v>
      </c>
      <c r="I18" s="10">
        <v>0</v>
      </c>
      <c r="J18" s="12">
        <v>0</v>
      </c>
      <c r="K18" s="10">
        <v>0</v>
      </c>
      <c r="L18" s="12">
        <v>0</v>
      </c>
      <c r="M18" s="10">
        <v>0</v>
      </c>
      <c r="N18" s="12">
        <v>0</v>
      </c>
      <c r="O18" s="10">
        <f t="shared" si="2"/>
        <v>0</v>
      </c>
      <c r="P18" s="12">
        <f t="shared" si="2"/>
        <v>0</v>
      </c>
      <c r="Q18" s="62">
        <f t="shared" si="3"/>
        <v>0</v>
      </c>
      <c r="R18" s="10">
        <f t="shared" si="4"/>
        <v>11</v>
      </c>
      <c r="S18" s="11">
        <f t="shared" si="4"/>
        <v>6</v>
      </c>
      <c r="T18" s="12">
        <f t="shared" si="4"/>
        <v>17</v>
      </c>
    </row>
    <row r="19" spans="1:20" s="20" customFormat="1">
      <c r="A19" s="15" t="s">
        <v>27</v>
      </c>
      <c r="B19" s="16">
        <f t="shared" ref="B19:T19" si="5">SUM(B11:B18)</f>
        <v>496</v>
      </c>
      <c r="C19" s="17">
        <f t="shared" si="5"/>
        <v>519</v>
      </c>
      <c r="D19" s="16">
        <f t="shared" si="5"/>
        <v>0</v>
      </c>
      <c r="E19" s="17">
        <f t="shared" si="5"/>
        <v>0</v>
      </c>
      <c r="F19" s="16">
        <f t="shared" si="5"/>
        <v>496</v>
      </c>
      <c r="G19" s="17">
        <f t="shared" si="5"/>
        <v>519</v>
      </c>
      <c r="H19" s="63">
        <f t="shared" si="5"/>
        <v>1015</v>
      </c>
      <c r="I19" s="16">
        <f t="shared" si="5"/>
        <v>0</v>
      </c>
      <c r="J19" s="17">
        <f t="shared" si="5"/>
        <v>0</v>
      </c>
      <c r="K19" s="16">
        <f t="shared" si="5"/>
        <v>0</v>
      </c>
      <c r="L19" s="17">
        <f t="shared" si="5"/>
        <v>0</v>
      </c>
      <c r="M19" s="16">
        <f t="shared" si="5"/>
        <v>0</v>
      </c>
      <c r="N19" s="17">
        <f t="shared" si="5"/>
        <v>0</v>
      </c>
      <c r="O19" s="16">
        <f t="shared" si="5"/>
        <v>0</v>
      </c>
      <c r="P19" s="17">
        <f t="shared" si="5"/>
        <v>0</v>
      </c>
      <c r="Q19" s="63">
        <f t="shared" si="5"/>
        <v>0</v>
      </c>
      <c r="R19" s="16">
        <f t="shared" si="5"/>
        <v>496</v>
      </c>
      <c r="S19" s="17">
        <f t="shared" si="5"/>
        <v>519</v>
      </c>
      <c r="T19" s="17">
        <f t="shared" si="5"/>
        <v>1015</v>
      </c>
    </row>
    <row r="20" spans="1:20">
      <c r="B20" s="7"/>
      <c r="C20" s="5"/>
      <c r="D20" s="7"/>
      <c r="E20" s="5"/>
      <c r="F20" s="7"/>
      <c r="G20" s="5"/>
      <c r="H20" s="5"/>
      <c r="I20" s="288"/>
      <c r="J20" s="5"/>
      <c r="K20" s="7"/>
      <c r="L20" s="5"/>
      <c r="M20" s="7"/>
      <c r="N20" s="5"/>
      <c r="O20" s="7"/>
      <c r="P20" s="5"/>
      <c r="Q20" s="44"/>
      <c r="R20" s="7"/>
      <c r="S20" s="5"/>
      <c r="T20" s="5"/>
    </row>
    <row r="21" spans="1:20">
      <c r="A21" s="279" t="s">
        <v>561</v>
      </c>
      <c r="B21" s="7"/>
      <c r="C21" s="5"/>
      <c r="D21" s="7"/>
      <c r="E21" s="5"/>
      <c r="F21" s="7"/>
      <c r="G21" s="5"/>
      <c r="H21" s="5"/>
      <c r="I21" s="288"/>
      <c r="J21" s="5"/>
      <c r="K21" s="7"/>
      <c r="L21" s="5"/>
      <c r="M21" s="7"/>
      <c r="N21" s="5"/>
      <c r="O21" s="7"/>
      <c r="P21" s="5"/>
      <c r="Q21" s="44"/>
      <c r="R21" s="7"/>
      <c r="S21" s="5"/>
      <c r="T21" s="5"/>
    </row>
    <row r="22" spans="1:20">
      <c r="A22" s="280" t="s">
        <v>120</v>
      </c>
      <c r="B22" s="10">
        <v>0</v>
      </c>
      <c r="C22" s="12">
        <v>0</v>
      </c>
      <c r="D22" s="10">
        <v>83</v>
      </c>
      <c r="E22" s="12">
        <v>75</v>
      </c>
      <c r="F22" s="10">
        <f>SUM(B22,D22)</f>
        <v>83</v>
      </c>
      <c r="G22" s="12">
        <f>SUM(C22,E22)</f>
        <v>75</v>
      </c>
      <c r="H22" s="12">
        <f>SUM(F22:G22)</f>
        <v>158</v>
      </c>
      <c r="I22" s="10">
        <v>0</v>
      </c>
      <c r="J22" s="12">
        <v>0</v>
      </c>
      <c r="K22" s="10">
        <v>0</v>
      </c>
      <c r="L22" s="12">
        <v>0</v>
      </c>
      <c r="M22" s="10">
        <v>0</v>
      </c>
      <c r="N22" s="12">
        <v>0</v>
      </c>
      <c r="O22" s="34">
        <f>SUM(M22,K22,I22)</f>
        <v>0</v>
      </c>
      <c r="P22" s="35">
        <f>SUM(N22,L22,J22)</f>
        <v>0</v>
      </c>
      <c r="Q22" s="277">
        <f>SUM(O22:P22)</f>
        <v>0</v>
      </c>
      <c r="R22" s="34">
        <f>SUM(O22,F22)</f>
        <v>83</v>
      </c>
      <c r="S22" s="35">
        <f>SUM(P22,G22)</f>
        <v>75</v>
      </c>
      <c r="T22" s="35">
        <f>SUM(Q22,H22)</f>
        <v>158</v>
      </c>
    </row>
    <row r="23" spans="1:20">
      <c r="A23" s="3" t="s">
        <v>121</v>
      </c>
      <c r="B23" s="10">
        <v>0</v>
      </c>
      <c r="C23" s="12">
        <v>0</v>
      </c>
      <c r="D23" s="10">
        <v>0</v>
      </c>
      <c r="E23" s="12">
        <v>0</v>
      </c>
      <c r="F23" s="34">
        <f t="shared" ref="F23:G35" si="6">SUM(B23,D23)</f>
        <v>0</v>
      </c>
      <c r="G23" s="35">
        <f t="shared" si="6"/>
        <v>0</v>
      </c>
      <c r="H23" s="35">
        <f t="shared" ref="H23:H35" si="7">SUM(F23:G23)</f>
        <v>0</v>
      </c>
      <c r="I23" s="10">
        <v>31</v>
      </c>
      <c r="J23" s="12">
        <v>34</v>
      </c>
      <c r="K23" s="10">
        <v>26</v>
      </c>
      <c r="L23" s="12">
        <v>48</v>
      </c>
      <c r="M23" s="10">
        <v>0</v>
      </c>
      <c r="N23" s="12">
        <v>0</v>
      </c>
      <c r="O23" s="34">
        <f t="shared" ref="O23:P35" si="8">SUM(M23,K23,I23)</f>
        <v>57</v>
      </c>
      <c r="P23" s="35">
        <f t="shared" si="8"/>
        <v>82</v>
      </c>
      <c r="Q23" s="35">
        <f t="shared" ref="Q23:Q35" si="9">SUM(O23:P23)</f>
        <v>139</v>
      </c>
      <c r="R23" s="34">
        <f t="shared" ref="R23:T35" si="10">SUM(O23,F23)</f>
        <v>57</v>
      </c>
      <c r="S23" s="35">
        <f t="shared" si="10"/>
        <v>82</v>
      </c>
      <c r="T23" s="35">
        <f t="shared" si="10"/>
        <v>139</v>
      </c>
    </row>
    <row r="24" spans="1:20">
      <c r="A24" s="3" t="s">
        <v>123</v>
      </c>
      <c r="B24" s="10">
        <v>0</v>
      </c>
      <c r="C24" s="12">
        <v>0</v>
      </c>
      <c r="D24" s="10">
        <v>0</v>
      </c>
      <c r="E24" s="12">
        <v>0</v>
      </c>
      <c r="F24" s="10">
        <f t="shared" si="6"/>
        <v>0</v>
      </c>
      <c r="G24" s="12">
        <f t="shared" si="6"/>
        <v>0</v>
      </c>
      <c r="H24" s="62">
        <f t="shared" si="7"/>
        <v>0</v>
      </c>
      <c r="I24" s="10">
        <v>17</v>
      </c>
      <c r="J24" s="12">
        <v>17</v>
      </c>
      <c r="K24" s="10">
        <v>14</v>
      </c>
      <c r="L24" s="12">
        <v>14</v>
      </c>
      <c r="M24" s="10">
        <v>0</v>
      </c>
      <c r="N24" s="12">
        <v>0</v>
      </c>
      <c r="O24" s="10">
        <f t="shared" si="8"/>
        <v>31</v>
      </c>
      <c r="P24" s="12">
        <f>SUM(N24,L24,J24)</f>
        <v>31</v>
      </c>
      <c r="Q24" s="62">
        <f t="shared" si="9"/>
        <v>62</v>
      </c>
      <c r="R24" s="10">
        <f t="shared" si="10"/>
        <v>31</v>
      </c>
      <c r="S24" s="12">
        <f t="shared" si="10"/>
        <v>31</v>
      </c>
      <c r="T24" s="12">
        <f t="shared" si="10"/>
        <v>62</v>
      </c>
    </row>
    <row r="25" spans="1:20">
      <c r="A25" s="3" t="s">
        <v>128</v>
      </c>
      <c r="B25" s="10">
        <v>0</v>
      </c>
      <c r="C25" s="12">
        <v>0</v>
      </c>
      <c r="D25" s="10">
        <v>46</v>
      </c>
      <c r="E25" s="11">
        <v>149</v>
      </c>
      <c r="F25" s="10">
        <f t="shared" si="6"/>
        <v>46</v>
      </c>
      <c r="G25" s="12">
        <f t="shared" si="6"/>
        <v>149</v>
      </c>
      <c r="H25" s="62">
        <f t="shared" si="7"/>
        <v>195</v>
      </c>
      <c r="I25" s="10">
        <v>46</v>
      </c>
      <c r="J25" s="11">
        <v>115</v>
      </c>
      <c r="K25" s="10">
        <v>32</v>
      </c>
      <c r="L25" s="11">
        <v>103</v>
      </c>
      <c r="M25" s="10">
        <v>0</v>
      </c>
      <c r="N25" s="12">
        <v>0</v>
      </c>
      <c r="O25" s="10">
        <f t="shared" si="8"/>
        <v>78</v>
      </c>
      <c r="P25" s="12">
        <f t="shared" si="8"/>
        <v>218</v>
      </c>
      <c r="Q25" s="62">
        <f t="shared" si="9"/>
        <v>296</v>
      </c>
      <c r="R25" s="10">
        <f t="shared" si="10"/>
        <v>124</v>
      </c>
      <c r="S25" s="11">
        <f t="shared" si="10"/>
        <v>367</v>
      </c>
      <c r="T25" s="12">
        <f t="shared" si="10"/>
        <v>491</v>
      </c>
    </row>
    <row r="26" spans="1:20">
      <c r="A26" s="3" t="s">
        <v>113</v>
      </c>
      <c r="B26" s="10">
        <v>0</v>
      </c>
      <c r="C26" s="12">
        <v>0</v>
      </c>
      <c r="D26" s="10">
        <v>22</v>
      </c>
      <c r="E26" s="11">
        <v>70</v>
      </c>
      <c r="F26" s="10">
        <f t="shared" si="6"/>
        <v>22</v>
      </c>
      <c r="G26" s="12">
        <f t="shared" si="6"/>
        <v>70</v>
      </c>
      <c r="H26" s="62">
        <f t="shared" si="7"/>
        <v>92</v>
      </c>
      <c r="I26" s="10">
        <v>0</v>
      </c>
      <c r="J26" s="11">
        <v>0</v>
      </c>
      <c r="K26" s="10">
        <v>0</v>
      </c>
      <c r="L26" s="11">
        <v>0</v>
      </c>
      <c r="M26" s="10">
        <v>0</v>
      </c>
      <c r="N26" s="12">
        <v>0</v>
      </c>
      <c r="O26" s="10">
        <f>SUM(M26,K26,I26)</f>
        <v>0</v>
      </c>
      <c r="P26" s="12">
        <f t="shared" si="8"/>
        <v>0</v>
      </c>
      <c r="Q26" s="62">
        <f t="shared" si="9"/>
        <v>0</v>
      </c>
      <c r="R26" s="10">
        <f t="shared" si="10"/>
        <v>22</v>
      </c>
      <c r="S26" s="11">
        <f t="shared" si="10"/>
        <v>70</v>
      </c>
      <c r="T26" s="12">
        <f t="shared" si="10"/>
        <v>92</v>
      </c>
    </row>
    <row r="27" spans="1:20">
      <c r="A27" s="3" t="s">
        <v>129</v>
      </c>
      <c r="B27" s="10">
        <v>0</v>
      </c>
      <c r="C27" s="12">
        <v>0</v>
      </c>
      <c r="D27" s="10">
        <v>0</v>
      </c>
      <c r="E27" s="11">
        <v>0</v>
      </c>
      <c r="F27" s="10">
        <f t="shared" si="6"/>
        <v>0</v>
      </c>
      <c r="G27" s="12">
        <f t="shared" si="6"/>
        <v>0</v>
      </c>
      <c r="H27" s="62">
        <f t="shared" si="7"/>
        <v>0</v>
      </c>
      <c r="I27" s="10">
        <v>6</v>
      </c>
      <c r="J27" s="11">
        <v>29</v>
      </c>
      <c r="K27" s="10">
        <v>6</v>
      </c>
      <c r="L27" s="11">
        <v>21</v>
      </c>
      <c r="M27" s="10">
        <v>0</v>
      </c>
      <c r="N27" s="12">
        <v>0</v>
      </c>
      <c r="O27" s="10">
        <f t="shared" ref="O27:O35" si="11">SUM(M27,K27,I27)</f>
        <v>12</v>
      </c>
      <c r="P27" s="12">
        <f t="shared" si="8"/>
        <v>50</v>
      </c>
      <c r="Q27" s="62">
        <f t="shared" si="9"/>
        <v>62</v>
      </c>
      <c r="R27" s="10">
        <f t="shared" si="10"/>
        <v>12</v>
      </c>
      <c r="S27" s="11">
        <f t="shared" si="10"/>
        <v>50</v>
      </c>
      <c r="T27" s="12">
        <f t="shared" si="10"/>
        <v>62</v>
      </c>
    </row>
    <row r="28" spans="1:20">
      <c r="A28" s="3" t="s">
        <v>130</v>
      </c>
      <c r="B28" s="10">
        <v>0</v>
      </c>
      <c r="C28" s="12">
        <v>0</v>
      </c>
      <c r="D28" s="10">
        <v>0</v>
      </c>
      <c r="E28" s="11">
        <v>0</v>
      </c>
      <c r="F28" s="10">
        <f t="shared" si="6"/>
        <v>0</v>
      </c>
      <c r="G28" s="12">
        <f t="shared" si="6"/>
        <v>0</v>
      </c>
      <c r="H28" s="62">
        <f t="shared" si="7"/>
        <v>0</v>
      </c>
      <c r="I28" s="10">
        <v>3</v>
      </c>
      <c r="J28" s="11">
        <v>4</v>
      </c>
      <c r="K28" s="10">
        <v>2</v>
      </c>
      <c r="L28" s="11">
        <v>0</v>
      </c>
      <c r="M28" s="10">
        <v>0</v>
      </c>
      <c r="N28" s="12">
        <v>0</v>
      </c>
      <c r="O28" s="10">
        <f t="shared" si="11"/>
        <v>5</v>
      </c>
      <c r="P28" s="12">
        <f t="shared" si="8"/>
        <v>4</v>
      </c>
      <c r="Q28" s="62">
        <f t="shared" si="9"/>
        <v>9</v>
      </c>
      <c r="R28" s="10">
        <f t="shared" si="10"/>
        <v>5</v>
      </c>
      <c r="S28" s="11">
        <f t="shared" si="10"/>
        <v>4</v>
      </c>
      <c r="T28" s="12">
        <f t="shared" si="10"/>
        <v>9</v>
      </c>
    </row>
    <row r="29" spans="1:20">
      <c r="A29" s="3" t="s">
        <v>131</v>
      </c>
      <c r="B29" s="10">
        <v>0</v>
      </c>
      <c r="C29" s="12">
        <v>0</v>
      </c>
      <c r="D29" s="10">
        <v>0</v>
      </c>
      <c r="E29" s="11">
        <v>0</v>
      </c>
      <c r="F29" s="10">
        <f t="shared" si="6"/>
        <v>0</v>
      </c>
      <c r="G29" s="12">
        <f t="shared" si="6"/>
        <v>0</v>
      </c>
      <c r="H29" s="62">
        <f t="shared" si="7"/>
        <v>0</v>
      </c>
      <c r="I29" s="10">
        <v>6</v>
      </c>
      <c r="J29" s="11">
        <v>24</v>
      </c>
      <c r="K29" s="10">
        <v>7</v>
      </c>
      <c r="L29" s="11">
        <v>31</v>
      </c>
      <c r="M29" s="10">
        <v>0</v>
      </c>
      <c r="N29" s="12">
        <v>0</v>
      </c>
      <c r="O29" s="10">
        <f t="shared" si="11"/>
        <v>13</v>
      </c>
      <c r="P29" s="12">
        <f t="shared" si="8"/>
        <v>55</v>
      </c>
      <c r="Q29" s="62">
        <f t="shared" si="9"/>
        <v>68</v>
      </c>
      <c r="R29" s="10">
        <f t="shared" si="10"/>
        <v>13</v>
      </c>
      <c r="S29" s="11">
        <f t="shared" si="10"/>
        <v>55</v>
      </c>
      <c r="T29" s="12">
        <f t="shared" si="10"/>
        <v>68</v>
      </c>
    </row>
    <row r="30" spans="1:20">
      <c r="A30" s="3" t="s">
        <v>132</v>
      </c>
      <c r="B30" s="10">
        <v>0</v>
      </c>
      <c r="C30" s="12">
        <v>0</v>
      </c>
      <c r="D30" s="10">
        <v>0</v>
      </c>
      <c r="E30" s="11">
        <v>0</v>
      </c>
      <c r="F30" s="10">
        <f t="shared" si="6"/>
        <v>0</v>
      </c>
      <c r="G30" s="12">
        <f t="shared" si="6"/>
        <v>0</v>
      </c>
      <c r="H30" s="62">
        <f t="shared" si="7"/>
        <v>0</v>
      </c>
      <c r="I30" s="10">
        <v>1</v>
      </c>
      <c r="J30" s="11">
        <v>0</v>
      </c>
      <c r="K30" s="10">
        <v>0</v>
      </c>
      <c r="L30" s="11">
        <v>2</v>
      </c>
      <c r="M30" s="10">
        <v>0</v>
      </c>
      <c r="N30" s="12">
        <v>0</v>
      </c>
      <c r="O30" s="10">
        <f t="shared" si="11"/>
        <v>1</v>
      </c>
      <c r="P30" s="12">
        <f t="shared" si="8"/>
        <v>2</v>
      </c>
      <c r="Q30" s="62">
        <f t="shared" si="9"/>
        <v>3</v>
      </c>
      <c r="R30" s="10">
        <f t="shared" si="10"/>
        <v>1</v>
      </c>
      <c r="S30" s="11">
        <f t="shared" si="10"/>
        <v>2</v>
      </c>
      <c r="T30" s="12">
        <f t="shared" si="10"/>
        <v>3</v>
      </c>
    </row>
    <row r="31" spans="1:20">
      <c r="A31" s="3" t="s">
        <v>133</v>
      </c>
      <c r="B31" s="10">
        <v>0</v>
      </c>
      <c r="C31" s="12">
        <v>0</v>
      </c>
      <c r="D31" s="10">
        <v>0</v>
      </c>
      <c r="E31" s="11">
        <v>0</v>
      </c>
      <c r="F31" s="10">
        <f t="shared" si="6"/>
        <v>0</v>
      </c>
      <c r="G31" s="12">
        <f t="shared" si="6"/>
        <v>0</v>
      </c>
      <c r="H31" s="62">
        <f t="shared" si="7"/>
        <v>0</v>
      </c>
      <c r="I31" s="10">
        <v>21</v>
      </c>
      <c r="J31" s="11">
        <v>21</v>
      </c>
      <c r="K31" s="10">
        <v>10</v>
      </c>
      <c r="L31" s="11">
        <v>28</v>
      </c>
      <c r="M31" s="10">
        <v>0</v>
      </c>
      <c r="N31" s="12">
        <v>0</v>
      </c>
      <c r="O31" s="10">
        <f t="shared" si="11"/>
        <v>31</v>
      </c>
      <c r="P31" s="12">
        <f t="shared" si="8"/>
        <v>49</v>
      </c>
      <c r="Q31" s="62">
        <f t="shared" si="9"/>
        <v>80</v>
      </c>
      <c r="R31" s="10">
        <f t="shared" si="10"/>
        <v>31</v>
      </c>
      <c r="S31" s="11">
        <f t="shared" si="10"/>
        <v>49</v>
      </c>
      <c r="T31" s="12">
        <f t="shared" si="10"/>
        <v>80</v>
      </c>
    </row>
    <row r="32" spans="1:20">
      <c r="A32" s="3" t="s">
        <v>135</v>
      </c>
      <c r="B32" s="10">
        <v>0</v>
      </c>
      <c r="C32" s="12">
        <v>0</v>
      </c>
      <c r="D32" s="10">
        <v>16</v>
      </c>
      <c r="E32" s="11">
        <v>2</v>
      </c>
      <c r="F32" s="10">
        <f t="shared" si="6"/>
        <v>16</v>
      </c>
      <c r="G32" s="12">
        <f t="shared" si="6"/>
        <v>2</v>
      </c>
      <c r="H32" s="62">
        <f t="shared" si="7"/>
        <v>18</v>
      </c>
      <c r="I32" s="10">
        <v>25</v>
      </c>
      <c r="J32" s="11">
        <v>14</v>
      </c>
      <c r="K32" s="10">
        <v>23</v>
      </c>
      <c r="L32" s="11">
        <v>6</v>
      </c>
      <c r="M32" s="10">
        <v>0</v>
      </c>
      <c r="N32" s="12">
        <v>0</v>
      </c>
      <c r="O32" s="10">
        <f t="shared" si="11"/>
        <v>48</v>
      </c>
      <c r="P32" s="12">
        <f t="shared" si="8"/>
        <v>20</v>
      </c>
      <c r="Q32" s="62">
        <f t="shared" si="9"/>
        <v>68</v>
      </c>
      <c r="R32" s="10">
        <f t="shared" si="10"/>
        <v>64</v>
      </c>
      <c r="S32" s="11">
        <f t="shared" si="10"/>
        <v>22</v>
      </c>
      <c r="T32" s="12">
        <f t="shared" si="10"/>
        <v>86</v>
      </c>
    </row>
    <row r="33" spans="1:20">
      <c r="A33" s="3" t="s">
        <v>136</v>
      </c>
      <c r="B33" s="10">
        <v>0</v>
      </c>
      <c r="C33" s="12">
        <v>0</v>
      </c>
      <c r="D33" s="10">
        <v>202</v>
      </c>
      <c r="E33" s="11">
        <v>158</v>
      </c>
      <c r="F33" s="10">
        <f t="shared" si="6"/>
        <v>202</v>
      </c>
      <c r="G33" s="12">
        <f t="shared" si="6"/>
        <v>158</v>
      </c>
      <c r="H33" s="62">
        <f t="shared" si="7"/>
        <v>360</v>
      </c>
      <c r="I33" s="10">
        <v>0</v>
      </c>
      <c r="J33" s="11">
        <v>0</v>
      </c>
      <c r="K33" s="10">
        <v>0</v>
      </c>
      <c r="L33" s="11">
        <v>0</v>
      </c>
      <c r="M33" s="10">
        <v>0</v>
      </c>
      <c r="N33" s="12">
        <v>0</v>
      </c>
      <c r="O33" s="10">
        <f t="shared" si="11"/>
        <v>0</v>
      </c>
      <c r="P33" s="12">
        <f t="shared" si="8"/>
        <v>0</v>
      </c>
      <c r="Q33" s="62">
        <f t="shared" si="9"/>
        <v>0</v>
      </c>
      <c r="R33" s="10">
        <f t="shared" si="10"/>
        <v>202</v>
      </c>
      <c r="S33" s="11">
        <f t="shared" si="10"/>
        <v>158</v>
      </c>
      <c r="T33" s="12">
        <f t="shared" si="10"/>
        <v>360</v>
      </c>
    </row>
    <row r="34" spans="1:20">
      <c r="A34" s="3" t="s">
        <v>137</v>
      </c>
      <c r="B34" s="10">
        <v>0</v>
      </c>
      <c r="C34" s="12">
        <v>0</v>
      </c>
      <c r="D34" s="10">
        <v>16</v>
      </c>
      <c r="E34" s="11">
        <v>9</v>
      </c>
      <c r="F34" s="10">
        <f t="shared" si="6"/>
        <v>16</v>
      </c>
      <c r="G34" s="12">
        <f t="shared" si="6"/>
        <v>9</v>
      </c>
      <c r="H34" s="62">
        <f t="shared" si="7"/>
        <v>25</v>
      </c>
      <c r="I34" s="10">
        <v>7</v>
      </c>
      <c r="J34" s="11">
        <v>5</v>
      </c>
      <c r="K34" s="10">
        <v>6</v>
      </c>
      <c r="L34" s="11">
        <v>8</v>
      </c>
      <c r="M34" s="10">
        <v>0</v>
      </c>
      <c r="N34" s="12">
        <v>0</v>
      </c>
      <c r="O34" s="10">
        <f t="shared" si="11"/>
        <v>13</v>
      </c>
      <c r="P34" s="12">
        <f t="shared" si="8"/>
        <v>13</v>
      </c>
      <c r="Q34" s="62">
        <f t="shared" si="9"/>
        <v>26</v>
      </c>
      <c r="R34" s="10">
        <f t="shared" si="10"/>
        <v>29</v>
      </c>
      <c r="S34" s="11">
        <f t="shared" si="10"/>
        <v>22</v>
      </c>
      <c r="T34" s="12">
        <f t="shared" si="10"/>
        <v>51</v>
      </c>
    </row>
    <row r="35" spans="1:20">
      <c r="A35" s="3" t="s">
        <v>138</v>
      </c>
      <c r="B35" s="10">
        <v>0</v>
      </c>
      <c r="C35" s="12">
        <v>0</v>
      </c>
      <c r="D35" s="10">
        <v>0</v>
      </c>
      <c r="E35" s="11">
        <v>0</v>
      </c>
      <c r="F35" s="10">
        <f t="shared" si="6"/>
        <v>0</v>
      </c>
      <c r="G35" s="12">
        <f t="shared" si="6"/>
        <v>0</v>
      </c>
      <c r="H35" s="62">
        <f t="shared" si="7"/>
        <v>0</v>
      </c>
      <c r="I35" s="10">
        <v>125</v>
      </c>
      <c r="J35" s="11">
        <v>100</v>
      </c>
      <c r="K35" s="10">
        <v>98</v>
      </c>
      <c r="L35" s="11">
        <v>95</v>
      </c>
      <c r="M35" s="10">
        <v>0</v>
      </c>
      <c r="N35" s="12">
        <v>0</v>
      </c>
      <c r="O35" s="10">
        <f t="shared" si="11"/>
        <v>223</v>
      </c>
      <c r="P35" s="12">
        <f t="shared" si="8"/>
        <v>195</v>
      </c>
      <c r="Q35" s="62">
        <f t="shared" si="9"/>
        <v>418</v>
      </c>
      <c r="R35" s="10">
        <f t="shared" si="10"/>
        <v>223</v>
      </c>
      <c r="S35" s="11">
        <f t="shared" si="10"/>
        <v>195</v>
      </c>
      <c r="T35" s="12">
        <f t="shared" si="10"/>
        <v>418</v>
      </c>
    </row>
    <row r="36" spans="1:20">
      <c r="A36" s="15" t="s">
        <v>27</v>
      </c>
      <c r="B36" s="16">
        <f t="shared" ref="B36:T36" si="12">SUM(B22:B35)</f>
        <v>0</v>
      </c>
      <c r="C36" s="17">
        <f t="shared" si="12"/>
        <v>0</v>
      </c>
      <c r="D36" s="16">
        <f t="shared" si="12"/>
        <v>385</v>
      </c>
      <c r="E36" s="17">
        <f t="shared" si="12"/>
        <v>463</v>
      </c>
      <c r="F36" s="16">
        <f t="shared" si="12"/>
        <v>385</v>
      </c>
      <c r="G36" s="17">
        <f t="shared" si="12"/>
        <v>463</v>
      </c>
      <c r="H36" s="63">
        <f t="shared" si="12"/>
        <v>848</v>
      </c>
      <c r="I36" s="16">
        <f t="shared" si="12"/>
        <v>288</v>
      </c>
      <c r="J36" s="17">
        <f t="shared" si="12"/>
        <v>363</v>
      </c>
      <c r="K36" s="16">
        <f t="shared" si="12"/>
        <v>224</v>
      </c>
      <c r="L36" s="17">
        <f t="shared" si="12"/>
        <v>356</v>
      </c>
      <c r="M36" s="16">
        <f t="shared" si="12"/>
        <v>0</v>
      </c>
      <c r="N36" s="17">
        <f t="shared" si="12"/>
        <v>0</v>
      </c>
      <c r="O36" s="16">
        <f t="shared" si="12"/>
        <v>512</v>
      </c>
      <c r="P36" s="17">
        <f t="shared" si="12"/>
        <v>719</v>
      </c>
      <c r="Q36" s="63">
        <f t="shared" si="12"/>
        <v>1231</v>
      </c>
      <c r="R36" s="16">
        <f t="shared" si="12"/>
        <v>897</v>
      </c>
      <c r="S36" s="17">
        <f t="shared" si="12"/>
        <v>1182</v>
      </c>
      <c r="T36" s="17">
        <f t="shared" si="12"/>
        <v>2079</v>
      </c>
    </row>
    <row r="37" spans="1:20">
      <c r="A37" s="15" t="s">
        <v>30</v>
      </c>
      <c r="B37" s="16">
        <f t="shared" ref="B37:T37" si="13">SUM(B19,B36)</f>
        <v>496</v>
      </c>
      <c r="C37" s="17">
        <f t="shared" si="13"/>
        <v>519</v>
      </c>
      <c r="D37" s="16">
        <f t="shared" si="13"/>
        <v>385</v>
      </c>
      <c r="E37" s="17">
        <f t="shared" si="13"/>
        <v>463</v>
      </c>
      <c r="F37" s="16">
        <f t="shared" si="13"/>
        <v>881</v>
      </c>
      <c r="G37" s="17">
        <f t="shared" si="13"/>
        <v>982</v>
      </c>
      <c r="H37" s="63">
        <f t="shared" si="13"/>
        <v>1863</v>
      </c>
      <c r="I37" s="16">
        <f t="shared" si="13"/>
        <v>288</v>
      </c>
      <c r="J37" s="17">
        <f t="shared" si="13"/>
        <v>363</v>
      </c>
      <c r="K37" s="16">
        <f t="shared" si="13"/>
        <v>224</v>
      </c>
      <c r="L37" s="17">
        <f t="shared" si="13"/>
        <v>356</v>
      </c>
      <c r="M37" s="16">
        <f t="shared" si="13"/>
        <v>0</v>
      </c>
      <c r="N37" s="17">
        <f t="shared" si="13"/>
        <v>0</v>
      </c>
      <c r="O37" s="16">
        <f t="shared" si="13"/>
        <v>512</v>
      </c>
      <c r="P37" s="17">
        <f t="shared" si="13"/>
        <v>719</v>
      </c>
      <c r="Q37" s="63">
        <f t="shared" si="13"/>
        <v>1231</v>
      </c>
      <c r="R37" s="16">
        <f t="shared" si="13"/>
        <v>1393</v>
      </c>
      <c r="S37" s="17">
        <f t="shared" si="13"/>
        <v>1701</v>
      </c>
      <c r="T37" s="17">
        <f t="shared" si="13"/>
        <v>3094</v>
      </c>
    </row>
    <row r="38" spans="1:20">
      <c r="J38" s="81"/>
      <c r="K38" s="81"/>
      <c r="L38" s="81"/>
    </row>
    <row r="39" spans="1:20">
      <c r="J39" s="81"/>
      <c r="K39" s="81"/>
      <c r="L39" s="81"/>
    </row>
    <row r="40" spans="1:20">
      <c r="H40" s="81"/>
      <c r="I40" s="81"/>
      <c r="J40" s="81"/>
      <c r="K40" s="81"/>
      <c r="L40" s="81"/>
      <c r="M40" s="81"/>
    </row>
    <row r="41" spans="1:20">
      <c r="J41" s="81"/>
      <c r="K41" s="81"/>
      <c r="L41" s="81"/>
    </row>
    <row r="42" spans="1:20">
      <c r="J42" s="81"/>
      <c r="K42" s="81"/>
      <c r="L42" s="81"/>
    </row>
    <row r="43" spans="1:20">
      <c r="J43" s="81"/>
      <c r="K43" s="81"/>
      <c r="L43" s="81"/>
    </row>
    <row r="44" spans="1:20">
      <c r="J44" s="81"/>
      <c r="K44" s="81"/>
      <c r="L44" s="81"/>
    </row>
    <row r="45" spans="1:20">
      <c r="J45" s="81"/>
      <c r="K45" s="81"/>
      <c r="L45" s="81"/>
    </row>
    <row r="46" spans="1:20">
      <c r="H46" s="81"/>
      <c r="I46" s="81"/>
      <c r="J46" s="81"/>
      <c r="K46" s="81"/>
      <c r="L46" s="81"/>
      <c r="M46" s="81"/>
    </row>
    <row r="47" spans="1:20">
      <c r="J47" s="81"/>
      <c r="K47" s="81"/>
      <c r="L47" s="81"/>
    </row>
    <row r="48" spans="1:20">
      <c r="J48" s="81"/>
      <c r="K48" s="81"/>
      <c r="L48" s="81"/>
    </row>
    <row r="49" spans="8:13">
      <c r="J49" s="81"/>
      <c r="K49" s="81"/>
      <c r="L49" s="81"/>
    </row>
    <row r="50" spans="8:13">
      <c r="J50" s="81"/>
      <c r="K50" s="81"/>
      <c r="L50" s="81"/>
    </row>
    <row r="51" spans="8:13">
      <c r="J51" s="81"/>
      <c r="K51" s="81"/>
      <c r="L51" s="81"/>
    </row>
    <row r="52" spans="8:13">
      <c r="H52" s="81"/>
      <c r="J52" s="81"/>
      <c r="K52" s="81"/>
      <c r="L52" s="81"/>
    </row>
    <row r="53" spans="8:13">
      <c r="J53" s="81"/>
      <c r="K53" s="81"/>
      <c r="L53" s="81"/>
    </row>
    <row r="54" spans="8:13">
      <c r="H54" s="81"/>
      <c r="I54" s="81"/>
      <c r="J54" s="81"/>
      <c r="K54" s="81"/>
      <c r="L54" s="81"/>
      <c r="M54" s="81"/>
    </row>
    <row r="55" spans="8:13">
      <c r="J55" s="81"/>
      <c r="K55" s="81"/>
      <c r="L55" s="81"/>
    </row>
    <row r="56" spans="8:13">
      <c r="J56" s="81"/>
      <c r="K56" s="81"/>
      <c r="L56" s="81"/>
    </row>
    <row r="57" spans="8:13">
      <c r="J57" s="81"/>
      <c r="K57" s="81"/>
      <c r="L57" s="81"/>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79" orientation="landscape"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7721-6B13-4FCB-8979-633CC39B87F1}">
  <sheetPr>
    <pageSetUpPr fitToPage="1"/>
  </sheetPr>
  <dimension ref="A1:V45"/>
  <sheetViews>
    <sheetView zoomScale="90" zoomScaleNormal="90" workbookViewId="0"/>
  </sheetViews>
  <sheetFormatPr defaultRowHeight="13.2"/>
  <cols>
    <col min="1" max="1" width="32.6640625" style="3" customWidth="1"/>
    <col min="2" max="7" width="7.88671875" customWidth="1"/>
    <col min="8" max="8" width="7.88671875" style="3" customWidth="1"/>
    <col min="9" max="18" width="7.88671875" customWidth="1"/>
    <col min="19" max="19" width="7.88671875" style="3" customWidth="1"/>
    <col min="20" max="21" width="7.88671875" customWidth="1"/>
    <col min="22" max="22" width="7.88671875" style="3" customWidth="1"/>
    <col min="23" max="30" width="7.88671875" customWidth="1"/>
    <col min="31" max="31" width="17" customWidth="1"/>
    <col min="32" max="33" width="11.44140625" customWidth="1"/>
    <col min="34" max="34" width="9.5546875" customWidth="1"/>
    <col min="35" max="35" width="16" customWidth="1"/>
    <col min="36" max="36" width="10.5546875" customWidth="1"/>
  </cols>
  <sheetData>
    <row r="1" spans="1:22">
      <c r="A1" s="2" t="str">
        <f>INHOUD!A2</f>
        <v>Schooljaar 2021-2022</v>
      </c>
    </row>
    <row r="2" spans="1:22">
      <c r="A2" s="341" t="s">
        <v>8</v>
      </c>
      <c r="B2" s="341"/>
      <c r="C2" s="341"/>
      <c r="D2" s="341"/>
      <c r="E2" s="341"/>
      <c r="F2" s="341"/>
      <c r="G2" s="341"/>
      <c r="H2" s="341"/>
      <c r="I2" s="341"/>
      <c r="J2" s="341"/>
      <c r="K2" s="341"/>
      <c r="L2" s="341"/>
      <c r="M2" s="341"/>
      <c r="N2" s="341"/>
      <c r="O2" s="341"/>
      <c r="P2" s="341"/>
      <c r="Q2" s="341"/>
      <c r="R2" s="341"/>
      <c r="S2" s="341"/>
      <c r="T2" s="341"/>
      <c r="U2" s="341"/>
      <c r="V2" s="341"/>
    </row>
    <row r="3" spans="1:22">
      <c r="A3" s="341" t="s">
        <v>4</v>
      </c>
      <c r="B3" s="341"/>
      <c r="C3" s="341"/>
      <c r="D3" s="341"/>
      <c r="E3" s="341"/>
      <c r="F3" s="341"/>
      <c r="G3" s="341"/>
      <c r="H3" s="341"/>
      <c r="I3" s="341"/>
      <c r="J3" s="341"/>
      <c r="K3" s="341"/>
      <c r="L3" s="341"/>
      <c r="M3" s="341"/>
      <c r="N3" s="341"/>
      <c r="O3" s="341"/>
      <c r="P3" s="341"/>
      <c r="Q3" s="341"/>
      <c r="R3" s="341"/>
      <c r="S3" s="341"/>
      <c r="T3" s="341"/>
      <c r="U3" s="341"/>
      <c r="V3" s="341"/>
    </row>
    <row r="4" spans="1:22">
      <c r="A4" s="2"/>
    </row>
    <row r="5" spans="1:22">
      <c r="A5" s="341" t="s">
        <v>68</v>
      </c>
      <c r="B5" s="341"/>
      <c r="C5" s="341"/>
      <c r="D5" s="341"/>
      <c r="E5" s="341"/>
      <c r="F5" s="341"/>
      <c r="G5" s="341"/>
      <c r="H5" s="341"/>
      <c r="I5" s="341"/>
      <c r="J5" s="341"/>
      <c r="K5" s="341"/>
      <c r="L5" s="341"/>
      <c r="M5" s="341"/>
      <c r="N5" s="341"/>
      <c r="O5" s="341"/>
      <c r="P5" s="341"/>
      <c r="Q5" s="341"/>
      <c r="R5" s="341"/>
      <c r="S5" s="341"/>
      <c r="T5" s="341"/>
      <c r="U5" s="341"/>
      <c r="V5" s="341"/>
    </row>
    <row r="6" spans="1:22" ht="13.8" thickBot="1"/>
    <row r="7" spans="1:22">
      <c r="A7" s="4"/>
      <c r="B7" s="346" t="s">
        <v>65</v>
      </c>
      <c r="C7" s="347"/>
      <c r="D7" s="347"/>
      <c r="E7" s="347"/>
      <c r="F7" s="347"/>
      <c r="G7" s="347"/>
      <c r="H7" s="348"/>
      <c r="I7" s="349" t="s">
        <v>66</v>
      </c>
      <c r="J7" s="350"/>
      <c r="K7" s="350"/>
      <c r="L7" s="350"/>
      <c r="M7" s="350"/>
      <c r="N7" s="350"/>
      <c r="O7" s="350"/>
      <c r="P7" s="350"/>
      <c r="Q7" s="350"/>
      <c r="R7" s="350"/>
      <c r="S7" s="351"/>
      <c r="T7" s="349" t="s">
        <v>30</v>
      </c>
      <c r="U7" s="350"/>
      <c r="V7" s="350"/>
    </row>
    <row r="8" spans="1:22">
      <c r="B8" s="343" t="s">
        <v>5</v>
      </c>
      <c r="C8" s="345"/>
      <c r="D8" s="343" t="s">
        <v>26</v>
      </c>
      <c r="E8" s="344"/>
      <c r="F8" s="343" t="s">
        <v>27</v>
      </c>
      <c r="G8" s="344"/>
      <c r="H8" s="345"/>
      <c r="I8" s="343" t="s">
        <v>5</v>
      </c>
      <c r="J8" s="345"/>
      <c r="K8" s="343" t="s">
        <v>26</v>
      </c>
      <c r="L8" s="344"/>
      <c r="M8" s="343" t="s">
        <v>29</v>
      </c>
      <c r="N8" s="344"/>
      <c r="O8" s="343" t="s">
        <v>101</v>
      </c>
      <c r="P8" s="345"/>
      <c r="Q8" s="343" t="s">
        <v>27</v>
      </c>
      <c r="R8" s="344"/>
      <c r="S8" s="345"/>
      <c r="T8" s="45"/>
      <c r="U8" s="48"/>
      <c r="V8" s="49"/>
    </row>
    <row r="9" spans="1:22" s="52" customFormat="1">
      <c r="A9" s="289" t="s">
        <v>33</v>
      </c>
      <c r="B9" s="50" t="s">
        <v>0</v>
      </c>
      <c r="C9" s="51" t="s">
        <v>1</v>
      </c>
      <c r="D9" s="50" t="s">
        <v>0</v>
      </c>
      <c r="E9" s="51" t="s">
        <v>1</v>
      </c>
      <c r="F9" s="7" t="s">
        <v>0</v>
      </c>
      <c r="G9" s="5" t="s">
        <v>1</v>
      </c>
      <c r="H9" s="44" t="s">
        <v>28</v>
      </c>
      <c r="I9" s="50" t="s">
        <v>0</v>
      </c>
      <c r="J9" s="51" t="s">
        <v>1</v>
      </c>
      <c r="K9" s="50" t="s">
        <v>0</v>
      </c>
      <c r="L9" s="51" t="s">
        <v>1</v>
      </c>
      <c r="M9" s="50" t="s">
        <v>0</v>
      </c>
      <c r="N9" s="51" t="s">
        <v>1</v>
      </c>
      <c r="O9" s="50" t="s">
        <v>0</v>
      </c>
      <c r="P9" s="51" t="s">
        <v>1</v>
      </c>
      <c r="Q9" s="7" t="s">
        <v>0</v>
      </c>
      <c r="R9" s="5" t="s">
        <v>1</v>
      </c>
      <c r="S9" s="44" t="s">
        <v>28</v>
      </c>
      <c r="T9" s="7" t="s">
        <v>0</v>
      </c>
      <c r="U9" s="5" t="s">
        <v>1</v>
      </c>
      <c r="V9" s="5" t="s">
        <v>28</v>
      </c>
    </row>
    <row r="10" spans="1:22" s="52" customFormat="1">
      <c r="A10" s="279" t="s">
        <v>560</v>
      </c>
      <c r="B10" s="8"/>
      <c r="C10" s="9"/>
      <c r="D10" s="8"/>
      <c r="E10" s="9"/>
      <c r="F10" s="64"/>
      <c r="G10" s="65"/>
      <c r="H10" s="65"/>
      <c r="I10" s="8"/>
      <c r="J10" s="9"/>
      <c r="K10" s="8"/>
      <c r="L10" s="9"/>
      <c r="M10" s="75"/>
      <c r="N10" s="105"/>
      <c r="O10" s="75"/>
      <c r="P10" s="76"/>
      <c r="Q10" s="64"/>
      <c r="R10" s="65"/>
      <c r="S10" s="65"/>
      <c r="T10" s="64"/>
      <c r="U10" s="65"/>
      <c r="V10" s="65"/>
    </row>
    <row r="11" spans="1:22">
      <c r="A11" s="284" t="s">
        <v>562</v>
      </c>
      <c r="B11" s="10">
        <v>5</v>
      </c>
      <c r="C11" s="11">
        <v>11</v>
      </c>
      <c r="D11" s="10">
        <v>0</v>
      </c>
      <c r="E11" s="11">
        <v>0</v>
      </c>
      <c r="F11" s="10">
        <f t="shared" ref="F11:G19" si="0">SUM(B11,D11)</f>
        <v>5</v>
      </c>
      <c r="G11" s="11">
        <f t="shared" si="0"/>
        <v>11</v>
      </c>
      <c r="H11" s="12">
        <f t="shared" ref="H11:H17" si="1">SUM(F11:G11)</f>
        <v>16</v>
      </c>
      <c r="I11" s="10">
        <v>0</v>
      </c>
      <c r="J11" s="11">
        <v>0</v>
      </c>
      <c r="K11" s="10">
        <v>0</v>
      </c>
      <c r="L11" s="11">
        <v>0</v>
      </c>
      <c r="M11" s="10">
        <v>0</v>
      </c>
      <c r="N11" s="11">
        <v>0</v>
      </c>
      <c r="O11" s="77">
        <v>0</v>
      </c>
      <c r="P11" s="78">
        <v>0</v>
      </c>
      <c r="Q11" s="10">
        <f>SUM(I11,K11,M11,O11)</f>
        <v>0</v>
      </c>
      <c r="R11" s="11">
        <f>SUM(J11,L11,N11,P11)</f>
        <v>0</v>
      </c>
      <c r="S11" s="12">
        <f>SUM(Q11:R11)</f>
        <v>0</v>
      </c>
      <c r="T11" s="10">
        <f>SUM(Q11,F11)</f>
        <v>5</v>
      </c>
      <c r="U11" s="11">
        <f>SUM(R11,G11)</f>
        <v>11</v>
      </c>
      <c r="V11" s="12">
        <f>SUM(S11,H11)</f>
        <v>16</v>
      </c>
    </row>
    <row r="12" spans="1:22">
      <c r="A12" s="284" t="s">
        <v>563</v>
      </c>
      <c r="B12" s="10">
        <v>18</v>
      </c>
      <c r="C12" s="11">
        <v>47</v>
      </c>
      <c r="D12" s="10">
        <v>0</v>
      </c>
      <c r="E12" s="11">
        <v>0</v>
      </c>
      <c r="F12" s="10">
        <f t="shared" si="0"/>
        <v>18</v>
      </c>
      <c r="G12" s="11">
        <f t="shared" si="0"/>
        <v>47</v>
      </c>
      <c r="H12" s="12">
        <f t="shared" si="1"/>
        <v>65</v>
      </c>
      <c r="I12" s="10">
        <v>0</v>
      </c>
      <c r="J12" s="11">
        <v>0</v>
      </c>
      <c r="K12" s="10">
        <v>0</v>
      </c>
      <c r="L12" s="11">
        <v>0</v>
      </c>
      <c r="M12" s="10">
        <v>0</v>
      </c>
      <c r="N12" s="11">
        <v>0</v>
      </c>
      <c r="O12" s="77">
        <v>0</v>
      </c>
      <c r="P12" s="78">
        <v>0</v>
      </c>
      <c r="Q12" s="10">
        <f t="shared" ref="Q12:R19" si="2">SUM(I12,K12,M12,O12)</f>
        <v>0</v>
      </c>
      <c r="R12" s="11">
        <f t="shared" si="2"/>
        <v>0</v>
      </c>
      <c r="S12" s="12">
        <f t="shared" ref="S12:S17" si="3">SUM(Q12:R12)</f>
        <v>0</v>
      </c>
      <c r="T12" s="10">
        <f t="shared" ref="T12:V19" si="4">SUM(Q12,F12)</f>
        <v>18</v>
      </c>
      <c r="U12" s="11">
        <f t="shared" si="4"/>
        <v>47</v>
      </c>
      <c r="V12" s="12">
        <f t="shared" si="4"/>
        <v>65</v>
      </c>
    </row>
    <row r="13" spans="1:22">
      <c r="A13" s="284" t="s">
        <v>17</v>
      </c>
      <c r="B13" s="10">
        <v>3</v>
      </c>
      <c r="C13" s="11">
        <v>11</v>
      </c>
      <c r="D13" s="10">
        <v>0</v>
      </c>
      <c r="E13" s="11">
        <v>0</v>
      </c>
      <c r="F13" s="10">
        <f t="shared" si="0"/>
        <v>3</v>
      </c>
      <c r="G13" s="11">
        <f t="shared" si="0"/>
        <v>11</v>
      </c>
      <c r="H13" s="12">
        <f t="shared" si="1"/>
        <v>14</v>
      </c>
      <c r="I13" s="10">
        <v>0</v>
      </c>
      <c r="J13" s="11">
        <v>0</v>
      </c>
      <c r="K13" s="10">
        <v>0</v>
      </c>
      <c r="L13" s="11">
        <v>0</v>
      </c>
      <c r="M13" s="10">
        <v>0</v>
      </c>
      <c r="N13" s="11">
        <v>0</v>
      </c>
      <c r="O13" s="77">
        <v>0</v>
      </c>
      <c r="P13" s="78">
        <v>0</v>
      </c>
      <c r="Q13" s="10">
        <f t="shared" si="2"/>
        <v>0</v>
      </c>
      <c r="R13" s="11">
        <f t="shared" si="2"/>
        <v>0</v>
      </c>
      <c r="S13" s="12">
        <f t="shared" si="3"/>
        <v>0</v>
      </c>
      <c r="T13" s="10">
        <f t="shared" si="4"/>
        <v>3</v>
      </c>
      <c r="U13" s="11">
        <f t="shared" si="4"/>
        <v>11</v>
      </c>
      <c r="V13" s="12">
        <f t="shared" si="4"/>
        <v>14</v>
      </c>
    </row>
    <row r="14" spans="1:22">
      <c r="A14" s="284" t="s">
        <v>564</v>
      </c>
      <c r="B14" s="10">
        <v>14</v>
      </c>
      <c r="C14" s="11">
        <v>44</v>
      </c>
      <c r="D14" s="10">
        <v>0</v>
      </c>
      <c r="E14" s="11">
        <v>0</v>
      </c>
      <c r="F14" s="10">
        <f t="shared" si="0"/>
        <v>14</v>
      </c>
      <c r="G14" s="11">
        <f t="shared" si="0"/>
        <v>44</v>
      </c>
      <c r="H14" s="12">
        <f t="shared" si="1"/>
        <v>58</v>
      </c>
      <c r="I14" s="10">
        <v>0</v>
      </c>
      <c r="J14" s="11">
        <v>0</v>
      </c>
      <c r="K14" s="10">
        <v>0</v>
      </c>
      <c r="L14" s="11">
        <v>0</v>
      </c>
      <c r="M14" s="10">
        <v>0</v>
      </c>
      <c r="N14" s="11">
        <v>0</v>
      </c>
      <c r="O14" s="77">
        <v>0</v>
      </c>
      <c r="P14" s="78">
        <v>0</v>
      </c>
      <c r="Q14" s="10">
        <f t="shared" si="2"/>
        <v>0</v>
      </c>
      <c r="R14" s="11">
        <f t="shared" si="2"/>
        <v>0</v>
      </c>
      <c r="S14" s="12">
        <f t="shared" si="3"/>
        <v>0</v>
      </c>
      <c r="T14" s="10">
        <f t="shared" si="4"/>
        <v>14</v>
      </c>
      <c r="U14" s="11">
        <f t="shared" si="4"/>
        <v>44</v>
      </c>
      <c r="V14" s="12">
        <f t="shared" si="4"/>
        <v>58</v>
      </c>
    </row>
    <row r="15" spans="1:22">
      <c r="A15" s="284" t="s">
        <v>565</v>
      </c>
      <c r="B15" s="10">
        <v>16</v>
      </c>
      <c r="C15" s="11">
        <v>26</v>
      </c>
      <c r="D15" s="10">
        <v>0</v>
      </c>
      <c r="E15" s="11">
        <v>0</v>
      </c>
      <c r="F15" s="10">
        <f t="shared" si="0"/>
        <v>16</v>
      </c>
      <c r="G15" s="11">
        <f t="shared" si="0"/>
        <v>26</v>
      </c>
      <c r="H15" s="12">
        <f t="shared" si="1"/>
        <v>42</v>
      </c>
      <c r="I15" s="10">
        <v>0</v>
      </c>
      <c r="J15" s="11">
        <v>0</v>
      </c>
      <c r="K15" s="10">
        <v>0</v>
      </c>
      <c r="L15" s="11">
        <v>0</v>
      </c>
      <c r="M15" s="10">
        <v>0</v>
      </c>
      <c r="N15" s="11">
        <v>0</v>
      </c>
      <c r="O15" s="77">
        <v>0</v>
      </c>
      <c r="P15" s="78">
        <v>0</v>
      </c>
      <c r="Q15" s="10">
        <f t="shared" si="2"/>
        <v>0</v>
      </c>
      <c r="R15" s="11">
        <f t="shared" si="2"/>
        <v>0</v>
      </c>
      <c r="S15" s="12">
        <f t="shared" si="3"/>
        <v>0</v>
      </c>
      <c r="T15" s="10">
        <f t="shared" si="4"/>
        <v>16</v>
      </c>
      <c r="U15" s="11">
        <f t="shared" si="4"/>
        <v>26</v>
      </c>
      <c r="V15" s="12">
        <f t="shared" si="4"/>
        <v>42</v>
      </c>
    </row>
    <row r="16" spans="1:22">
      <c r="A16" s="284" t="s">
        <v>149</v>
      </c>
      <c r="B16" s="10">
        <v>0</v>
      </c>
      <c r="C16" s="11">
        <v>2</v>
      </c>
      <c r="D16" s="10">
        <v>0</v>
      </c>
      <c r="E16" s="11">
        <v>0</v>
      </c>
      <c r="F16" s="10">
        <f t="shared" si="0"/>
        <v>0</v>
      </c>
      <c r="G16" s="11">
        <f t="shared" si="0"/>
        <v>2</v>
      </c>
      <c r="H16" s="12">
        <f t="shared" si="1"/>
        <v>2</v>
      </c>
      <c r="I16" s="10">
        <v>0</v>
      </c>
      <c r="J16" s="11">
        <v>0</v>
      </c>
      <c r="K16" s="10">
        <v>0</v>
      </c>
      <c r="L16" s="11">
        <v>0</v>
      </c>
      <c r="M16" s="10">
        <v>0</v>
      </c>
      <c r="N16" s="11">
        <v>0</v>
      </c>
      <c r="O16" s="77">
        <v>0</v>
      </c>
      <c r="P16" s="78">
        <v>0</v>
      </c>
      <c r="Q16" s="10">
        <f t="shared" si="2"/>
        <v>0</v>
      </c>
      <c r="R16" s="11">
        <f t="shared" si="2"/>
        <v>0</v>
      </c>
      <c r="S16" s="12">
        <f t="shared" si="3"/>
        <v>0</v>
      </c>
      <c r="T16" s="10">
        <f t="shared" si="4"/>
        <v>0</v>
      </c>
      <c r="U16" s="11">
        <f t="shared" si="4"/>
        <v>2</v>
      </c>
      <c r="V16" s="12">
        <f t="shared" si="4"/>
        <v>2</v>
      </c>
    </row>
    <row r="17" spans="1:22">
      <c r="A17" s="284" t="s">
        <v>19</v>
      </c>
      <c r="B17" s="10">
        <v>5</v>
      </c>
      <c r="C17" s="11">
        <v>29</v>
      </c>
      <c r="D17" s="10">
        <v>0</v>
      </c>
      <c r="E17" s="11">
        <v>0</v>
      </c>
      <c r="F17" s="10">
        <f t="shared" si="0"/>
        <v>5</v>
      </c>
      <c r="G17" s="11">
        <f t="shared" si="0"/>
        <v>29</v>
      </c>
      <c r="H17" s="12">
        <f t="shared" si="1"/>
        <v>34</v>
      </c>
      <c r="I17" s="10">
        <v>0</v>
      </c>
      <c r="J17" s="11">
        <v>0</v>
      </c>
      <c r="K17" s="10">
        <v>0</v>
      </c>
      <c r="L17" s="11">
        <v>0</v>
      </c>
      <c r="M17" s="10">
        <v>0</v>
      </c>
      <c r="N17" s="11">
        <v>0</v>
      </c>
      <c r="O17" s="77">
        <v>0</v>
      </c>
      <c r="P17" s="78">
        <v>0</v>
      </c>
      <c r="Q17" s="10">
        <f t="shared" si="2"/>
        <v>0</v>
      </c>
      <c r="R17" s="11">
        <f t="shared" si="2"/>
        <v>0</v>
      </c>
      <c r="S17" s="12">
        <f t="shared" si="3"/>
        <v>0</v>
      </c>
      <c r="T17" s="10">
        <f t="shared" si="4"/>
        <v>5</v>
      </c>
      <c r="U17" s="11">
        <f t="shared" si="4"/>
        <v>29</v>
      </c>
      <c r="V17" s="12">
        <f t="shared" si="4"/>
        <v>34</v>
      </c>
    </row>
    <row r="18" spans="1:22" ht="26.4">
      <c r="A18" s="284" t="s">
        <v>567</v>
      </c>
      <c r="B18" s="10">
        <v>28</v>
      </c>
      <c r="C18" s="11">
        <v>7</v>
      </c>
      <c r="D18" s="10">
        <v>0</v>
      </c>
      <c r="E18" s="11">
        <v>0</v>
      </c>
      <c r="F18" s="10">
        <f t="shared" si="0"/>
        <v>28</v>
      </c>
      <c r="G18" s="11">
        <f t="shared" si="0"/>
        <v>7</v>
      </c>
      <c r="H18" s="12">
        <f>SUM(F18:G18)</f>
        <v>35</v>
      </c>
      <c r="I18" s="10">
        <v>0</v>
      </c>
      <c r="J18" s="11">
        <v>0</v>
      </c>
      <c r="K18" s="10">
        <v>0</v>
      </c>
      <c r="L18" s="11">
        <v>0</v>
      </c>
      <c r="M18" s="10">
        <v>0</v>
      </c>
      <c r="N18" s="11">
        <v>0</v>
      </c>
      <c r="O18" s="77">
        <v>0</v>
      </c>
      <c r="P18" s="78">
        <v>0</v>
      </c>
      <c r="Q18" s="10">
        <f t="shared" si="2"/>
        <v>0</v>
      </c>
      <c r="R18" s="11">
        <f t="shared" si="2"/>
        <v>0</v>
      </c>
      <c r="S18" s="12">
        <f>SUM(Q18:R18)</f>
        <v>0</v>
      </c>
      <c r="T18" s="10">
        <f t="shared" si="4"/>
        <v>28</v>
      </c>
      <c r="U18" s="11">
        <f t="shared" si="4"/>
        <v>7</v>
      </c>
      <c r="V18" s="12">
        <f t="shared" si="4"/>
        <v>35</v>
      </c>
    </row>
    <row r="19" spans="1:22">
      <c r="A19" s="284" t="s">
        <v>154</v>
      </c>
      <c r="B19" s="10">
        <v>14</v>
      </c>
      <c r="C19" s="11">
        <v>74</v>
      </c>
      <c r="D19" s="10">
        <v>0</v>
      </c>
      <c r="E19" s="11">
        <v>0</v>
      </c>
      <c r="F19" s="10">
        <f t="shared" si="0"/>
        <v>14</v>
      </c>
      <c r="G19" s="11">
        <f t="shared" si="0"/>
        <v>74</v>
      </c>
      <c r="H19" s="12">
        <f>SUM(F19:G19)</f>
        <v>88</v>
      </c>
      <c r="I19" s="10">
        <v>0</v>
      </c>
      <c r="J19" s="11">
        <v>0</v>
      </c>
      <c r="K19" s="10">
        <v>0</v>
      </c>
      <c r="L19" s="11">
        <v>0</v>
      </c>
      <c r="M19" s="10">
        <v>0</v>
      </c>
      <c r="N19" s="11">
        <v>0</v>
      </c>
      <c r="O19" s="77">
        <v>0</v>
      </c>
      <c r="P19" s="78">
        <v>0</v>
      </c>
      <c r="Q19" s="10">
        <f t="shared" si="2"/>
        <v>0</v>
      </c>
      <c r="R19" s="11">
        <f t="shared" si="2"/>
        <v>0</v>
      </c>
      <c r="S19" s="12">
        <f>SUM(Q19:R19)</f>
        <v>0</v>
      </c>
      <c r="T19" s="10">
        <f t="shared" si="4"/>
        <v>14</v>
      </c>
      <c r="U19" s="11">
        <f t="shared" si="4"/>
        <v>74</v>
      </c>
      <c r="V19" s="12">
        <f t="shared" si="4"/>
        <v>88</v>
      </c>
    </row>
    <row r="20" spans="1:22" s="20" customFormat="1">
      <c r="A20" s="15" t="s">
        <v>27</v>
      </c>
      <c r="B20" s="16">
        <f t="shared" ref="B20:V20" si="5">SUM(B11:B19)</f>
        <v>103</v>
      </c>
      <c r="C20" s="17">
        <f t="shared" si="5"/>
        <v>251</v>
      </c>
      <c r="D20" s="16">
        <f t="shared" si="5"/>
        <v>0</v>
      </c>
      <c r="E20" s="17">
        <f t="shared" si="5"/>
        <v>0</v>
      </c>
      <c r="F20" s="16">
        <f t="shared" si="5"/>
        <v>103</v>
      </c>
      <c r="G20" s="17">
        <f t="shared" si="5"/>
        <v>251</v>
      </c>
      <c r="H20" s="17">
        <f t="shared" si="5"/>
        <v>354</v>
      </c>
      <c r="I20" s="16">
        <f t="shared" si="5"/>
        <v>0</v>
      </c>
      <c r="J20" s="17">
        <f t="shared" si="5"/>
        <v>0</v>
      </c>
      <c r="K20" s="16">
        <f t="shared" si="5"/>
        <v>0</v>
      </c>
      <c r="L20" s="17">
        <f t="shared" si="5"/>
        <v>0</v>
      </c>
      <c r="M20" s="82">
        <f t="shared" si="5"/>
        <v>0</v>
      </c>
      <c r="N20" s="90">
        <f t="shared" si="5"/>
        <v>0</v>
      </c>
      <c r="O20" s="82">
        <f t="shared" si="5"/>
        <v>0</v>
      </c>
      <c r="P20" s="83">
        <f t="shared" si="5"/>
        <v>0</v>
      </c>
      <c r="Q20" s="16">
        <f t="shared" si="5"/>
        <v>0</v>
      </c>
      <c r="R20" s="17">
        <f t="shared" si="5"/>
        <v>0</v>
      </c>
      <c r="S20" s="17">
        <f t="shared" si="5"/>
        <v>0</v>
      </c>
      <c r="T20" s="16">
        <f t="shared" si="5"/>
        <v>103</v>
      </c>
      <c r="U20" s="17">
        <f t="shared" si="5"/>
        <v>251</v>
      </c>
      <c r="V20" s="17">
        <f t="shared" si="5"/>
        <v>354</v>
      </c>
    </row>
    <row r="21" spans="1:22">
      <c r="B21" s="10"/>
      <c r="C21" s="11"/>
      <c r="D21" s="10"/>
      <c r="E21" s="11"/>
      <c r="F21" s="10"/>
      <c r="G21" s="11"/>
      <c r="H21" s="12"/>
      <c r="I21" s="10"/>
      <c r="J21" s="11"/>
      <c r="K21" s="10"/>
      <c r="L21" s="11"/>
      <c r="M21" s="77"/>
      <c r="N21" s="84"/>
      <c r="O21" s="77"/>
      <c r="P21" s="78"/>
      <c r="Q21" s="10"/>
      <c r="R21" s="11"/>
      <c r="S21" s="12"/>
      <c r="T21" s="10"/>
      <c r="U21" s="11"/>
      <c r="V21" s="12"/>
    </row>
    <row r="22" spans="1:22">
      <c r="A22" s="279" t="s">
        <v>561</v>
      </c>
      <c r="B22" s="10"/>
      <c r="C22" s="11"/>
      <c r="D22" s="10"/>
      <c r="E22" s="11"/>
      <c r="F22" s="10"/>
      <c r="G22" s="11"/>
      <c r="H22" s="12"/>
      <c r="I22" s="10"/>
      <c r="J22" s="11"/>
      <c r="K22" s="10"/>
      <c r="L22" s="11"/>
      <c r="M22" s="77"/>
      <c r="N22" s="84"/>
      <c r="O22" s="77"/>
      <c r="P22" s="78"/>
      <c r="Q22" s="10"/>
      <c r="R22" s="11"/>
      <c r="S22" s="12"/>
      <c r="T22" s="10"/>
      <c r="U22" s="11"/>
      <c r="V22" s="12"/>
    </row>
    <row r="23" spans="1:22">
      <c r="A23" s="284" t="s">
        <v>140</v>
      </c>
      <c r="B23" s="10">
        <v>0</v>
      </c>
      <c r="C23" s="11">
        <v>0</v>
      </c>
      <c r="D23" s="10">
        <v>0</v>
      </c>
      <c r="E23" s="11">
        <v>0</v>
      </c>
      <c r="F23" s="10">
        <f t="shared" ref="F23:G34" si="6">SUM(B23,D23)</f>
        <v>0</v>
      </c>
      <c r="G23" s="11">
        <f t="shared" si="6"/>
        <v>0</v>
      </c>
      <c r="H23" s="12">
        <f t="shared" ref="H23:H29" si="7">SUM(F23:G23)</f>
        <v>0</v>
      </c>
      <c r="I23" s="10">
        <v>11</v>
      </c>
      <c r="J23" s="11">
        <v>28</v>
      </c>
      <c r="K23" s="10">
        <v>7</v>
      </c>
      <c r="L23" s="11">
        <v>28</v>
      </c>
      <c r="M23" s="77">
        <v>0</v>
      </c>
      <c r="N23" s="84">
        <v>0</v>
      </c>
      <c r="O23" s="77">
        <v>0</v>
      </c>
      <c r="P23" s="78">
        <v>0</v>
      </c>
      <c r="Q23" s="10">
        <f>SUM(I23,K23,M23,O23)</f>
        <v>18</v>
      </c>
      <c r="R23" s="11">
        <f>SUM(J23,L23,N23,P23)</f>
        <v>56</v>
      </c>
      <c r="S23" s="12">
        <f>SUM(Q23:R23)</f>
        <v>74</v>
      </c>
      <c r="T23" s="10">
        <f>SUM(Q23,F23)</f>
        <v>18</v>
      </c>
      <c r="U23" s="11">
        <f>SUM(R23,G23)</f>
        <v>56</v>
      </c>
      <c r="V23" s="12">
        <f>SUM(S23,H23)</f>
        <v>74</v>
      </c>
    </row>
    <row r="24" spans="1:22">
      <c r="A24" s="284" t="s">
        <v>142</v>
      </c>
      <c r="B24" s="10">
        <v>0</v>
      </c>
      <c r="C24" s="11">
        <v>0</v>
      </c>
      <c r="D24" s="10">
        <v>7</v>
      </c>
      <c r="E24" s="11">
        <v>39</v>
      </c>
      <c r="F24" s="10">
        <f t="shared" si="6"/>
        <v>7</v>
      </c>
      <c r="G24" s="11">
        <f t="shared" si="6"/>
        <v>39</v>
      </c>
      <c r="H24" s="12">
        <f t="shared" si="7"/>
        <v>46</v>
      </c>
      <c r="I24" s="10">
        <v>5</v>
      </c>
      <c r="J24" s="11">
        <v>21</v>
      </c>
      <c r="K24" s="10">
        <v>1</v>
      </c>
      <c r="L24" s="11">
        <v>17</v>
      </c>
      <c r="M24" s="77">
        <v>0</v>
      </c>
      <c r="N24" s="84">
        <v>0</v>
      </c>
      <c r="O24" s="77">
        <v>0</v>
      </c>
      <c r="P24" s="78">
        <v>0</v>
      </c>
      <c r="Q24" s="10">
        <f t="shared" ref="Q24:R34" si="8">SUM(I24,K24,M24,O24)</f>
        <v>6</v>
      </c>
      <c r="R24" s="11">
        <f t="shared" si="8"/>
        <v>38</v>
      </c>
      <c r="S24" s="12">
        <f t="shared" ref="S24:S29" si="9">SUM(Q24:R24)</f>
        <v>44</v>
      </c>
      <c r="T24" s="10">
        <f t="shared" ref="T24:V35" si="10">SUM(Q24,F24)</f>
        <v>13</v>
      </c>
      <c r="U24" s="11">
        <f t="shared" si="10"/>
        <v>77</v>
      </c>
      <c r="V24" s="12">
        <f t="shared" si="10"/>
        <v>90</v>
      </c>
    </row>
    <row r="25" spans="1:22">
      <c r="A25" s="284" t="s">
        <v>143</v>
      </c>
      <c r="B25" s="10">
        <v>0</v>
      </c>
      <c r="C25" s="11">
        <v>0</v>
      </c>
      <c r="D25" s="10">
        <v>45</v>
      </c>
      <c r="E25" s="11">
        <v>37</v>
      </c>
      <c r="F25" s="10">
        <f t="shared" si="6"/>
        <v>45</v>
      </c>
      <c r="G25" s="11">
        <f t="shared" si="6"/>
        <v>37</v>
      </c>
      <c r="H25" s="12">
        <f t="shared" si="7"/>
        <v>82</v>
      </c>
      <c r="I25" s="10">
        <v>35</v>
      </c>
      <c r="J25" s="11">
        <v>32</v>
      </c>
      <c r="K25" s="10">
        <v>29</v>
      </c>
      <c r="L25" s="11">
        <v>18</v>
      </c>
      <c r="M25" s="77">
        <v>0</v>
      </c>
      <c r="N25" s="84">
        <v>0</v>
      </c>
      <c r="O25" s="77">
        <v>0</v>
      </c>
      <c r="P25" s="78">
        <v>0</v>
      </c>
      <c r="Q25" s="10">
        <f t="shared" si="8"/>
        <v>64</v>
      </c>
      <c r="R25" s="11">
        <f t="shared" si="8"/>
        <v>50</v>
      </c>
      <c r="S25" s="12">
        <f t="shared" si="9"/>
        <v>114</v>
      </c>
      <c r="T25" s="10">
        <f t="shared" si="10"/>
        <v>109</v>
      </c>
      <c r="U25" s="11">
        <f t="shared" si="10"/>
        <v>87</v>
      </c>
      <c r="V25" s="12">
        <f t="shared" si="10"/>
        <v>196</v>
      </c>
    </row>
    <row r="26" spans="1:22">
      <c r="A26" s="284" t="s">
        <v>17</v>
      </c>
      <c r="B26" s="10">
        <v>0</v>
      </c>
      <c r="C26" s="11">
        <v>0</v>
      </c>
      <c r="D26" s="10">
        <v>4</v>
      </c>
      <c r="E26" s="11">
        <v>9</v>
      </c>
      <c r="F26" s="10">
        <f t="shared" si="6"/>
        <v>4</v>
      </c>
      <c r="G26" s="11">
        <f t="shared" si="6"/>
        <v>9</v>
      </c>
      <c r="H26" s="12">
        <f t="shared" si="7"/>
        <v>13</v>
      </c>
      <c r="I26" s="10">
        <v>2</v>
      </c>
      <c r="J26" s="11">
        <v>9</v>
      </c>
      <c r="K26" s="10">
        <v>6</v>
      </c>
      <c r="L26" s="11">
        <v>15</v>
      </c>
      <c r="M26" s="77">
        <v>0</v>
      </c>
      <c r="N26" s="84">
        <v>0</v>
      </c>
      <c r="O26" s="77">
        <v>0</v>
      </c>
      <c r="P26" s="78">
        <v>0</v>
      </c>
      <c r="Q26" s="10">
        <f t="shared" si="8"/>
        <v>8</v>
      </c>
      <c r="R26" s="11">
        <f t="shared" si="8"/>
        <v>24</v>
      </c>
      <c r="S26" s="12">
        <f t="shared" si="9"/>
        <v>32</v>
      </c>
      <c r="T26" s="10">
        <f t="shared" si="10"/>
        <v>12</v>
      </c>
      <c r="U26" s="11">
        <f t="shared" si="10"/>
        <v>33</v>
      </c>
      <c r="V26" s="12">
        <f t="shared" si="10"/>
        <v>45</v>
      </c>
    </row>
    <row r="27" spans="1:22">
      <c r="A27" s="284" t="s">
        <v>144</v>
      </c>
      <c r="B27" s="10">
        <v>0</v>
      </c>
      <c r="C27" s="11">
        <v>0</v>
      </c>
      <c r="D27" s="10">
        <v>29</v>
      </c>
      <c r="E27" s="11">
        <v>78</v>
      </c>
      <c r="F27" s="10">
        <f t="shared" si="6"/>
        <v>29</v>
      </c>
      <c r="G27" s="11">
        <f t="shared" si="6"/>
        <v>78</v>
      </c>
      <c r="H27" s="12">
        <f t="shared" si="7"/>
        <v>107</v>
      </c>
      <c r="I27" s="10">
        <v>0</v>
      </c>
      <c r="J27" s="11">
        <v>0</v>
      </c>
      <c r="K27" s="10">
        <v>0</v>
      </c>
      <c r="L27" s="11">
        <v>0</v>
      </c>
      <c r="M27" s="77">
        <v>0</v>
      </c>
      <c r="N27" s="84">
        <v>0</v>
      </c>
      <c r="O27" s="77">
        <v>0</v>
      </c>
      <c r="P27" s="78">
        <v>0</v>
      </c>
      <c r="Q27" s="10">
        <f t="shared" si="8"/>
        <v>0</v>
      </c>
      <c r="R27" s="11">
        <f t="shared" si="8"/>
        <v>0</v>
      </c>
      <c r="S27" s="12">
        <f t="shared" si="9"/>
        <v>0</v>
      </c>
      <c r="T27" s="10">
        <f t="shared" si="10"/>
        <v>29</v>
      </c>
      <c r="U27" s="11">
        <f t="shared" si="10"/>
        <v>78</v>
      </c>
      <c r="V27" s="12">
        <f t="shared" si="10"/>
        <v>107</v>
      </c>
    </row>
    <row r="28" spans="1:22">
      <c r="A28" s="284" t="s">
        <v>147</v>
      </c>
      <c r="B28" s="10">
        <v>0</v>
      </c>
      <c r="C28" s="11">
        <v>0</v>
      </c>
      <c r="D28" s="10">
        <v>0</v>
      </c>
      <c r="E28" s="11">
        <v>0</v>
      </c>
      <c r="F28" s="10">
        <f t="shared" si="6"/>
        <v>0</v>
      </c>
      <c r="G28" s="11">
        <f t="shared" si="6"/>
        <v>0</v>
      </c>
      <c r="H28" s="12">
        <f t="shared" si="7"/>
        <v>0</v>
      </c>
      <c r="I28" s="10">
        <v>0</v>
      </c>
      <c r="J28" s="11">
        <v>0</v>
      </c>
      <c r="K28" s="10">
        <v>0</v>
      </c>
      <c r="L28" s="11">
        <v>0</v>
      </c>
      <c r="M28" s="77">
        <v>6</v>
      </c>
      <c r="N28" s="84">
        <v>22</v>
      </c>
      <c r="O28" s="77">
        <v>0</v>
      </c>
      <c r="P28" s="78">
        <v>0</v>
      </c>
      <c r="Q28" s="10">
        <f t="shared" si="8"/>
        <v>6</v>
      </c>
      <c r="R28" s="11">
        <f t="shared" si="8"/>
        <v>22</v>
      </c>
      <c r="S28" s="12">
        <f t="shared" si="9"/>
        <v>28</v>
      </c>
      <c r="T28" s="10">
        <f t="shared" si="10"/>
        <v>6</v>
      </c>
      <c r="U28" s="11">
        <f t="shared" si="10"/>
        <v>22</v>
      </c>
      <c r="V28" s="12">
        <f t="shared" si="10"/>
        <v>28</v>
      </c>
    </row>
    <row r="29" spans="1:22">
      <c r="A29" s="284" t="s">
        <v>366</v>
      </c>
      <c r="B29" s="10">
        <v>0</v>
      </c>
      <c r="C29" s="11">
        <v>0</v>
      </c>
      <c r="D29" s="10">
        <v>0</v>
      </c>
      <c r="E29" s="11">
        <v>0</v>
      </c>
      <c r="F29" s="10">
        <f t="shared" si="6"/>
        <v>0</v>
      </c>
      <c r="G29" s="11">
        <f t="shared" si="6"/>
        <v>0</v>
      </c>
      <c r="H29" s="12">
        <f t="shared" si="7"/>
        <v>0</v>
      </c>
      <c r="I29" s="10">
        <v>0</v>
      </c>
      <c r="J29" s="11">
        <v>0</v>
      </c>
      <c r="K29" s="10">
        <v>0</v>
      </c>
      <c r="L29" s="11">
        <v>0</v>
      </c>
      <c r="M29" s="77">
        <v>0</v>
      </c>
      <c r="N29" s="84">
        <v>1</v>
      </c>
      <c r="O29" s="77">
        <v>0</v>
      </c>
      <c r="P29" s="78">
        <v>0</v>
      </c>
      <c r="Q29" s="10">
        <f t="shared" si="8"/>
        <v>0</v>
      </c>
      <c r="R29" s="11">
        <f t="shared" si="8"/>
        <v>1</v>
      </c>
      <c r="S29" s="12">
        <f t="shared" si="9"/>
        <v>1</v>
      </c>
      <c r="T29" s="10">
        <f t="shared" si="10"/>
        <v>0</v>
      </c>
      <c r="U29" s="11">
        <f t="shared" si="10"/>
        <v>1</v>
      </c>
      <c r="V29" s="12">
        <f t="shared" si="10"/>
        <v>1</v>
      </c>
    </row>
    <row r="30" spans="1:22">
      <c r="A30" s="284" t="s">
        <v>356</v>
      </c>
      <c r="B30" s="10">
        <v>0</v>
      </c>
      <c r="C30" s="11">
        <v>0</v>
      </c>
      <c r="D30" s="10">
        <v>0</v>
      </c>
      <c r="E30" s="11">
        <v>0</v>
      </c>
      <c r="F30" s="10">
        <f t="shared" si="6"/>
        <v>0</v>
      </c>
      <c r="G30" s="11">
        <f t="shared" si="6"/>
        <v>0</v>
      </c>
      <c r="H30" s="12">
        <f>SUM(F30:G30)</f>
        <v>0</v>
      </c>
      <c r="I30" s="10">
        <v>0</v>
      </c>
      <c r="J30" s="11">
        <v>0</v>
      </c>
      <c r="K30" s="10">
        <v>0</v>
      </c>
      <c r="L30" s="11">
        <v>0</v>
      </c>
      <c r="M30" s="77">
        <v>4</v>
      </c>
      <c r="N30" s="72">
        <v>7</v>
      </c>
      <c r="O30" s="77">
        <v>0</v>
      </c>
      <c r="P30" s="78">
        <v>0</v>
      </c>
      <c r="Q30" s="10">
        <f t="shared" si="8"/>
        <v>4</v>
      </c>
      <c r="R30" s="11">
        <f t="shared" si="8"/>
        <v>7</v>
      </c>
      <c r="S30" s="12">
        <f>SUM(Q30:R30)</f>
        <v>11</v>
      </c>
      <c r="T30" s="10">
        <f t="shared" si="10"/>
        <v>4</v>
      </c>
      <c r="U30" s="11">
        <f t="shared" si="10"/>
        <v>7</v>
      </c>
      <c r="V30" s="12">
        <f t="shared" si="10"/>
        <v>11</v>
      </c>
    </row>
    <row r="31" spans="1:22">
      <c r="A31" s="284" t="s">
        <v>149</v>
      </c>
      <c r="B31" s="10">
        <v>0</v>
      </c>
      <c r="C31" s="11">
        <v>0</v>
      </c>
      <c r="D31" s="10">
        <v>0</v>
      </c>
      <c r="E31" s="11">
        <v>4</v>
      </c>
      <c r="F31" s="10">
        <f t="shared" si="6"/>
        <v>0</v>
      </c>
      <c r="G31" s="11">
        <f t="shared" si="6"/>
        <v>4</v>
      </c>
      <c r="H31" s="12">
        <f t="shared" ref="H31:H34" si="11">SUM(F31:G31)</f>
        <v>4</v>
      </c>
      <c r="I31" s="10">
        <v>0</v>
      </c>
      <c r="J31" s="11">
        <v>0</v>
      </c>
      <c r="K31" s="10">
        <v>0</v>
      </c>
      <c r="L31" s="11">
        <v>0</v>
      </c>
      <c r="M31" s="77">
        <v>0</v>
      </c>
      <c r="N31" s="72">
        <v>0</v>
      </c>
      <c r="O31" s="77">
        <v>0</v>
      </c>
      <c r="P31" s="78">
        <v>0</v>
      </c>
      <c r="Q31" s="10">
        <f t="shared" si="8"/>
        <v>0</v>
      </c>
      <c r="R31" s="11">
        <f t="shared" si="8"/>
        <v>0</v>
      </c>
      <c r="S31" s="12">
        <f t="shared" ref="S31:S34" si="12">SUM(Q31:R31)</f>
        <v>0</v>
      </c>
      <c r="T31" s="10">
        <f t="shared" si="10"/>
        <v>0</v>
      </c>
      <c r="U31" s="11">
        <f t="shared" si="10"/>
        <v>4</v>
      </c>
      <c r="V31" s="12">
        <f t="shared" si="10"/>
        <v>4</v>
      </c>
    </row>
    <row r="32" spans="1:22">
      <c r="A32" s="284" t="s">
        <v>152</v>
      </c>
      <c r="B32" s="10">
        <v>0</v>
      </c>
      <c r="C32" s="11">
        <v>0</v>
      </c>
      <c r="D32" s="10">
        <v>0</v>
      </c>
      <c r="E32" s="11">
        <v>0</v>
      </c>
      <c r="F32" s="10">
        <f t="shared" si="6"/>
        <v>0</v>
      </c>
      <c r="G32" s="11">
        <f t="shared" si="6"/>
        <v>0</v>
      </c>
      <c r="H32" s="12">
        <f t="shared" si="11"/>
        <v>0</v>
      </c>
      <c r="I32" s="10">
        <v>24</v>
      </c>
      <c r="J32" s="11">
        <v>33</v>
      </c>
      <c r="K32" s="10">
        <v>20</v>
      </c>
      <c r="L32" s="11">
        <v>22</v>
      </c>
      <c r="M32" s="77">
        <v>0</v>
      </c>
      <c r="N32" s="72">
        <v>0</v>
      </c>
      <c r="O32" s="77">
        <v>0</v>
      </c>
      <c r="P32" s="78">
        <v>0</v>
      </c>
      <c r="Q32" s="10">
        <f t="shared" si="8"/>
        <v>44</v>
      </c>
      <c r="R32" s="11">
        <f t="shared" si="8"/>
        <v>55</v>
      </c>
      <c r="S32" s="12">
        <f t="shared" si="12"/>
        <v>99</v>
      </c>
      <c r="T32" s="10">
        <f t="shared" si="10"/>
        <v>44</v>
      </c>
      <c r="U32" s="11">
        <f t="shared" si="10"/>
        <v>55</v>
      </c>
      <c r="V32" s="12">
        <f t="shared" si="10"/>
        <v>99</v>
      </c>
    </row>
    <row r="33" spans="1:22">
      <c r="A33" s="284" t="s">
        <v>153</v>
      </c>
      <c r="B33" s="10">
        <v>0</v>
      </c>
      <c r="C33" s="11">
        <v>0</v>
      </c>
      <c r="D33" s="10">
        <v>0</v>
      </c>
      <c r="E33" s="11">
        <v>0</v>
      </c>
      <c r="F33" s="10">
        <f t="shared" si="6"/>
        <v>0</v>
      </c>
      <c r="G33" s="11">
        <f t="shared" si="6"/>
        <v>0</v>
      </c>
      <c r="H33" s="12">
        <f t="shared" si="11"/>
        <v>0</v>
      </c>
      <c r="I33" s="10">
        <v>9</v>
      </c>
      <c r="J33" s="11">
        <v>45</v>
      </c>
      <c r="K33" s="10">
        <v>7</v>
      </c>
      <c r="L33" s="11">
        <v>26</v>
      </c>
      <c r="M33" s="77">
        <v>0</v>
      </c>
      <c r="N33" s="72">
        <v>0</v>
      </c>
      <c r="O33" s="77">
        <v>0</v>
      </c>
      <c r="P33" s="78">
        <v>0</v>
      </c>
      <c r="Q33" s="10">
        <f t="shared" si="8"/>
        <v>16</v>
      </c>
      <c r="R33" s="11">
        <f t="shared" si="8"/>
        <v>71</v>
      </c>
      <c r="S33" s="12">
        <f t="shared" si="12"/>
        <v>87</v>
      </c>
      <c r="T33" s="10">
        <f t="shared" si="10"/>
        <v>16</v>
      </c>
      <c r="U33" s="11">
        <f t="shared" si="10"/>
        <v>71</v>
      </c>
      <c r="V33" s="12">
        <f t="shared" si="10"/>
        <v>87</v>
      </c>
    </row>
    <row r="34" spans="1:22">
      <c r="A34" s="284" t="s">
        <v>154</v>
      </c>
      <c r="B34" s="10">
        <v>0</v>
      </c>
      <c r="C34" s="11">
        <v>0</v>
      </c>
      <c r="D34" s="10">
        <v>19</v>
      </c>
      <c r="E34" s="11">
        <v>58</v>
      </c>
      <c r="F34" s="10">
        <f t="shared" si="6"/>
        <v>19</v>
      </c>
      <c r="G34" s="11">
        <f t="shared" si="6"/>
        <v>58</v>
      </c>
      <c r="H34" s="12">
        <f t="shared" si="11"/>
        <v>77</v>
      </c>
      <c r="I34" s="10">
        <v>20</v>
      </c>
      <c r="J34" s="11">
        <v>59</v>
      </c>
      <c r="K34" s="10">
        <v>11</v>
      </c>
      <c r="L34" s="11">
        <v>58</v>
      </c>
      <c r="M34" s="77">
        <v>0</v>
      </c>
      <c r="N34" s="72">
        <v>0</v>
      </c>
      <c r="O34" s="77">
        <v>0</v>
      </c>
      <c r="P34" s="78">
        <v>0</v>
      </c>
      <c r="Q34" s="10">
        <f t="shared" si="8"/>
        <v>31</v>
      </c>
      <c r="R34" s="11">
        <f t="shared" si="8"/>
        <v>117</v>
      </c>
      <c r="S34" s="12">
        <f t="shared" si="12"/>
        <v>148</v>
      </c>
      <c r="T34" s="10">
        <f t="shared" si="10"/>
        <v>50</v>
      </c>
      <c r="U34" s="11">
        <f t="shared" si="10"/>
        <v>175</v>
      </c>
      <c r="V34" s="12">
        <f t="shared" si="10"/>
        <v>225</v>
      </c>
    </row>
    <row r="35" spans="1:22">
      <c r="A35" s="15" t="s">
        <v>27</v>
      </c>
      <c r="B35" s="16">
        <f t="shared" ref="B35:S35" si="13">SUM(B23:B34)</f>
        <v>0</v>
      </c>
      <c r="C35" s="17">
        <f t="shared" si="13"/>
        <v>0</v>
      </c>
      <c r="D35" s="16">
        <f t="shared" si="13"/>
        <v>104</v>
      </c>
      <c r="E35" s="17">
        <f t="shared" si="13"/>
        <v>225</v>
      </c>
      <c r="F35" s="16">
        <f t="shared" si="13"/>
        <v>104</v>
      </c>
      <c r="G35" s="17">
        <f t="shared" si="13"/>
        <v>225</v>
      </c>
      <c r="H35" s="17">
        <f t="shared" si="13"/>
        <v>329</v>
      </c>
      <c r="I35" s="16">
        <f t="shared" si="13"/>
        <v>106</v>
      </c>
      <c r="J35" s="17">
        <f t="shared" si="13"/>
        <v>227</v>
      </c>
      <c r="K35" s="16">
        <f t="shared" si="13"/>
        <v>81</v>
      </c>
      <c r="L35" s="17">
        <f t="shared" si="13"/>
        <v>184</v>
      </c>
      <c r="M35" s="82">
        <f t="shared" si="13"/>
        <v>10</v>
      </c>
      <c r="N35" s="90">
        <f t="shared" si="13"/>
        <v>30</v>
      </c>
      <c r="O35" s="82">
        <f t="shared" si="13"/>
        <v>0</v>
      </c>
      <c r="P35" s="83">
        <f t="shared" si="13"/>
        <v>0</v>
      </c>
      <c r="Q35" s="16">
        <f t="shared" si="13"/>
        <v>197</v>
      </c>
      <c r="R35" s="17">
        <f t="shared" si="13"/>
        <v>441</v>
      </c>
      <c r="S35" s="17">
        <f t="shared" si="13"/>
        <v>638</v>
      </c>
      <c r="T35" s="16">
        <f t="shared" si="10"/>
        <v>301</v>
      </c>
      <c r="U35" s="17">
        <f t="shared" si="10"/>
        <v>666</v>
      </c>
      <c r="V35" s="17">
        <f t="shared" si="10"/>
        <v>967</v>
      </c>
    </row>
    <row r="36" spans="1:22">
      <c r="A36" s="15" t="s">
        <v>30</v>
      </c>
      <c r="B36" s="16">
        <f t="shared" ref="B36:V36" si="14">SUM(B20,B35)</f>
        <v>103</v>
      </c>
      <c r="C36" s="17">
        <f t="shared" si="14"/>
        <v>251</v>
      </c>
      <c r="D36" s="16">
        <f t="shared" si="14"/>
        <v>104</v>
      </c>
      <c r="E36" s="17">
        <f t="shared" si="14"/>
        <v>225</v>
      </c>
      <c r="F36" s="16">
        <f t="shared" si="14"/>
        <v>207</v>
      </c>
      <c r="G36" s="17">
        <f t="shared" si="14"/>
        <v>476</v>
      </c>
      <c r="H36" s="17">
        <f t="shared" si="14"/>
        <v>683</v>
      </c>
      <c r="I36" s="16">
        <f t="shared" si="14"/>
        <v>106</v>
      </c>
      <c r="J36" s="17">
        <f t="shared" si="14"/>
        <v>227</v>
      </c>
      <c r="K36" s="16">
        <f t="shared" si="14"/>
        <v>81</v>
      </c>
      <c r="L36" s="17">
        <f t="shared" si="14"/>
        <v>184</v>
      </c>
      <c r="M36" s="82">
        <f t="shared" si="14"/>
        <v>10</v>
      </c>
      <c r="N36" s="90">
        <f t="shared" si="14"/>
        <v>30</v>
      </c>
      <c r="O36" s="82">
        <f t="shared" si="14"/>
        <v>0</v>
      </c>
      <c r="P36" s="83">
        <f t="shared" si="14"/>
        <v>0</v>
      </c>
      <c r="Q36" s="16">
        <f t="shared" si="14"/>
        <v>197</v>
      </c>
      <c r="R36" s="17">
        <f t="shared" si="14"/>
        <v>441</v>
      </c>
      <c r="S36" s="17">
        <f t="shared" si="14"/>
        <v>638</v>
      </c>
      <c r="T36" s="16">
        <f t="shared" si="14"/>
        <v>404</v>
      </c>
      <c r="U36" s="17">
        <f t="shared" si="14"/>
        <v>917</v>
      </c>
      <c r="V36" s="17">
        <f t="shared" si="14"/>
        <v>1321</v>
      </c>
    </row>
    <row r="40" spans="1:22">
      <c r="H40" s="81"/>
      <c r="I40" s="81"/>
      <c r="J40" s="81"/>
      <c r="K40" s="81"/>
    </row>
    <row r="41" spans="1:22">
      <c r="H41" s="81"/>
      <c r="I41" s="81"/>
      <c r="J41" s="81"/>
      <c r="K41" s="81"/>
    </row>
    <row r="42" spans="1:22">
      <c r="J42" s="81"/>
      <c r="K42" s="81"/>
    </row>
    <row r="43" spans="1:22">
      <c r="H43" s="81"/>
      <c r="I43" s="81"/>
    </row>
    <row r="44" spans="1:22">
      <c r="H44" s="81"/>
      <c r="I44" s="81"/>
    </row>
    <row r="45" spans="1:22">
      <c r="H45" s="81"/>
      <c r="I45" s="81"/>
    </row>
  </sheetData>
  <mergeCells count="14">
    <mergeCell ref="O8:P8"/>
    <mergeCell ref="Q8:S8"/>
    <mergeCell ref="B8:C8"/>
    <mergeCell ref="D8:E8"/>
    <mergeCell ref="F8:H8"/>
    <mergeCell ref="I8:J8"/>
    <mergeCell ref="K8:L8"/>
    <mergeCell ref="M8:N8"/>
    <mergeCell ref="A2:V2"/>
    <mergeCell ref="A3:V3"/>
    <mergeCell ref="A5:V5"/>
    <mergeCell ref="B7:H7"/>
    <mergeCell ref="I7:S7"/>
    <mergeCell ref="T7:V7"/>
  </mergeCells>
  <printOptions horizontalCentered="1"/>
  <pageMargins left="0" right="0" top="0.59055118110236227" bottom="0.98425196850393704" header="0.51181102362204722" footer="0.51181102362204722"/>
  <pageSetup paperSize="9" scale="74" orientation="landscape" verticalDpi="300"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8D31C-8D40-49D9-86B2-5C532BF64F82}">
  <dimension ref="A1:T142"/>
  <sheetViews>
    <sheetView zoomScale="90" zoomScaleNormal="90" workbookViewId="0"/>
  </sheetViews>
  <sheetFormatPr defaultRowHeight="13.2"/>
  <cols>
    <col min="1" max="1" width="41.109375" style="3" customWidth="1"/>
    <col min="2" max="7" width="7" customWidth="1"/>
    <col min="8" max="8" width="7" style="3" customWidth="1"/>
    <col min="9" max="16" width="7" customWidth="1"/>
    <col min="17" max="17" width="7" style="3" customWidth="1"/>
    <col min="18" max="19" width="7" customWidth="1"/>
    <col min="20" max="20" width="7" style="3" customWidth="1"/>
    <col min="21" max="21" width="6.88671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650</v>
      </c>
      <c r="B3" s="341"/>
      <c r="C3" s="341"/>
      <c r="D3" s="341"/>
      <c r="E3" s="341"/>
      <c r="F3" s="341"/>
      <c r="G3" s="341"/>
      <c r="H3" s="341"/>
      <c r="I3" s="341"/>
      <c r="J3" s="341"/>
      <c r="K3" s="341"/>
      <c r="L3" s="341"/>
      <c r="M3" s="341"/>
      <c r="N3" s="341"/>
      <c r="O3" s="341"/>
      <c r="P3" s="341"/>
      <c r="Q3" s="341"/>
      <c r="R3" s="341"/>
      <c r="S3" s="341"/>
      <c r="T3" s="341"/>
    </row>
    <row r="4" spans="1:20">
      <c r="A4" s="2"/>
    </row>
    <row r="5" spans="1:20">
      <c r="A5" s="341" t="s">
        <v>646</v>
      </c>
      <c r="B5" s="341"/>
      <c r="C5" s="341"/>
      <c r="D5" s="341"/>
      <c r="E5" s="341"/>
      <c r="F5" s="341"/>
      <c r="G5" s="341"/>
      <c r="H5" s="341"/>
      <c r="I5" s="341"/>
      <c r="J5" s="341"/>
      <c r="K5" s="341"/>
      <c r="L5" s="341"/>
      <c r="M5" s="341"/>
      <c r="N5" s="341"/>
      <c r="O5" s="341"/>
      <c r="P5" s="341"/>
      <c r="Q5" s="341"/>
      <c r="R5" s="341"/>
      <c r="S5" s="341"/>
      <c r="T5" s="341"/>
    </row>
    <row r="6" spans="1:20" ht="13.8" thickBot="1"/>
    <row r="7" spans="1:20">
      <c r="A7" s="4"/>
      <c r="B7" s="346" t="s">
        <v>65</v>
      </c>
      <c r="C7" s="347"/>
      <c r="D7" s="347"/>
      <c r="E7" s="347"/>
      <c r="F7" s="347"/>
      <c r="G7" s="347"/>
      <c r="H7" s="348"/>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101</v>
      </c>
      <c r="N8" s="345"/>
      <c r="O8" s="343" t="s">
        <v>27</v>
      </c>
      <c r="P8" s="344"/>
      <c r="Q8" s="345"/>
      <c r="R8" s="45"/>
      <c r="S8" s="48"/>
      <c r="T8" s="49"/>
    </row>
    <row r="9" spans="1:20" s="52" customFormat="1">
      <c r="A9" s="32" t="s">
        <v>33</v>
      </c>
      <c r="B9" s="50" t="s">
        <v>0</v>
      </c>
      <c r="C9" s="51" t="s">
        <v>1</v>
      </c>
      <c r="D9" s="50" t="s">
        <v>0</v>
      </c>
      <c r="E9" s="51" t="s">
        <v>1</v>
      </c>
      <c r="F9" s="290" t="s">
        <v>0</v>
      </c>
      <c r="G9" s="291" t="s">
        <v>1</v>
      </c>
      <c r="H9" s="292" t="s">
        <v>28</v>
      </c>
      <c r="I9" s="290" t="s">
        <v>0</v>
      </c>
      <c r="J9" s="291" t="s">
        <v>1</v>
      </c>
      <c r="K9" s="290" t="s">
        <v>0</v>
      </c>
      <c r="L9" s="291" t="s">
        <v>1</v>
      </c>
      <c r="M9" s="290" t="s">
        <v>0</v>
      </c>
      <c r="N9" s="291" t="s">
        <v>1</v>
      </c>
      <c r="O9" s="290" t="s">
        <v>0</v>
      </c>
      <c r="P9" s="291" t="s">
        <v>1</v>
      </c>
      <c r="Q9" s="292" t="s">
        <v>28</v>
      </c>
      <c r="R9" s="290" t="s">
        <v>0</v>
      </c>
      <c r="S9" s="291" t="s">
        <v>1</v>
      </c>
      <c r="T9" s="291" t="s">
        <v>28</v>
      </c>
    </row>
    <row r="10" spans="1:20" s="52" customFormat="1">
      <c r="A10" s="279" t="s">
        <v>560</v>
      </c>
      <c r="B10" s="50"/>
      <c r="C10" s="51"/>
      <c r="D10" s="50"/>
      <c r="E10" s="51"/>
      <c r="F10" s="7"/>
      <c r="G10" s="5"/>
      <c r="H10" s="5"/>
      <c r="I10" s="7"/>
      <c r="J10" s="5"/>
      <c r="K10" s="7"/>
      <c r="L10" s="5"/>
      <c r="M10" s="7"/>
      <c r="N10" s="5"/>
      <c r="O10" s="7"/>
      <c r="P10" s="5"/>
      <c r="Q10" s="5"/>
      <c r="R10" s="7"/>
      <c r="S10" s="5"/>
      <c r="T10" s="5"/>
    </row>
    <row r="11" spans="1:20">
      <c r="A11" s="104" t="s">
        <v>574</v>
      </c>
      <c r="B11" s="10">
        <v>3</v>
      </c>
      <c r="C11" s="11">
        <v>2</v>
      </c>
      <c r="D11" s="10">
        <v>0</v>
      </c>
      <c r="E11" s="11">
        <v>0</v>
      </c>
      <c r="F11" s="10">
        <f>SUM(B11,D11)</f>
        <v>3</v>
      </c>
      <c r="G11" s="11">
        <f>SUM(C11,E11)</f>
        <v>2</v>
      </c>
      <c r="H11" s="12">
        <f>SUM(F11:G11)</f>
        <v>5</v>
      </c>
      <c r="I11" s="10">
        <v>0</v>
      </c>
      <c r="J11" s="11">
        <v>0</v>
      </c>
      <c r="K11" s="10">
        <v>0</v>
      </c>
      <c r="L11" s="11">
        <v>0</v>
      </c>
      <c r="M11" s="10">
        <v>0</v>
      </c>
      <c r="N11" s="11">
        <v>0</v>
      </c>
      <c r="O11" s="10">
        <f>SUM(M11,K11,I11)</f>
        <v>0</v>
      </c>
      <c r="P11" s="12">
        <f>SUM(N11,L11,J11)</f>
        <v>0</v>
      </c>
      <c r="Q11" s="62">
        <f>SUM(O11:P11)</f>
        <v>0</v>
      </c>
      <c r="R11" s="10">
        <f>SUM(O11,F11)</f>
        <v>3</v>
      </c>
      <c r="S11" s="11">
        <f>SUM(P11,G11)</f>
        <v>2</v>
      </c>
      <c r="T11" s="12">
        <f>SUM(Q11,H11)</f>
        <v>5</v>
      </c>
    </row>
    <row r="12" spans="1:20">
      <c r="A12" s="104" t="s">
        <v>575</v>
      </c>
      <c r="B12" s="10">
        <v>88</v>
      </c>
      <c r="C12" s="11">
        <v>40</v>
      </c>
      <c r="D12" s="10">
        <v>0</v>
      </c>
      <c r="E12" s="11">
        <v>0</v>
      </c>
      <c r="F12" s="10">
        <f t="shared" ref="F12:G33" si="0">SUM(B12,D12)</f>
        <v>88</v>
      </c>
      <c r="G12" s="11">
        <f t="shared" si="0"/>
        <v>40</v>
      </c>
      <c r="H12" s="12">
        <f t="shared" ref="H12:H33" si="1">SUM(F12:G12)</f>
        <v>128</v>
      </c>
      <c r="I12" s="10">
        <v>0</v>
      </c>
      <c r="J12" s="11">
        <v>0</v>
      </c>
      <c r="K12" s="10">
        <v>0</v>
      </c>
      <c r="L12" s="11">
        <v>0</v>
      </c>
      <c r="M12" s="10">
        <v>0</v>
      </c>
      <c r="N12" s="11">
        <v>0</v>
      </c>
      <c r="O12" s="10">
        <f t="shared" ref="O12:P33" si="2">SUM(M12,K12,I12)</f>
        <v>0</v>
      </c>
      <c r="P12" s="12">
        <f t="shared" si="2"/>
        <v>0</v>
      </c>
      <c r="Q12" s="62">
        <f t="shared" ref="Q12:Q33" si="3">SUM(O12:P12)</f>
        <v>0</v>
      </c>
      <c r="R12" s="10">
        <f t="shared" ref="R12:T33" si="4">SUM(O12,F12)</f>
        <v>88</v>
      </c>
      <c r="S12" s="11">
        <f t="shared" si="4"/>
        <v>40</v>
      </c>
      <c r="T12" s="12">
        <f t="shared" si="4"/>
        <v>128</v>
      </c>
    </row>
    <row r="13" spans="1:20">
      <c r="A13" s="104" t="s">
        <v>576</v>
      </c>
      <c r="B13" s="10">
        <v>15</v>
      </c>
      <c r="C13" s="11">
        <v>1</v>
      </c>
      <c r="D13" s="10">
        <v>0</v>
      </c>
      <c r="E13" s="11">
        <v>0</v>
      </c>
      <c r="F13" s="10">
        <f t="shared" si="0"/>
        <v>15</v>
      </c>
      <c r="G13" s="11">
        <f t="shared" si="0"/>
        <v>1</v>
      </c>
      <c r="H13" s="12">
        <f t="shared" si="1"/>
        <v>16</v>
      </c>
      <c r="I13" s="10">
        <v>0</v>
      </c>
      <c r="J13" s="11">
        <v>0</v>
      </c>
      <c r="K13" s="10">
        <v>0</v>
      </c>
      <c r="L13" s="11">
        <v>0</v>
      </c>
      <c r="M13" s="10">
        <v>0</v>
      </c>
      <c r="N13" s="11">
        <v>0</v>
      </c>
      <c r="O13" s="10">
        <f t="shared" si="2"/>
        <v>0</v>
      </c>
      <c r="P13" s="12">
        <f t="shared" si="2"/>
        <v>0</v>
      </c>
      <c r="Q13" s="62">
        <f t="shared" si="3"/>
        <v>0</v>
      </c>
      <c r="R13" s="10">
        <f t="shared" si="4"/>
        <v>15</v>
      </c>
      <c r="S13" s="11">
        <f t="shared" si="4"/>
        <v>1</v>
      </c>
      <c r="T13" s="12">
        <f t="shared" si="4"/>
        <v>16</v>
      </c>
    </row>
    <row r="14" spans="1:20">
      <c r="A14" s="104" t="s">
        <v>578</v>
      </c>
      <c r="B14" s="10">
        <v>6</v>
      </c>
      <c r="C14" s="11">
        <v>10</v>
      </c>
      <c r="D14" s="10">
        <v>0</v>
      </c>
      <c r="E14" s="11">
        <v>0</v>
      </c>
      <c r="F14" s="10">
        <f t="shared" si="0"/>
        <v>6</v>
      </c>
      <c r="G14" s="11">
        <f t="shared" si="0"/>
        <v>10</v>
      </c>
      <c r="H14" s="12">
        <f t="shared" si="1"/>
        <v>16</v>
      </c>
      <c r="I14" s="10">
        <v>0</v>
      </c>
      <c r="J14" s="11">
        <v>0</v>
      </c>
      <c r="K14" s="10">
        <v>0</v>
      </c>
      <c r="L14" s="11">
        <v>0</v>
      </c>
      <c r="M14" s="10">
        <v>0</v>
      </c>
      <c r="N14" s="11">
        <v>0</v>
      </c>
      <c r="O14" s="10">
        <f t="shared" si="2"/>
        <v>0</v>
      </c>
      <c r="P14" s="12">
        <f t="shared" si="2"/>
        <v>0</v>
      </c>
      <c r="Q14" s="62">
        <f t="shared" si="3"/>
        <v>0</v>
      </c>
      <c r="R14" s="10">
        <f t="shared" si="4"/>
        <v>6</v>
      </c>
      <c r="S14" s="11">
        <f t="shared" si="4"/>
        <v>10</v>
      </c>
      <c r="T14" s="12">
        <f t="shared" si="4"/>
        <v>16</v>
      </c>
    </row>
    <row r="15" spans="1:20">
      <c r="A15" s="104" t="s">
        <v>579</v>
      </c>
      <c r="B15" s="10">
        <v>12</v>
      </c>
      <c r="C15" s="11">
        <v>6</v>
      </c>
      <c r="D15" s="10">
        <v>0</v>
      </c>
      <c r="E15" s="11">
        <v>0</v>
      </c>
      <c r="F15" s="10">
        <f>SUM(B15,D15)</f>
        <v>12</v>
      </c>
      <c r="G15" s="11">
        <f>SUM(C15,E15)</f>
        <v>6</v>
      </c>
      <c r="H15" s="12">
        <f>SUM(F15:G15)</f>
        <v>18</v>
      </c>
      <c r="I15" s="10">
        <v>0</v>
      </c>
      <c r="J15" s="11">
        <v>0</v>
      </c>
      <c r="K15" s="10">
        <v>0</v>
      </c>
      <c r="L15" s="11">
        <v>0</v>
      </c>
      <c r="M15" s="10">
        <v>0</v>
      </c>
      <c r="N15" s="11">
        <v>0</v>
      </c>
      <c r="O15" s="10">
        <f>SUM(M15,K15,I15)</f>
        <v>0</v>
      </c>
      <c r="P15" s="12">
        <f>SUM(N15,L15,J15)</f>
        <v>0</v>
      </c>
      <c r="Q15" s="62">
        <f>SUM(O15:P15)</f>
        <v>0</v>
      </c>
      <c r="R15" s="10">
        <f t="shared" si="4"/>
        <v>12</v>
      </c>
      <c r="S15" s="11">
        <f t="shared" si="4"/>
        <v>6</v>
      </c>
      <c r="T15" s="12">
        <f t="shared" si="4"/>
        <v>18</v>
      </c>
    </row>
    <row r="16" spans="1:20" ht="26.4">
      <c r="A16" s="104" t="s">
        <v>580</v>
      </c>
      <c r="B16" s="10">
        <v>10</v>
      </c>
      <c r="C16" s="11">
        <v>5</v>
      </c>
      <c r="D16" s="10">
        <v>0</v>
      </c>
      <c r="E16" s="11">
        <v>0</v>
      </c>
      <c r="F16" s="10">
        <f t="shared" si="0"/>
        <v>10</v>
      </c>
      <c r="G16" s="11">
        <f t="shared" si="0"/>
        <v>5</v>
      </c>
      <c r="H16" s="12">
        <f t="shared" si="1"/>
        <v>15</v>
      </c>
      <c r="I16" s="10">
        <v>0</v>
      </c>
      <c r="J16" s="11">
        <v>0</v>
      </c>
      <c r="K16" s="10">
        <v>0</v>
      </c>
      <c r="L16" s="11">
        <v>0</v>
      </c>
      <c r="M16" s="10">
        <v>0</v>
      </c>
      <c r="N16" s="11">
        <v>0</v>
      </c>
      <c r="O16" s="10">
        <f>SUM(M16,K16,I16)</f>
        <v>0</v>
      </c>
      <c r="P16" s="12">
        <f>SUM(N16,L16,J16)</f>
        <v>0</v>
      </c>
      <c r="Q16" s="62">
        <f>SUM(O16:P16)</f>
        <v>0</v>
      </c>
      <c r="R16" s="10">
        <f t="shared" si="4"/>
        <v>10</v>
      </c>
      <c r="S16" s="11">
        <f t="shared" si="4"/>
        <v>5</v>
      </c>
      <c r="T16" s="12">
        <f t="shared" si="4"/>
        <v>15</v>
      </c>
    </row>
    <row r="17" spans="1:20" ht="26.4">
      <c r="A17" s="104" t="s">
        <v>633</v>
      </c>
      <c r="B17" s="10">
        <v>2</v>
      </c>
      <c r="C17" s="11">
        <v>3</v>
      </c>
      <c r="D17" s="10">
        <v>0</v>
      </c>
      <c r="E17" s="11">
        <v>0</v>
      </c>
      <c r="F17" s="10">
        <f t="shared" si="0"/>
        <v>2</v>
      </c>
      <c r="G17" s="11">
        <f t="shared" si="0"/>
        <v>3</v>
      </c>
      <c r="H17" s="12">
        <f t="shared" si="1"/>
        <v>5</v>
      </c>
      <c r="I17" s="10">
        <v>0</v>
      </c>
      <c r="J17" s="11">
        <v>0</v>
      </c>
      <c r="K17" s="10">
        <v>0</v>
      </c>
      <c r="L17" s="11">
        <v>0</v>
      </c>
      <c r="M17" s="10">
        <v>0</v>
      </c>
      <c r="N17" s="11">
        <v>0</v>
      </c>
      <c r="O17" s="10">
        <f t="shared" si="2"/>
        <v>0</v>
      </c>
      <c r="P17" s="12">
        <f t="shared" si="2"/>
        <v>0</v>
      </c>
      <c r="Q17" s="62">
        <f t="shared" si="3"/>
        <v>0</v>
      </c>
      <c r="R17" s="10">
        <f t="shared" si="4"/>
        <v>2</v>
      </c>
      <c r="S17" s="11">
        <f t="shared" si="4"/>
        <v>3</v>
      </c>
      <c r="T17" s="12">
        <f t="shared" si="4"/>
        <v>5</v>
      </c>
    </row>
    <row r="18" spans="1:20">
      <c r="A18" s="104" t="s">
        <v>581</v>
      </c>
      <c r="B18" s="10">
        <v>28</v>
      </c>
      <c r="C18" s="11">
        <v>1</v>
      </c>
      <c r="D18" s="10">
        <v>0</v>
      </c>
      <c r="E18" s="11">
        <v>0</v>
      </c>
      <c r="F18" s="10">
        <f t="shared" si="0"/>
        <v>28</v>
      </c>
      <c r="G18" s="11">
        <f t="shared" si="0"/>
        <v>1</v>
      </c>
      <c r="H18" s="12">
        <f t="shared" si="1"/>
        <v>29</v>
      </c>
      <c r="I18" s="10">
        <v>0</v>
      </c>
      <c r="J18" s="11">
        <v>0</v>
      </c>
      <c r="K18" s="10">
        <v>0</v>
      </c>
      <c r="L18" s="11">
        <v>0</v>
      </c>
      <c r="M18" s="10">
        <v>0</v>
      </c>
      <c r="N18" s="11">
        <v>0</v>
      </c>
      <c r="O18" s="10">
        <f t="shared" si="2"/>
        <v>0</v>
      </c>
      <c r="P18" s="12">
        <f t="shared" si="2"/>
        <v>0</v>
      </c>
      <c r="Q18" s="62">
        <f t="shared" si="3"/>
        <v>0</v>
      </c>
      <c r="R18" s="10">
        <f t="shared" si="4"/>
        <v>28</v>
      </c>
      <c r="S18" s="11">
        <f t="shared" si="4"/>
        <v>1</v>
      </c>
      <c r="T18" s="12">
        <f t="shared" si="4"/>
        <v>29</v>
      </c>
    </row>
    <row r="19" spans="1:20">
      <c r="A19" s="104" t="s">
        <v>583</v>
      </c>
      <c r="B19" s="10">
        <v>128</v>
      </c>
      <c r="C19" s="11">
        <v>6</v>
      </c>
      <c r="D19" s="10">
        <v>0</v>
      </c>
      <c r="E19" s="11">
        <v>0</v>
      </c>
      <c r="F19" s="10">
        <f t="shared" si="0"/>
        <v>128</v>
      </c>
      <c r="G19" s="11">
        <f t="shared" si="0"/>
        <v>6</v>
      </c>
      <c r="H19" s="12">
        <f t="shared" si="1"/>
        <v>134</v>
      </c>
      <c r="I19" s="10">
        <v>0</v>
      </c>
      <c r="J19" s="11">
        <v>0</v>
      </c>
      <c r="K19" s="10">
        <v>0</v>
      </c>
      <c r="L19" s="11">
        <v>0</v>
      </c>
      <c r="M19" s="10">
        <v>0</v>
      </c>
      <c r="N19" s="11">
        <v>0</v>
      </c>
      <c r="O19" s="10">
        <f t="shared" si="2"/>
        <v>0</v>
      </c>
      <c r="P19" s="12">
        <f t="shared" si="2"/>
        <v>0</v>
      </c>
      <c r="Q19" s="62">
        <f t="shared" si="3"/>
        <v>0</v>
      </c>
      <c r="R19" s="10">
        <f t="shared" si="4"/>
        <v>128</v>
      </c>
      <c r="S19" s="11">
        <f t="shared" si="4"/>
        <v>6</v>
      </c>
      <c r="T19" s="12">
        <f t="shared" si="4"/>
        <v>134</v>
      </c>
    </row>
    <row r="20" spans="1:20">
      <c r="A20" s="104" t="s">
        <v>176</v>
      </c>
      <c r="B20" s="10">
        <v>68</v>
      </c>
      <c r="C20" s="11">
        <v>2</v>
      </c>
      <c r="D20" s="10">
        <v>0</v>
      </c>
      <c r="E20" s="11">
        <v>0</v>
      </c>
      <c r="F20" s="10">
        <f t="shared" si="0"/>
        <v>68</v>
      </c>
      <c r="G20" s="11">
        <f t="shared" si="0"/>
        <v>2</v>
      </c>
      <c r="H20" s="12">
        <f t="shared" si="1"/>
        <v>70</v>
      </c>
      <c r="I20" s="10">
        <v>0</v>
      </c>
      <c r="J20" s="11">
        <v>0</v>
      </c>
      <c r="K20" s="10">
        <v>0</v>
      </c>
      <c r="L20" s="11">
        <v>0</v>
      </c>
      <c r="M20" s="10">
        <v>0</v>
      </c>
      <c r="N20" s="11">
        <v>0</v>
      </c>
      <c r="O20" s="10">
        <f t="shared" si="2"/>
        <v>0</v>
      </c>
      <c r="P20" s="12">
        <f t="shared" si="2"/>
        <v>0</v>
      </c>
      <c r="Q20" s="62">
        <f t="shared" si="3"/>
        <v>0</v>
      </c>
      <c r="R20" s="10">
        <f t="shared" si="4"/>
        <v>68</v>
      </c>
      <c r="S20" s="11">
        <f t="shared" si="4"/>
        <v>2</v>
      </c>
      <c r="T20" s="12">
        <f t="shared" si="4"/>
        <v>70</v>
      </c>
    </row>
    <row r="21" spans="1:20">
      <c r="A21" s="104" t="s">
        <v>585</v>
      </c>
      <c r="B21" s="10">
        <v>10</v>
      </c>
      <c r="C21" s="11">
        <v>7</v>
      </c>
      <c r="D21" s="10">
        <v>0</v>
      </c>
      <c r="E21" s="11">
        <v>0</v>
      </c>
      <c r="F21" s="10">
        <f t="shared" si="0"/>
        <v>10</v>
      </c>
      <c r="G21" s="11">
        <f t="shared" si="0"/>
        <v>7</v>
      </c>
      <c r="H21" s="12">
        <f t="shared" si="1"/>
        <v>17</v>
      </c>
      <c r="I21" s="10">
        <v>0</v>
      </c>
      <c r="J21" s="11">
        <v>0</v>
      </c>
      <c r="K21" s="10">
        <v>0</v>
      </c>
      <c r="L21" s="11">
        <v>0</v>
      </c>
      <c r="M21" s="10">
        <v>0</v>
      </c>
      <c r="N21" s="11">
        <v>0</v>
      </c>
      <c r="O21" s="10">
        <f t="shared" si="2"/>
        <v>0</v>
      </c>
      <c r="P21" s="12">
        <f t="shared" si="2"/>
        <v>0</v>
      </c>
      <c r="Q21" s="62">
        <f t="shared" si="3"/>
        <v>0</v>
      </c>
      <c r="R21" s="10">
        <f t="shared" si="4"/>
        <v>10</v>
      </c>
      <c r="S21" s="11">
        <f t="shared" si="4"/>
        <v>7</v>
      </c>
      <c r="T21" s="12">
        <f t="shared" si="4"/>
        <v>17</v>
      </c>
    </row>
    <row r="22" spans="1:20">
      <c r="A22" s="104" t="s">
        <v>189</v>
      </c>
      <c r="B22" s="10">
        <v>44</v>
      </c>
      <c r="C22" s="11">
        <v>3</v>
      </c>
      <c r="D22" s="10">
        <v>0</v>
      </c>
      <c r="E22" s="11">
        <v>0</v>
      </c>
      <c r="F22" s="10">
        <f t="shared" si="0"/>
        <v>44</v>
      </c>
      <c r="G22" s="11">
        <f t="shared" si="0"/>
        <v>3</v>
      </c>
      <c r="H22" s="12">
        <f t="shared" si="1"/>
        <v>47</v>
      </c>
      <c r="I22" s="10">
        <v>0</v>
      </c>
      <c r="J22" s="11">
        <v>0</v>
      </c>
      <c r="K22" s="10">
        <v>0</v>
      </c>
      <c r="L22" s="11">
        <v>0</v>
      </c>
      <c r="M22" s="10">
        <v>0</v>
      </c>
      <c r="N22" s="11">
        <v>0</v>
      </c>
      <c r="O22" s="10">
        <f t="shared" si="2"/>
        <v>0</v>
      </c>
      <c r="P22" s="12">
        <f t="shared" si="2"/>
        <v>0</v>
      </c>
      <c r="Q22" s="62">
        <f t="shared" si="3"/>
        <v>0</v>
      </c>
      <c r="R22" s="10">
        <f t="shared" si="4"/>
        <v>44</v>
      </c>
      <c r="S22" s="11">
        <f t="shared" si="4"/>
        <v>3</v>
      </c>
      <c r="T22" s="12">
        <f t="shared" si="4"/>
        <v>47</v>
      </c>
    </row>
    <row r="23" spans="1:20">
      <c r="A23" s="104" t="s">
        <v>460</v>
      </c>
      <c r="B23" s="10">
        <v>22</v>
      </c>
      <c r="C23" s="11">
        <v>70</v>
      </c>
      <c r="D23" s="10">
        <v>0</v>
      </c>
      <c r="E23" s="11">
        <v>0</v>
      </c>
      <c r="F23" s="10">
        <f t="shared" si="0"/>
        <v>22</v>
      </c>
      <c r="G23" s="11">
        <f t="shared" si="0"/>
        <v>70</v>
      </c>
      <c r="H23" s="12">
        <f t="shared" si="1"/>
        <v>92</v>
      </c>
      <c r="I23" s="10">
        <v>0</v>
      </c>
      <c r="J23" s="11">
        <v>0</v>
      </c>
      <c r="K23" s="10">
        <v>0</v>
      </c>
      <c r="L23" s="11">
        <v>0</v>
      </c>
      <c r="M23" s="10">
        <v>0</v>
      </c>
      <c r="N23" s="11">
        <v>0</v>
      </c>
      <c r="O23" s="10">
        <f t="shared" si="2"/>
        <v>0</v>
      </c>
      <c r="P23" s="12">
        <f t="shared" si="2"/>
        <v>0</v>
      </c>
      <c r="Q23" s="62">
        <f t="shared" si="3"/>
        <v>0</v>
      </c>
      <c r="R23" s="10">
        <f t="shared" si="4"/>
        <v>22</v>
      </c>
      <c r="S23" s="11">
        <f t="shared" si="4"/>
        <v>70</v>
      </c>
      <c r="T23" s="12">
        <f t="shared" si="4"/>
        <v>92</v>
      </c>
    </row>
    <row r="24" spans="1:20">
      <c r="A24" s="104" t="s">
        <v>586</v>
      </c>
      <c r="B24" s="10">
        <v>2</v>
      </c>
      <c r="C24" s="11">
        <v>7</v>
      </c>
      <c r="D24" s="10">
        <v>0</v>
      </c>
      <c r="E24" s="11">
        <v>0</v>
      </c>
      <c r="F24" s="10">
        <f t="shared" si="0"/>
        <v>2</v>
      </c>
      <c r="G24" s="11">
        <f t="shared" si="0"/>
        <v>7</v>
      </c>
      <c r="H24" s="12">
        <f t="shared" si="1"/>
        <v>9</v>
      </c>
      <c r="I24" s="10">
        <v>0</v>
      </c>
      <c r="J24" s="11">
        <v>0</v>
      </c>
      <c r="K24" s="10">
        <v>0</v>
      </c>
      <c r="L24" s="11">
        <v>0</v>
      </c>
      <c r="M24" s="10">
        <v>0</v>
      </c>
      <c r="N24" s="11">
        <v>0</v>
      </c>
      <c r="O24" s="10">
        <f t="shared" si="2"/>
        <v>0</v>
      </c>
      <c r="P24" s="12">
        <f t="shared" si="2"/>
        <v>0</v>
      </c>
      <c r="Q24" s="62">
        <f t="shared" si="3"/>
        <v>0</v>
      </c>
      <c r="R24" s="10">
        <f t="shared" si="4"/>
        <v>2</v>
      </c>
      <c r="S24" s="11">
        <f t="shared" si="4"/>
        <v>7</v>
      </c>
      <c r="T24" s="12">
        <f t="shared" si="4"/>
        <v>9</v>
      </c>
    </row>
    <row r="25" spans="1:20">
      <c r="A25" s="104" t="s">
        <v>203</v>
      </c>
      <c r="B25" s="10">
        <v>33</v>
      </c>
      <c r="C25" s="11">
        <v>3</v>
      </c>
      <c r="D25" s="10">
        <v>0</v>
      </c>
      <c r="E25" s="11">
        <v>0</v>
      </c>
      <c r="F25" s="10">
        <f t="shared" si="0"/>
        <v>33</v>
      </c>
      <c r="G25" s="11">
        <f t="shared" si="0"/>
        <v>3</v>
      </c>
      <c r="H25" s="12">
        <f t="shared" si="1"/>
        <v>36</v>
      </c>
      <c r="I25" s="10">
        <v>0</v>
      </c>
      <c r="J25" s="11">
        <v>0</v>
      </c>
      <c r="K25" s="10">
        <v>0</v>
      </c>
      <c r="L25" s="11">
        <v>0</v>
      </c>
      <c r="M25" s="10">
        <v>0</v>
      </c>
      <c r="N25" s="11">
        <v>0</v>
      </c>
      <c r="O25" s="10">
        <f t="shared" si="2"/>
        <v>0</v>
      </c>
      <c r="P25" s="12">
        <f t="shared" si="2"/>
        <v>0</v>
      </c>
      <c r="Q25" s="62">
        <f t="shared" si="3"/>
        <v>0</v>
      </c>
      <c r="R25" s="10">
        <f t="shared" si="4"/>
        <v>33</v>
      </c>
      <c r="S25" s="11">
        <f t="shared" si="4"/>
        <v>3</v>
      </c>
      <c r="T25" s="12">
        <f t="shared" si="4"/>
        <v>36</v>
      </c>
    </row>
    <row r="26" spans="1:20">
      <c r="A26" s="104" t="s">
        <v>211</v>
      </c>
      <c r="B26" s="10">
        <v>18</v>
      </c>
      <c r="C26" s="11">
        <v>11</v>
      </c>
      <c r="D26" s="10">
        <v>0</v>
      </c>
      <c r="E26" s="11">
        <v>0</v>
      </c>
      <c r="F26" s="10">
        <f t="shared" si="0"/>
        <v>18</v>
      </c>
      <c r="G26" s="11">
        <f t="shared" si="0"/>
        <v>11</v>
      </c>
      <c r="H26" s="12">
        <f>SUM(F26:G26)</f>
        <v>29</v>
      </c>
      <c r="I26" s="10">
        <v>0</v>
      </c>
      <c r="J26" s="11">
        <v>0</v>
      </c>
      <c r="K26" s="10">
        <v>0</v>
      </c>
      <c r="L26" s="11">
        <v>0</v>
      </c>
      <c r="M26" s="10">
        <v>0</v>
      </c>
      <c r="N26" s="11">
        <v>0</v>
      </c>
      <c r="O26" s="10">
        <f t="shared" si="2"/>
        <v>0</v>
      </c>
      <c r="P26" s="12">
        <f t="shared" si="2"/>
        <v>0</v>
      </c>
      <c r="Q26" s="62">
        <f t="shared" si="3"/>
        <v>0</v>
      </c>
      <c r="R26" s="10">
        <f t="shared" si="4"/>
        <v>18</v>
      </c>
      <c r="S26" s="11">
        <f t="shared" si="4"/>
        <v>11</v>
      </c>
      <c r="T26" s="12">
        <f t="shared" si="4"/>
        <v>29</v>
      </c>
    </row>
    <row r="27" spans="1:20">
      <c r="A27" s="172" t="s">
        <v>54</v>
      </c>
      <c r="B27" s="10">
        <v>37</v>
      </c>
      <c r="C27" s="11">
        <v>9</v>
      </c>
      <c r="D27" s="10">
        <v>0</v>
      </c>
      <c r="E27" s="11">
        <v>0</v>
      </c>
      <c r="F27" s="10">
        <f t="shared" si="0"/>
        <v>37</v>
      </c>
      <c r="G27" s="11">
        <f t="shared" si="0"/>
        <v>9</v>
      </c>
      <c r="H27" s="12">
        <f>SUM(F27:G27)</f>
        <v>46</v>
      </c>
      <c r="I27" s="10">
        <v>0</v>
      </c>
      <c r="J27" s="11">
        <v>0</v>
      </c>
      <c r="K27" s="10">
        <v>0</v>
      </c>
      <c r="L27" s="11">
        <v>0</v>
      </c>
      <c r="M27" s="10">
        <v>0</v>
      </c>
      <c r="N27" s="11">
        <v>0</v>
      </c>
      <c r="O27" s="10">
        <f t="shared" si="2"/>
        <v>0</v>
      </c>
      <c r="P27" s="12">
        <f t="shared" si="2"/>
        <v>0</v>
      </c>
      <c r="Q27" s="62">
        <f t="shared" si="3"/>
        <v>0</v>
      </c>
      <c r="R27" s="10">
        <f t="shared" si="4"/>
        <v>37</v>
      </c>
      <c r="S27" s="11">
        <f t="shared" si="4"/>
        <v>9</v>
      </c>
      <c r="T27" s="12">
        <f t="shared" si="4"/>
        <v>46</v>
      </c>
    </row>
    <row r="28" spans="1:20">
      <c r="A28" s="104" t="s">
        <v>588</v>
      </c>
      <c r="B28" s="10">
        <v>0</v>
      </c>
      <c r="C28" s="11">
        <v>2</v>
      </c>
      <c r="D28" s="10">
        <v>0</v>
      </c>
      <c r="E28" s="11">
        <v>0</v>
      </c>
      <c r="F28" s="10">
        <f t="shared" si="0"/>
        <v>0</v>
      </c>
      <c r="G28" s="11">
        <f t="shared" si="0"/>
        <v>2</v>
      </c>
      <c r="H28" s="12">
        <f>SUM(F28:G28)</f>
        <v>2</v>
      </c>
      <c r="I28" s="10">
        <v>0</v>
      </c>
      <c r="J28" s="11">
        <v>0</v>
      </c>
      <c r="K28" s="10">
        <v>0</v>
      </c>
      <c r="L28" s="11">
        <v>0</v>
      </c>
      <c r="M28" s="10">
        <v>0</v>
      </c>
      <c r="N28" s="11">
        <v>0</v>
      </c>
      <c r="O28" s="10">
        <f t="shared" si="2"/>
        <v>0</v>
      </c>
      <c r="P28" s="12">
        <f t="shared" si="2"/>
        <v>0</v>
      </c>
      <c r="Q28" s="62">
        <f t="shared" si="3"/>
        <v>0</v>
      </c>
      <c r="R28" s="10">
        <f t="shared" si="4"/>
        <v>0</v>
      </c>
      <c r="S28" s="11">
        <f t="shared" si="4"/>
        <v>2</v>
      </c>
      <c r="T28" s="12">
        <f t="shared" si="4"/>
        <v>2</v>
      </c>
    </row>
    <row r="29" spans="1:20">
      <c r="A29" s="172" t="s">
        <v>589</v>
      </c>
      <c r="B29" s="10">
        <v>164</v>
      </c>
      <c r="C29" s="11">
        <v>15</v>
      </c>
      <c r="D29" s="10">
        <v>0</v>
      </c>
      <c r="E29" s="11">
        <v>0</v>
      </c>
      <c r="F29" s="10">
        <f t="shared" si="0"/>
        <v>164</v>
      </c>
      <c r="G29" s="11">
        <f t="shared" si="0"/>
        <v>15</v>
      </c>
      <c r="H29" s="12">
        <f>SUM(F29:G29)</f>
        <v>179</v>
      </c>
      <c r="I29" s="10">
        <v>0</v>
      </c>
      <c r="J29" s="11">
        <v>0</v>
      </c>
      <c r="K29" s="10">
        <v>0</v>
      </c>
      <c r="L29" s="11">
        <v>0</v>
      </c>
      <c r="M29" s="10">
        <v>0</v>
      </c>
      <c r="N29" s="11">
        <v>0</v>
      </c>
      <c r="O29" s="10">
        <f t="shared" si="2"/>
        <v>0</v>
      </c>
      <c r="P29" s="12">
        <f t="shared" si="2"/>
        <v>0</v>
      </c>
      <c r="Q29" s="62">
        <f t="shared" si="3"/>
        <v>0</v>
      </c>
      <c r="R29" s="10">
        <f t="shared" si="4"/>
        <v>164</v>
      </c>
      <c r="S29" s="11">
        <f t="shared" si="4"/>
        <v>15</v>
      </c>
      <c r="T29" s="12">
        <f t="shared" si="4"/>
        <v>179</v>
      </c>
    </row>
    <row r="30" spans="1:20">
      <c r="A30" s="104" t="s">
        <v>592</v>
      </c>
      <c r="B30" s="10">
        <v>4</v>
      </c>
      <c r="C30" s="11">
        <v>2</v>
      </c>
      <c r="D30" s="10">
        <v>0</v>
      </c>
      <c r="E30" s="11">
        <v>0</v>
      </c>
      <c r="F30" s="10">
        <f t="shared" si="0"/>
        <v>4</v>
      </c>
      <c r="G30" s="11">
        <f t="shared" si="0"/>
        <v>2</v>
      </c>
      <c r="H30" s="12">
        <f t="shared" si="1"/>
        <v>6</v>
      </c>
      <c r="I30" s="10">
        <v>0</v>
      </c>
      <c r="J30" s="11">
        <v>0</v>
      </c>
      <c r="K30" s="10">
        <v>0</v>
      </c>
      <c r="L30" s="11">
        <v>0</v>
      </c>
      <c r="M30" s="10">
        <v>0</v>
      </c>
      <c r="N30" s="11">
        <v>0</v>
      </c>
      <c r="O30" s="10">
        <f t="shared" si="2"/>
        <v>0</v>
      </c>
      <c r="P30" s="12">
        <f t="shared" si="2"/>
        <v>0</v>
      </c>
      <c r="Q30" s="62">
        <f t="shared" si="3"/>
        <v>0</v>
      </c>
      <c r="R30" s="10">
        <f t="shared" si="4"/>
        <v>4</v>
      </c>
      <c r="S30" s="11">
        <f t="shared" si="4"/>
        <v>2</v>
      </c>
      <c r="T30" s="12">
        <f t="shared" si="4"/>
        <v>6</v>
      </c>
    </row>
    <row r="31" spans="1:20">
      <c r="A31" s="104" t="s">
        <v>594</v>
      </c>
      <c r="B31" s="10">
        <v>10</v>
      </c>
      <c r="C31" s="11">
        <v>5</v>
      </c>
      <c r="D31" s="10">
        <v>0</v>
      </c>
      <c r="E31" s="11">
        <v>0</v>
      </c>
      <c r="F31" s="10">
        <f t="shared" si="0"/>
        <v>10</v>
      </c>
      <c r="G31" s="11">
        <f t="shared" si="0"/>
        <v>5</v>
      </c>
      <c r="H31" s="12">
        <f t="shared" si="1"/>
        <v>15</v>
      </c>
      <c r="I31" s="10">
        <v>0</v>
      </c>
      <c r="J31" s="11">
        <v>0</v>
      </c>
      <c r="K31" s="10">
        <v>0</v>
      </c>
      <c r="L31" s="11">
        <v>0</v>
      </c>
      <c r="M31" s="10">
        <v>0</v>
      </c>
      <c r="N31" s="11">
        <v>0</v>
      </c>
      <c r="O31" s="10">
        <f t="shared" si="2"/>
        <v>0</v>
      </c>
      <c r="P31" s="12">
        <f t="shared" si="2"/>
        <v>0</v>
      </c>
      <c r="Q31" s="62">
        <f t="shared" si="3"/>
        <v>0</v>
      </c>
      <c r="R31" s="10">
        <f t="shared" si="4"/>
        <v>10</v>
      </c>
      <c r="S31" s="11">
        <f t="shared" si="4"/>
        <v>5</v>
      </c>
      <c r="T31" s="12">
        <f t="shared" si="4"/>
        <v>15</v>
      </c>
    </row>
    <row r="32" spans="1:20">
      <c r="A32" s="104" t="s">
        <v>595</v>
      </c>
      <c r="B32" s="10">
        <v>15</v>
      </c>
      <c r="C32" s="11">
        <v>0</v>
      </c>
      <c r="D32" s="10">
        <v>0</v>
      </c>
      <c r="E32" s="11">
        <v>0</v>
      </c>
      <c r="F32" s="10">
        <f t="shared" si="0"/>
        <v>15</v>
      </c>
      <c r="G32" s="11">
        <f t="shared" si="0"/>
        <v>0</v>
      </c>
      <c r="H32" s="12">
        <f t="shared" si="1"/>
        <v>15</v>
      </c>
      <c r="I32" s="10">
        <v>0</v>
      </c>
      <c r="J32" s="11">
        <v>0</v>
      </c>
      <c r="K32" s="10">
        <v>0</v>
      </c>
      <c r="L32" s="11">
        <v>0</v>
      </c>
      <c r="M32" s="10">
        <v>0</v>
      </c>
      <c r="N32" s="11">
        <v>0</v>
      </c>
      <c r="O32" s="10">
        <f t="shared" si="2"/>
        <v>0</v>
      </c>
      <c r="P32" s="12">
        <f t="shared" si="2"/>
        <v>0</v>
      </c>
      <c r="Q32" s="62">
        <f t="shared" si="3"/>
        <v>0</v>
      </c>
      <c r="R32" s="10">
        <f t="shared" si="4"/>
        <v>15</v>
      </c>
      <c r="S32" s="11">
        <f t="shared" si="4"/>
        <v>0</v>
      </c>
      <c r="T32" s="12">
        <f t="shared" si="4"/>
        <v>15</v>
      </c>
    </row>
    <row r="33" spans="1:20">
      <c r="A33" s="104" t="s">
        <v>596</v>
      </c>
      <c r="B33" s="10">
        <v>0</v>
      </c>
      <c r="C33" s="11">
        <v>8</v>
      </c>
      <c r="D33" s="10">
        <v>0</v>
      </c>
      <c r="E33" s="11">
        <v>0</v>
      </c>
      <c r="F33" s="10">
        <f t="shared" si="0"/>
        <v>0</v>
      </c>
      <c r="G33" s="11">
        <f t="shared" si="0"/>
        <v>8</v>
      </c>
      <c r="H33" s="12">
        <f t="shared" si="1"/>
        <v>8</v>
      </c>
      <c r="I33" s="10">
        <v>0</v>
      </c>
      <c r="J33" s="11">
        <v>0</v>
      </c>
      <c r="K33" s="10">
        <v>0</v>
      </c>
      <c r="L33" s="11">
        <v>0</v>
      </c>
      <c r="M33" s="10">
        <v>0</v>
      </c>
      <c r="N33" s="11">
        <v>0</v>
      </c>
      <c r="O33" s="10">
        <f t="shared" si="2"/>
        <v>0</v>
      </c>
      <c r="P33" s="12">
        <f t="shared" si="2"/>
        <v>0</v>
      </c>
      <c r="Q33" s="62">
        <f t="shared" si="3"/>
        <v>0</v>
      </c>
      <c r="R33" s="10">
        <f t="shared" si="4"/>
        <v>0</v>
      </c>
      <c r="S33" s="11">
        <f t="shared" si="4"/>
        <v>8</v>
      </c>
      <c r="T33" s="12">
        <f t="shared" si="4"/>
        <v>8</v>
      </c>
    </row>
    <row r="34" spans="1:20" s="20" customFormat="1">
      <c r="A34" s="15" t="s">
        <v>27</v>
      </c>
      <c r="B34" s="16">
        <f t="shared" ref="B34:T34" si="5">SUM(B11:B33)</f>
        <v>719</v>
      </c>
      <c r="C34" s="17">
        <f t="shared" si="5"/>
        <v>218</v>
      </c>
      <c r="D34" s="16">
        <f t="shared" si="5"/>
        <v>0</v>
      </c>
      <c r="E34" s="17">
        <f t="shared" si="5"/>
        <v>0</v>
      </c>
      <c r="F34" s="16">
        <f t="shared" si="5"/>
        <v>719</v>
      </c>
      <c r="G34" s="17">
        <f t="shared" si="5"/>
        <v>218</v>
      </c>
      <c r="H34" s="17">
        <f t="shared" si="5"/>
        <v>937</v>
      </c>
      <c r="I34" s="16">
        <f t="shared" si="5"/>
        <v>0</v>
      </c>
      <c r="J34" s="17">
        <f t="shared" si="5"/>
        <v>0</v>
      </c>
      <c r="K34" s="16">
        <f t="shared" si="5"/>
        <v>0</v>
      </c>
      <c r="L34" s="17">
        <f t="shared" si="5"/>
        <v>0</v>
      </c>
      <c r="M34" s="16">
        <f t="shared" si="5"/>
        <v>0</v>
      </c>
      <c r="N34" s="17">
        <f t="shared" si="5"/>
        <v>0</v>
      </c>
      <c r="O34" s="16">
        <f t="shared" si="5"/>
        <v>0</v>
      </c>
      <c r="P34" s="17">
        <f t="shared" si="5"/>
        <v>0</v>
      </c>
      <c r="Q34" s="63">
        <f t="shared" si="5"/>
        <v>0</v>
      </c>
      <c r="R34" s="16">
        <f t="shared" si="5"/>
        <v>719</v>
      </c>
      <c r="S34" s="17">
        <f t="shared" si="5"/>
        <v>218</v>
      </c>
      <c r="T34" s="17">
        <f t="shared" si="5"/>
        <v>937</v>
      </c>
    </row>
    <row r="35" spans="1:20">
      <c r="B35" s="10"/>
      <c r="C35" s="11"/>
      <c r="D35" s="10"/>
      <c r="E35" s="11"/>
      <c r="F35" s="10"/>
      <c r="G35" s="11"/>
      <c r="H35" s="12"/>
      <c r="I35" s="10"/>
      <c r="J35" s="11"/>
      <c r="K35" s="10"/>
      <c r="L35" s="11"/>
      <c r="M35" s="10"/>
      <c r="N35" s="11"/>
      <c r="O35" s="10"/>
      <c r="P35" s="12"/>
      <c r="Q35" s="62"/>
      <c r="R35" s="10"/>
      <c r="S35" s="11"/>
      <c r="T35" s="12"/>
    </row>
    <row r="36" spans="1:20">
      <c r="A36" s="279" t="s">
        <v>561</v>
      </c>
      <c r="B36" s="10"/>
      <c r="C36" s="11"/>
      <c r="D36" s="10"/>
      <c r="E36" s="11"/>
      <c r="F36" s="10"/>
      <c r="G36" s="11"/>
      <c r="H36" s="12"/>
      <c r="I36" s="10"/>
      <c r="J36" s="11"/>
      <c r="K36" s="10"/>
      <c r="L36" s="11"/>
      <c r="M36" s="10"/>
      <c r="N36" s="11"/>
      <c r="O36" s="10"/>
      <c r="P36" s="12"/>
      <c r="Q36" s="62"/>
      <c r="R36" s="10"/>
      <c r="S36" s="11"/>
      <c r="T36" s="12"/>
    </row>
    <row r="37" spans="1:20">
      <c r="A37" s="104" t="s">
        <v>160</v>
      </c>
      <c r="B37" s="10">
        <v>0</v>
      </c>
      <c r="C37" s="11">
        <v>0</v>
      </c>
      <c r="D37" s="10">
        <v>0</v>
      </c>
      <c r="E37" s="11">
        <v>0</v>
      </c>
      <c r="F37" s="10">
        <f t="shared" ref="F37:G88" si="6">SUM(B37,D37)</f>
        <v>0</v>
      </c>
      <c r="G37" s="11">
        <f t="shared" si="6"/>
        <v>0</v>
      </c>
      <c r="H37" s="12">
        <f t="shared" ref="H37:H88" si="7">SUM(F37:G37)</f>
        <v>0</v>
      </c>
      <c r="I37" s="10">
        <v>23</v>
      </c>
      <c r="J37" s="11">
        <v>1</v>
      </c>
      <c r="K37" s="10">
        <v>20</v>
      </c>
      <c r="L37" s="11">
        <v>1</v>
      </c>
      <c r="M37" s="10">
        <v>0</v>
      </c>
      <c r="N37" s="11">
        <v>0</v>
      </c>
      <c r="O37" s="10">
        <f t="shared" ref="O37:P88" si="8">SUM(M37,K37,I37)</f>
        <v>43</v>
      </c>
      <c r="P37" s="12">
        <f t="shared" si="8"/>
        <v>2</v>
      </c>
      <c r="Q37" s="62">
        <f t="shared" ref="Q37:Q88" si="9">SUM(O37:P37)</f>
        <v>45</v>
      </c>
      <c r="R37" s="10">
        <f t="shared" ref="R37:T88" si="10">SUM(O37,F37)</f>
        <v>43</v>
      </c>
      <c r="S37" s="11">
        <f t="shared" si="10"/>
        <v>2</v>
      </c>
      <c r="T37" s="12">
        <f t="shared" si="10"/>
        <v>45</v>
      </c>
    </row>
    <row r="38" spans="1:20">
      <c r="A38" s="104" t="s">
        <v>161</v>
      </c>
      <c r="B38" s="10">
        <v>0</v>
      </c>
      <c r="C38" s="11">
        <v>0</v>
      </c>
      <c r="D38" s="10">
        <v>0</v>
      </c>
      <c r="E38" s="11">
        <v>8</v>
      </c>
      <c r="F38" s="10">
        <f t="shared" si="6"/>
        <v>0</v>
      </c>
      <c r="G38" s="11">
        <f t="shared" si="6"/>
        <v>8</v>
      </c>
      <c r="H38" s="12">
        <f t="shared" si="7"/>
        <v>8</v>
      </c>
      <c r="I38" s="10">
        <v>0</v>
      </c>
      <c r="J38" s="11">
        <v>0</v>
      </c>
      <c r="K38" s="10">
        <v>0</v>
      </c>
      <c r="L38" s="11">
        <v>0</v>
      </c>
      <c r="M38" s="10">
        <v>0</v>
      </c>
      <c r="N38" s="11">
        <v>0</v>
      </c>
      <c r="O38" s="10">
        <f t="shared" si="8"/>
        <v>0</v>
      </c>
      <c r="P38" s="12">
        <f t="shared" si="8"/>
        <v>0</v>
      </c>
      <c r="Q38" s="62">
        <f t="shared" si="9"/>
        <v>0</v>
      </c>
      <c r="R38" s="10">
        <f t="shared" si="10"/>
        <v>0</v>
      </c>
      <c r="S38" s="11">
        <f t="shared" si="10"/>
        <v>8</v>
      </c>
      <c r="T38" s="12">
        <f t="shared" si="10"/>
        <v>8</v>
      </c>
    </row>
    <row r="39" spans="1:20">
      <c r="A39" s="104" t="s">
        <v>162</v>
      </c>
      <c r="B39" s="10">
        <v>0</v>
      </c>
      <c r="C39" s="11">
        <v>0</v>
      </c>
      <c r="D39" s="10">
        <v>11</v>
      </c>
      <c r="E39" s="11">
        <v>5</v>
      </c>
      <c r="F39" s="10">
        <f t="shared" si="6"/>
        <v>11</v>
      </c>
      <c r="G39" s="11">
        <f t="shared" si="6"/>
        <v>5</v>
      </c>
      <c r="H39" s="12">
        <f t="shared" si="7"/>
        <v>16</v>
      </c>
      <c r="I39" s="10">
        <v>12</v>
      </c>
      <c r="J39" s="11">
        <v>10</v>
      </c>
      <c r="K39" s="10">
        <v>12</v>
      </c>
      <c r="L39" s="11">
        <v>8</v>
      </c>
      <c r="M39" s="10">
        <v>0</v>
      </c>
      <c r="N39" s="11">
        <v>0</v>
      </c>
      <c r="O39" s="10">
        <f t="shared" si="8"/>
        <v>24</v>
      </c>
      <c r="P39" s="12">
        <f t="shared" si="8"/>
        <v>18</v>
      </c>
      <c r="Q39" s="62">
        <f t="shared" si="9"/>
        <v>42</v>
      </c>
      <c r="R39" s="10">
        <f t="shared" si="10"/>
        <v>35</v>
      </c>
      <c r="S39" s="11">
        <f t="shared" si="10"/>
        <v>23</v>
      </c>
      <c r="T39" s="12">
        <f t="shared" si="10"/>
        <v>58</v>
      </c>
    </row>
    <row r="40" spans="1:20">
      <c r="A40" s="104" t="s">
        <v>163</v>
      </c>
      <c r="B40" s="10">
        <v>0</v>
      </c>
      <c r="C40" s="11">
        <v>0</v>
      </c>
      <c r="D40" s="10">
        <v>0</v>
      </c>
      <c r="E40" s="11">
        <v>0</v>
      </c>
      <c r="F40" s="10">
        <f t="shared" si="6"/>
        <v>0</v>
      </c>
      <c r="G40" s="11">
        <f t="shared" si="6"/>
        <v>0</v>
      </c>
      <c r="H40" s="12">
        <f t="shared" si="7"/>
        <v>0</v>
      </c>
      <c r="I40" s="10">
        <v>43</v>
      </c>
      <c r="J40" s="11">
        <v>30</v>
      </c>
      <c r="K40" s="10">
        <v>47</v>
      </c>
      <c r="L40" s="11">
        <v>12</v>
      </c>
      <c r="M40" s="10">
        <v>0</v>
      </c>
      <c r="N40" s="11">
        <v>0</v>
      </c>
      <c r="O40" s="10">
        <f t="shared" si="8"/>
        <v>90</v>
      </c>
      <c r="P40" s="12">
        <f t="shared" si="8"/>
        <v>42</v>
      </c>
      <c r="Q40" s="62">
        <f t="shared" si="9"/>
        <v>132</v>
      </c>
      <c r="R40" s="10">
        <f t="shared" si="10"/>
        <v>90</v>
      </c>
      <c r="S40" s="11">
        <f t="shared" si="10"/>
        <v>42</v>
      </c>
      <c r="T40" s="12">
        <f t="shared" si="10"/>
        <v>132</v>
      </c>
    </row>
    <row r="41" spans="1:20">
      <c r="A41" s="104" t="s">
        <v>164</v>
      </c>
      <c r="B41" s="10">
        <v>0</v>
      </c>
      <c r="C41" s="11">
        <v>0</v>
      </c>
      <c r="D41" s="10">
        <v>17</v>
      </c>
      <c r="E41" s="11">
        <v>0</v>
      </c>
      <c r="F41" s="10">
        <f t="shared" si="6"/>
        <v>17</v>
      </c>
      <c r="G41" s="11">
        <f t="shared" si="6"/>
        <v>0</v>
      </c>
      <c r="H41" s="12">
        <f t="shared" si="7"/>
        <v>17</v>
      </c>
      <c r="I41" s="10">
        <v>17</v>
      </c>
      <c r="J41" s="11">
        <v>0</v>
      </c>
      <c r="K41" s="10">
        <v>14</v>
      </c>
      <c r="L41" s="11">
        <v>0</v>
      </c>
      <c r="M41" s="10">
        <v>0</v>
      </c>
      <c r="N41" s="11">
        <v>0</v>
      </c>
      <c r="O41" s="10">
        <f t="shared" si="8"/>
        <v>31</v>
      </c>
      <c r="P41" s="12">
        <f t="shared" si="8"/>
        <v>0</v>
      </c>
      <c r="Q41" s="62">
        <f t="shared" si="9"/>
        <v>31</v>
      </c>
      <c r="R41" s="10">
        <f t="shared" si="10"/>
        <v>48</v>
      </c>
      <c r="S41" s="11">
        <f t="shared" si="10"/>
        <v>0</v>
      </c>
      <c r="T41" s="12">
        <f t="shared" si="10"/>
        <v>48</v>
      </c>
    </row>
    <row r="42" spans="1:20">
      <c r="A42" s="104" t="s">
        <v>166</v>
      </c>
      <c r="B42" s="10">
        <v>0</v>
      </c>
      <c r="C42" s="11">
        <v>0</v>
      </c>
      <c r="D42" s="10">
        <v>6</v>
      </c>
      <c r="E42" s="11">
        <v>5</v>
      </c>
      <c r="F42" s="10">
        <f t="shared" si="6"/>
        <v>6</v>
      </c>
      <c r="G42" s="11">
        <f t="shared" si="6"/>
        <v>5</v>
      </c>
      <c r="H42" s="12">
        <f t="shared" si="7"/>
        <v>11</v>
      </c>
      <c r="I42" s="10">
        <v>5</v>
      </c>
      <c r="J42" s="11">
        <v>6</v>
      </c>
      <c r="K42" s="10">
        <v>2</v>
      </c>
      <c r="L42" s="11">
        <v>2</v>
      </c>
      <c r="M42" s="10">
        <v>0</v>
      </c>
      <c r="N42" s="11">
        <v>0</v>
      </c>
      <c r="O42" s="10">
        <f t="shared" si="8"/>
        <v>7</v>
      </c>
      <c r="P42" s="12">
        <f t="shared" si="8"/>
        <v>8</v>
      </c>
      <c r="Q42" s="62">
        <f t="shared" si="9"/>
        <v>15</v>
      </c>
      <c r="R42" s="10">
        <f t="shared" si="10"/>
        <v>13</v>
      </c>
      <c r="S42" s="11">
        <f t="shared" si="10"/>
        <v>13</v>
      </c>
      <c r="T42" s="12">
        <f t="shared" si="10"/>
        <v>26</v>
      </c>
    </row>
    <row r="43" spans="1:20">
      <c r="A43" s="104" t="s">
        <v>14</v>
      </c>
      <c r="B43" s="10">
        <v>0</v>
      </c>
      <c r="C43" s="11">
        <v>0</v>
      </c>
      <c r="D43" s="10">
        <v>0</v>
      </c>
      <c r="E43" s="11">
        <v>0</v>
      </c>
      <c r="F43" s="10">
        <f t="shared" si="6"/>
        <v>0</v>
      </c>
      <c r="G43" s="11">
        <f t="shared" si="6"/>
        <v>0</v>
      </c>
      <c r="H43" s="12">
        <f t="shared" si="7"/>
        <v>0</v>
      </c>
      <c r="I43" s="10">
        <v>9</v>
      </c>
      <c r="J43" s="11">
        <v>4</v>
      </c>
      <c r="K43" s="10">
        <v>9</v>
      </c>
      <c r="L43" s="11">
        <v>1</v>
      </c>
      <c r="M43" s="10">
        <v>0</v>
      </c>
      <c r="N43" s="11">
        <v>0</v>
      </c>
      <c r="O43" s="10">
        <f t="shared" si="8"/>
        <v>18</v>
      </c>
      <c r="P43" s="12">
        <f t="shared" si="8"/>
        <v>5</v>
      </c>
      <c r="Q43" s="62">
        <f t="shared" si="9"/>
        <v>23</v>
      </c>
      <c r="R43" s="10">
        <f t="shared" si="10"/>
        <v>18</v>
      </c>
      <c r="S43" s="11">
        <f t="shared" si="10"/>
        <v>5</v>
      </c>
      <c r="T43" s="12">
        <f t="shared" si="10"/>
        <v>23</v>
      </c>
    </row>
    <row r="44" spans="1:20">
      <c r="A44" s="104" t="s">
        <v>167</v>
      </c>
      <c r="B44" s="10">
        <v>0</v>
      </c>
      <c r="C44" s="11">
        <v>0</v>
      </c>
      <c r="D44" s="10">
        <v>0</v>
      </c>
      <c r="E44" s="11">
        <v>0</v>
      </c>
      <c r="F44" s="10">
        <f t="shared" si="6"/>
        <v>0</v>
      </c>
      <c r="G44" s="11">
        <f t="shared" si="6"/>
        <v>0</v>
      </c>
      <c r="H44" s="12">
        <f t="shared" si="7"/>
        <v>0</v>
      </c>
      <c r="I44" s="10">
        <v>0</v>
      </c>
      <c r="J44" s="11">
        <v>0</v>
      </c>
      <c r="K44" s="10">
        <v>0</v>
      </c>
      <c r="L44" s="11">
        <v>0</v>
      </c>
      <c r="M44" s="10">
        <v>8</v>
      </c>
      <c r="N44" s="11">
        <v>0</v>
      </c>
      <c r="O44" s="10">
        <f t="shared" si="8"/>
        <v>8</v>
      </c>
      <c r="P44" s="12">
        <f t="shared" si="8"/>
        <v>0</v>
      </c>
      <c r="Q44" s="62">
        <f t="shared" si="9"/>
        <v>8</v>
      </c>
      <c r="R44" s="10">
        <f t="shared" si="10"/>
        <v>8</v>
      </c>
      <c r="S44" s="11">
        <f t="shared" si="10"/>
        <v>0</v>
      </c>
      <c r="T44" s="12">
        <f t="shared" si="10"/>
        <v>8</v>
      </c>
    </row>
    <row r="45" spans="1:20">
      <c r="A45" s="104" t="s">
        <v>600</v>
      </c>
      <c r="B45" s="10">
        <v>0</v>
      </c>
      <c r="C45" s="11">
        <v>0</v>
      </c>
      <c r="D45" s="10">
        <v>0</v>
      </c>
      <c r="E45" s="11">
        <v>0</v>
      </c>
      <c r="F45" s="10">
        <f t="shared" si="6"/>
        <v>0</v>
      </c>
      <c r="G45" s="11">
        <f t="shared" si="6"/>
        <v>0</v>
      </c>
      <c r="H45" s="12">
        <f t="shared" si="7"/>
        <v>0</v>
      </c>
      <c r="I45" s="10">
        <v>13</v>
      </c>
      <c r="J45" s="11">
        <v>10</v>
      </c>
      <c r="K45" s="10">
        <v>0</v>
      </c>
      <c r="L45" s="11">
        <v>0</v>
      </c>
      <c r="M45" s="10">
        <v>0</v>
      </c>
      <c r="N45" s="11">
        <v>0</v>
      </c>
      <c r="O45" s="10">
        <f t="shared" si="8"/>
        <v>13</v>
      </c>
      <c r="P45" s="12">
        <f t="shared" si="8"/>
        <v>10</v>
      </c>
      <c r="Q45" s="62">
        <f t="shared" si="9"/>
        <v>23</v>
      </c>
      <c r="R45" s="10">
        <f t="shared" si="10"/>
        <v>13</v>
      </c>
      <c r="S45" s="11">
        <f t="shared" si="10"/>
        <v>10</v>
      </c>
      <c r="T45" s="12">
        <f t="shared" si="10"/>
        <v>23</v>
      </c>
    </row>
    <row r="46" spans="1:20">
      <c r="A46" s="104" t="s">
        <v>171</v>
      </c>
      <c r="B46" s="10">
        <v>0</v>
      </c>
      <c r="C46" s="11">
        <v>0</v>
      </c>
      <c r="D46" s="10">
        <v>0</v>
      </c>
      <c r="E46" s="11">
        <v>0</v>
      </c>
      <c r="F46" s="10">
        <f t="shared" si="6"/>
        <v>0</v>
      </c>
      <c r="G46" s="11">
        <f t="shared" si="6"/>
        <v>0</v>
      </c>
      <c r="H46" s="12">
        <f t="shared" si="7"/>
        <v>0</v>
      </c>
      <c r="I46" s="10">
        <v>0</v>
      </c>
      <c r="J46" s="11">
        <v>0</v>
      </c>
      <c r="K46" s="10">
        <v>0</v>
      </c>
      <c r="L46" s="11">
        <v>0</v>
      </c>
      <c r="M46" s="10">
        <v>0</v>
      </c>
      <c r="N46" s="11">
        <v>2</v>
      </c>
      <c r="O46" s="10">
        <f t="shared" si="8"/>
        <v>0</v>
      </c>
      <c r="P46" s="12">
        <f t="shared" si="8"/>
        <v>2</v>
      </c>
      <c r="Q46" s="62">
        <f t="shared" si="9"/>
        <v>2</v>
      </c>
      <c r="R46" s="10">
        <f t="shared" si="10"/>
        <v>0</v>
      </c>
      <c r="S46" s="11">
        <f t="shared" si="10"/>
        <v>2</v>
      </c>
      <c r="T46" s="12">
        <f t="shared" si="10"/>
        <v>2</v>
      </c>
    </row>
    <row r="47" spans="1:20">
      <c r="A47" s="104" t="s">
        <v>412</v>
      </c>
      <c r="B47" s="10">
        <v>0</v>
      </c>
      <c r="C47" s="11">
        <v>0</v>
      </c>
      <c r="D47" s="10">
        <v>0</v>
      </c>
      <c r="E47" s="11">
        <v>0</v>
      </c>
      <c r="F47" s="10">
        <f t="shared" si="6"/>
        <v>0</v>
      </c>
      <c r="G47" s="11">
        <f t="shared" si="6"/>
        <v>0</v>
      </c>
      <c r="H47" s="12">
        <f t="shared" si="7"/>
        <v>0</v>
      </c>
      <c r="I47" s="10">
        <v>1</v>
      </c>
      <c r="J47" s="11">
        <v>4</v>
      </c>
      <c r="K47" s="10">
        <v>6</v>
      </c>
      <c r="L47" s="11">
        <v>1</v>
      </c>
      <c r="M47" s="10">
        <v>0</v>
      </c>
      <c r="N47" s="11">
        <v>0</v>
      </c>
      <c r="O47" s="10">
        <f t="shared" si="8"/>
        <v>7</v>
      </c>
      <c r="P47" s="12">
        <f t="shared" si="8"/>
        <v>5</v>
      </c>
      <c r="Q47" s="62">
        <f t="shared" si="9"/>
        <v>12</v>
      </c>
      <c r="R47" s="10">
        <f t="shared" si="10"/>
        <v>7</v>
      </c>
      <c r="S47" s="11">
        <f t="shared" si="10"/>
        <v>5</v>
      </c>
      <c r="T47" s="12">
        <f t="shared" si="10"/>
        <v>12</v>
      </c>
    </row>
    <row r="48" spans="1:20">
      <c r="A48" s="104" t="s">
        <v>172</v>
      </c>
      <c r="B48" s="10">
        <v>0</v>
      </c>
      <c r="C48" s="11">
        <v>0</v>
      </c>
      <c r="D48" s="10">
        <v>40</v>
      </c>
      <c r="E48" s="11">
        <v>0</v>
      </c>
      <c r="F48" s="10">
        <f t="shared" si="6"/>
        <v>40</v>
      </c>
      <c r="G48" s="11">
        <f t="shared" si="6"/>
        <v>0</v>
      </c>
      <c r="H48" s="12">
        <f t="shared" si="7"/>
        <v>40</v>
      </c>
      <c r="I48" s="10">
        <v>0</v>
      </c>
      <c r="J48" s="11">
        <v>0</v>
      </c>
      <c r="K48" s="10">
        <v>0</v>
      </c>
      <c r="L48" s="11">
        <v>0</v>
      </c>
      <c r="M48" s="10">
        <v>0</v>
      </c>
      <c r="N48" s="11">
        <v>0</v>
      </c>
      <c r="O48" s="10">
        <f t="shared" si="8"/>
        <v>0</v>
      </c>
      <c r="P48" s="12">
        <f t="shared" si="8"/>
        <v>0</v>
      </c>
      <c r="Q48" s="62">
        <f t="shared" si="9"/>
        <v>0</v>
      </c>
      <c r="R48" s="10">
        <f t="shared" si="10"/>
        <v>40</v>
      </c>
      <c r="S48" s="11">
        <f t="shared" si="10"/>
        <v>0</v>
      </c>
      <c r="T48" s="12">
        <f t="shared" si="10"/>
        <v>40</v>
      </c>
    </row>
    <row r="49" spans="1:20">
      <c r="A49" s="104" t="s">
        <v>173</v>
      </c>
      <c r="B49" s="10">
        <v>0</v>
      </c>
      <c r="C49" s="11">
        <v>0</v>
      </c>
      <c r="D49" s="10">
        <v>0</v>
      </c>
      <c r="E49" s="11">
        <v>0</v>
      </c>
      <c r="F49" s="10">
        <f t="shared" si="6"/>
        <v>0</v>
      </c>
      <c r="G49" s="11">
        <f t="shared" si="6"/>
        <v>0</v>
      </c>
      <c r="H49" s="12">
        <f t="shared" si="7"/>
        <v>0</v>
      </c>
      <c r="I49" s="10">
        <v>79</v>
      </c>
      <c r="J49" s="11">
        <v>1</v>
      </c>
      <c r="K49" s="10">
        <v>55</v>
      </c>
      <c r="L49" s="11">
        <v>2</v>
      </c>
      <c r="M49" s="10">
        <v>0</v>
      </c>
      <c r="N49" s="11">
        <v>0</v>
      </c>
      <c r="O49" s="10">
        <f t="shared" si="8"/>
        <v>134</v>
      </c>
      <c r="P49" s="12">
        <f t="shared" si="8"/>
        <v>3</v>
      </c>
      <c r="Q49" s="62">
        <f t="shared" si="9"/>
        <v>137</v>
      </c>
      <c r="R49" s="10">
        <f t="shared" si="10"/>
        <v>134</v>
      </c>
      <c r="S49" s="11">
        <f t="shared" si="10"/>
        <v>3</v>
      </c>
      <c r="T49" s="12">
        <f t="shared" si="10"/>
        <v>137</v>
      </c>
    </row>
    <row r="50" spans="1:20">
      <c r="A50" s="104" t="s">
        <v>174</v>
      </c>
      <c r="B50" s="10">
        <v>0</v>
      </c>
      <c r="C50" s="11">
        <v>0</v>
      </c>
      <c r="D50" s="10">
        <v>95</v>
      </c>
      <c r="E50" s="11">
        <v>2</v>
      </c>
      <c r="F50" s="10">
        <f t="shared" si="6"/>
        <v>95</v>
      </c>
      <c r="G50" s="11">
        <f t="shared" si="6"/>
        <v>2</v>
      </c>
      <c r="H50" s="12">
        <f t="shared" si="7"/>
        <v>97</v>
      </c>
      <c r="I50" s="10">
        <v>113</v>
      </c>
      <c r="J50" s="11">
        <v>2</v>
      </c>
      <c r="K50" s="10">
        <v>85</v>
      </c>
      <c r="L50" s="11">
        <v>2</v>
      </c>
      <c r="M50" s="10">
        <v>0</v>
      </c>
      <c r="N50" s="11">
        <v>0</v>
      </c>
      <c r="O50" s="10">
        <f t="shared" si="8"/>
        <v>198</v>
      </c>
      <c r="P50" s="12">
        <f t="shared" si="8"/>
        <v>4</v>
      </c>
      <c r="Q50" s="62">
        <f t="shared" si="9"/>
        <v>202</v>
      </c>
      <c r="R50" s="10">
        <f t="shared" si="10"/>
        <v>293</v>
      </c>
      <c r="S50" s="11">
        <f t="shared" si="10"/>
        <v>6</v>
      </c>
      <c r="T50" s="12">
        <f t="shared" si="10"/>
        <v>299</v>
      </c>
    </row>
    <row r="51" spans="1:20">
      <c r="A51" s="104" t="s">
        <v>176</v>
      </c>
      <c r="B51" s="10">
        <v>0</v>
      </c>
      <c r="C51" s="11">
        <v>0</v>
      </c>
      <c r="D51" s="10">
        <v>66</v>
      </c>
      <c r="E51" s="11">
        <v>3</v>
      </c>
      <c r="F51" s="10">
        <f t="shared" si="6"/>
        <v>66</v>
      </c>
      <c r="G51" s="11">
        <f t="shared" si="6"/>
        <v>3</v>
      </c>
      <c r="H51" s="12">
        <f t="shared" si="7"/>
        <v>69</v>
      </c>
      <c r="I51" s="10">
        <v>0</v>
      </c>
      <c r="J51" s="11">
        <v>0</v>
      </c>
      <c r="K51" s="10">
        <v>0</v>
      </c>
      <c r="L51" s="11">
        <v>0</v>
      </c>
      <c r="M51" s="10">
        <v>0</v>
      </c>
      <c r="N51" s="11">
        <v>0</v>
      </c>
      <c r="O51" s="10">
        <f t="shared" si="8"/>
        <v>0</v>
      </c>
      <c r="P51" s="12">
        <f t="shared" si="8"/>
        <v>0</v>
      </c>
      <c r="Q51" s="62">
        <f t="shared" si="9"/>
        <v>0</v>
      </c>
      <c r="R51" s="10">
        <f t="shared" si="10"/>
        <v>66</v>
      </c>
      <c r="S51" s="11">
        <f t="shared" si="10"/>
        <v>3</v>
      </c>
      <c r="T51" s="12">
        <f t="shared" si="10"/>
        <v>69</v>
      </c>
    </row>
    <row r="52" spans="1:20">
      <c r="A52" s="104" t="s">
        <v>178</v>
      </c>
      <c r="B52" s="10">
        <v>0</v>
      </c>
      <c r="C52" s="11">
        <v>0</v>
      </c>
      <c r="D52" s="10">
        <v>0</v>
      </c>
      <c r="E52" s="11">
        <v>0</v>
      </c>
      <c r="F52" s="10">
        <f t="shared" si="6"/>
        <v>0</v>
      </c>
      <c r="G52" s="11">
        <f t="shared" si="6"/>
        <v>0</v>
      </c>
      <c r="H52" s="12">
        <f t="shared" si="7"/>
        <v>0</v>
      </c>
      <c r="I52" s="10">
        <v>4</v>
      </c>
      <c r="J52" s="11">
        <v>11</v>
      </c>
      <c r="K52" s="10">
        <v>4</v>
      </c>
      <c r="L52" s="11">
        <v>10</v>
      </c>
      <c r="M52" s="10">
        <v>0</v>
      </c>
      <c r="N52" s="11">
        <v>0</v>
      </c>
      <c r="O52" s="10">
        <f t="shared" si="8"/>
        <v>8</v>
      </c>
      <c r="P52" s="12">
        <f t="shared" si="8"/>
        <v>21</v>
      </c>
      <c r="Q52" s="62">
        <f t="shared" si="9"/>
        <v>29</v>
      </c>
      <c r="R52" s="10">
        <f t="shared" si="10"/>
        <v>8</v>
      </c>
      <c r="S52" s="11">
        <f t="shared" si="10"/>
        <v>21</v>
      </c>
      <c r="T52" s="12">
        <f t="shared" si="10"/>
        <v>29</v>
      </c>
    </row>
    <row r="53" spans="1:20">
      <c r="A53" s="104" t="s">
        <v>410</v>
      </c>
      <c r="B53" s="10">
        <v>0</v>
      </c>
      <c r="C53" s="11">
        <v>0</v>
      </c>
      <c r="D53" s="10">
        <v>0</v>
      </c>
      <c r="E53" s="11">
        <v>0</v>
      </c>
      <c r="F53" s="10">
        <f t="shared" si="6"/>
        <v>0</v>
      </c>
      <c r="G53" s="11">
        <f t="shared" si="6"/>
        <v>0</v>
      </c>
      <c r="H53" s="12">
        <f t="shared" si="7"/>
        <v>0</v>
      </c>
      <c r="I53" s="10">
        <v>0</v>
      </c>
      <c r="J53" s="11">
        <v>0</v>
      </c>
      <c r="K53" s="10">
        <v>0</v>
      </c>
      <c r="L53" s="11">
        <v>0</v>
      </c>
      <c r="M53" s="10">
        <v>7</v>
      </c>
      <c r="N53" s="11">
        <v>1</v>
      </c>
      <c r="O53" s="10">
        <f t="shared" si="8"/>
        <v>7</v>
      </c>
      <c r="P53" s="12">
        <f t="shared" si="8"/>
        <v>1</v>
      </c>
      <c r="Q53" s="62">
        <f t="shared" si="9"/>
        <v>8</v>
      </c>
      <c r="R53" s="10">
        <f t="shared" si="10"/>
        <v>7</v>
      </c>
      <c r="S53" s="11">
        <f t="shared" si="10"/>
        <v>1</v>
      </c>
      <c r="T53" s="12">
        <f t="shared" si="10"/>
        <v>8</v>
      </c>
    </row>
    <row r="54" spans="1:20">
      <c r="A54" s="104" t="s">
        <v>19</v>
      </c>
      <c r="B54" s="10">
        <v>0</v>
      </c>
      <c r="C54" s="11">
        <v>0</v>
      </c>
      <c r="D54" s="10">
        <v>8</v>
      </c>
      <c r="E54" s="11">
        <v>12</v>
      </c>
      <c r="F54" s="10">
        <f t="shared" si="6"/>
        <v>8</v>
      </c>
      <c r="G54" s="11">
        <f t="shared" si="6"/>
        <v>12</v>
      </c>
      <c r="H54" s="12">
        <f t="shared" si="7"/>
        <v>20</v>
      </c>
      <c r="I54" s="10">
        <v>4</v>
      </c>
      <c r="J54" s="11">
        <v>14</v>
      </c>
      <c r="K54" s="10">
        <v>2</v>
      </c>
      <c r="L54" s="11">
        <v>8</v>
      </c>
      <c r="M54" s="10">
        <v>0</v>
      </c>
      <c r="N54" s="11">
        <v>0</v>
      </c>
      <c r="O54" s="10">
        <f t="shared" si="8"/>
        <v>6</v>
      </c>
      <c r="P54" s="12">
        <f t="shared" si="8"/>
        <v>22</v>
      </c>
      <c r="Q54" s="62">
        <f t="shared" si="9"/>
        <v>28</v>
      </c>
      <c r="R54" s="10">
        <f t="shared" si="10"/>
        <v>14</v>
      </c>
      <c r="S54" s="11">
        <f t="shared" si="10"/>
        <v>34</v>
      </c>
      <c r="T54" s="12">
        <f t="shared" si="10"/>
        <v>48</v>
      </c>
    </row>
    <row r="55" spans="1:20">
      <c r="A55" s="104" t="s">
        <v>179</v>
      </c>
      <c r="B55" s="10">
        <v>0</v>
      </c>
      <c r="C55" s="11">
        <v>0</v>
      </c>
      <c r="D55" s="10">
        <v>0</v>
      </c>
      <c r="E55" s="11">
        <v>0</v>
      </c>
      <c r="F55" s="10">
        <f t="shared" si="6"/>
        <v>0</v>
      </c>
      <c r="G55" s="11">
        <f t="shared" si="6"/>
        <v>0</v>
      </c>
      <c r="H55" s="12">
        <f t="shared" si="7"/>
        <v>0</v>
      </c>
      <c r="I55" s="10">
        <v>4</v>
      </c>
      <c r="J55" s="11">
        <v>36</v>
      </c>
      <c r="K55" s="10">
        <v>3</v>
      </c>
      <c r="L55" s="11">
        <v>13</v>
      </c>
      <c r="M55" s="10">
        <v>0</v>
      </c>
      <c r="N55" s="11">
        <v>0</v>
      </c>
      <c r="O55" s="10">
        <f t="shared" si="8"/>
        <v>7</v>
      </c>
      <c r="P55" s="12">
        <f t="shared" si="8"/>
        <v>49</v>
      </c>
      <c r="Q55" s="62">
        <f t="shared" si="9"/>
        <v>56</v>
      </c>
      <c r="R55" s="10">
        <f t="shared" si="10"/>
        <v>7</v>
      </c>
      <c r="S55" s="11">
        <f t="shared" si="10"/>
        <v>49</v>
      </c>
      <c r="T55" s="12">
        <f t="shared" si="10"/>
        <v>56</v>
      </c>
    </row>
    <row r="56" spans="1:20">
      <c r="A56" s="104" t="s">
        <v>181</v>
      </c>
      <c r="B56" s="10">
        <v>0</v>
      </c>
      <c r="C56" s="11">
        <v>0</v>
      </c>
      <c r="D56" s="10">
        <v>45</v>
      </c>
      <c r="E56" s="11">
        <v>14</v>
      </c>
      <c r="F56" s="10">
        <f t="shared" si="6"/>
        <v>45</v>
      </c>
      <c r="G56" s="11">
        <f t="shared" si="6"/>
        <v>14</v>
      </c>
      <c r="H56" s="12">
        <f t="shared" si="7"/>
        <v>59</v>
      </c>
      <c r="I56" s="10">
        <v>0</v>
      </c>
      <c r="J56" s="11">
        <v>0</v>
      </c>
      <c r="K56" s="10">
        <v>0</v>
      </c>
      <c r="L56" s="11">
        <v>0</v>
      </c>
      <c r="M56" s="10">
        <v>0</v>
      </c>
      <c r="N56" s="11">
        <v>0</v>
      </c>
      <c r="O56" s="10">
        <f t="shared" si="8"/>
        <v>0</v>
      </c>
      <c r="P56" s="12">
        <f t="shared" si="8"/>
        <v>0</v>
      </c>
      <c r="Q56" s="62">
        <f t="shared" si="9"/>
        <v>0</v>
      </c>
      <c r="R56" s="10">
        <f t="shared" si="10"/>
        <v>45</v>
      </c>
      <c r="S56" s="11">
        <f t="shared" si="10"/>
        <v>14</v>
      </c>
      <c r="T56" s="12">
        <f t="shared" si="10"/>
        <v>59</v>
      </c>
    </row>
    <row r="57" spans="1:20">
      <c r="A57" s="104" t="s">
        <v>182</v>
      </c>
      <c r="B57" s="10">
        <v>0</v>
      </c>
      <c r="C57" s="11">
        <v>0</v>
      </c>
      <c r="D57" s="10">
        <v>0</v>
      </c>
      <c r="E57" s="11">
        <v>0</v>
      </c>
      <c r="F57" s="10">
        <f t="shared" si="6"/>
        <v>0</v>
      </c>
      <c r="G57" s="11">
        <f t="shared" si="6"/>
        <v>0</v>
      </c>
      <c r="H57" s="12">
        <f t="shared" si="7"/>
        <v>0</v>
      </c>
      <c r="I57" s="10">
        <v>0</v>
      </c>
      <c r="J57" s="11">
        <v>0</v>
      </c>
      <c r="K57" s="10">
        <v>0</v>
      </c>
      <c r="L57" s="11">
        <v>0</v>
      </c>
      <c r="M57" s="10">
        <v>0</v>
      </c>
      <c r="N57" s="11">
        <v>7</v>
      </c>
      <c r="O57" s="10">
        <f t="shared" si="8"/>
        <v>0</v>
      </c>
      <c r="P57" s="12">
        <f t="shared" si="8"/>
        <v>7</v>
      </c>
      <c r="Q57" s="62">
        <f t="shared" si="9"/>
        <v>7</v>
      </c>
      <c r="R57" s="10">
        <f t="shared" si="10"/>
        <v>0</v>
      </c>
      <c r="S57" s="11">
        <f t="shared" si="10"/>
        <v>7</v>
      </c>
      <c r="T57" s="12">
        <f t="shared" si="10"/>
        <v>7</v>
      </c>
    </row>
    <row r="58" spans="1:20">
      <c r="A58" s="104" t="s">
        <v>15</v>
      </c>
      <c r="B58" s="10">
        <v>0</v>
      </c>
      <c r="C58" s="11">
        <v>0</v>
      </c>
      <c r="D58" s="10">
        <v>117</v>
      </c>
      <c r="E58" s="11">
        <v>34</v>
      </c>
      <c r="F58" s="10">
        <f t="shared" si="6"/>
        <v>117</v>
      </c>
      <c r="G58" s="11">
        <f t="shared" si="6"/>
        <v>34</v>
      </c>
      <c r="H58" s="12">
        <f t="shared" si="7"/>
        <v>151</v>
      </c>
      <c r="I58" s="10">
        <v>33</v>
      </c>
      <c r="J58" s="11">
        <v>8</v>
      </c>
      <c r="K58" s="10">
        <v>24</v>
      </c>
      <c r="L58" s="11">
        <v>14</v>
      </c>
      <c r="M58" s="10">
        <v>0</v>
      </c>
      <c r="N58" s="11">
        <v>0</v>
      </c>
      <c r="O58" s="10">
        <f t="shared" si="8"/>
        <v>57</v>
      </c>
      <c r="P58" s="12">
        <f t="shared" si="8"/>
        <v>22</v>
      </c>
      <c r="Q58" s="62">
        <f t="shared" si="9"/>
        <v>79</v>
      </c>
      <c r="R58" s="10">
        <f t="shared" si="10"/>
        <v>174</v>
      </c>
      <c r="S58" s="11">
        <f t="shared" si="10"/>
        <v>56</v>
      </c>
      <c r="T58" s="12">
        <f t="shared" si="10"/>
        <v>230</v>
      </c>
    </row>
    <row r="59" spans="1:20">
      <c r="A59" s="104" t="s">
        <v>183</v>
      </c>
      <c r="B59" s="10">
        <v>0</v>
      </c>
      <c r="C59" s="11">
        <v>0</v>
      </c>
      <c r="D59" s="10">
        <v>1</v>
      </c>
      <c r="E59" s="11">
        <v>5</v>
      </c>
      <c r="F59" s="10">
        <f t="shared" si="6"/>
        <v>1</v>
      </c>
      <c r="G59" s="11">
        <f t="shared" si="6"/>
        <v>5</v>
      </c>
      <c r="H59" s="12">
        <f t="shared" si="7"/>
        <v>6</v>
      </c>
      <c r="I59" s="10">
        <v>0</v>
      </c>
      <c r="J59" s="11">
        <v>0</v>
      </c>
      <c r="K59" s="10">
        <v>0</v>
      </c>
      <c r="L59" s="11">
        <v>0</v>
      </c>
      <c r="M59" s="10">
        <v>0</v>
      </c>
      <c r="N59" s="11">
        <v>0</v>
      </c>
      <c r="O59" s="10">
        <f t="shared" si="8"/>
        <v>0</v>
      </c>
      <c r="P59" s="12">
        <f t="shared" si="8"/>
        <v>0</v>
      </c>
      <c r="Q59" s="62">
        <f t="shared" si="9"/>
        <v>0</v>
      </c>
      <c r="R59" s="10">
        <f t="shared" si="10"/>
        <v>1</v>
      </c>
      <c r="S59" s="11">
        <f t="shared" si="10"/>
        <v>5</v>
      </c>
      <c r="T59" s="12">
        <f t="shared" si="10"/>
        <v>6</v>
      </c>
    </row>
    <row r="60" spans="1:20">
      <c r="A60" s="104" t="s">
        <v>184</v>
      </c>
      <c r="B60" s="10">
        <v>0</v>
      </c>
      <c r="C60" s="11">
        <v>0</v>
      </c>
      <c r="D60" s="10">
        <v>0</v>
      </c>
      <c r="E60" s="11">
        <v>0</v>
      </c>
      <c r="F60" s="10">
        <f t="shared" si="6"/>
        <v>0</v>
      </c>
      <c r="G60" s="11">
        <f t="shared" si="6"/>
        <v>0</v>
      </c>
      <c r="H60" s="12">
        <f t="shared" si="7"/>
        <v>0</v>
      </c>
      <c r="I60" s="10">
        <v>0</v>
      </c>
      <c r="J60" s="11">
        <v>0</v>
      </c>
      <c r="K60" s="10">
        <v>0</v>
      </c>
      <c r="L60" s="11">
        <v>0</v>
      </c>
      <c r="M60" s="10">
        <v>11</v>
      </c>
      <c r="N60" s="11">
        <v>0</v>
      </c>
      <c r="O60" s="10">
        <f t="shared" si="8"/>
        <v>11</v>
      </c>
      <c r="P60" s="12">
        <f t="shared" si="8"/>
        <v>0</v>
      </c>
      <c r="Q60" s="62">
        <f t="shared" si="9"/>
        <v>11</v>
      </c>
      <c r="R60" s="10">
        <f t="shared" si="10"/>
        <v>11</v>
      </c>
      <c r="S60" s="11">
        <f t="shared" si="10"/>
        <v>0</v>
      </c>
      <c r="T60" s="12">
        <f t="shared" si="10"/>
        <v>11</v>
      </c>
    </row>
    <row r="61" spans="1:20">
      <c r="A61" s="104" t="s">
        <v>186</v>
      </c>
      <c r="B61" s="10">
        <v>0</v>
      </c>
      <c r="C61" s="11">
        <v>0</v>
      </c>
      <c r="D61" s="10">
        <v>11</v>
      </c>
      <c r="E61" s="11">
        <v>3</v>
      </c>
      <c r="F61" s="10">
        <f t="shared" si="6"/>
        <v>11</v>
      </c>
      <c r="G61" s="11">
        <f t="shared" si="6"/>
        <v>3</v>
      </c>
      <c r="H61" s="12">
        <f t="shared" si="7"/>
        <v>14</v>
      </c>
      <c r="I61" s="10">
        <v>8</v>
      </c>
      <c r="J61" s="11">
        <v>4</v>
      </c>
      <c r="K61" s="10">
        <v>8</v>
      </c>
      <c r="L61" s="11">
        <v>4</v>
      </c>
      <c r="M61" s="10">
        <v>0</v>
      </c>
      <c r="N61" s="11">
        <v>0</v>
      </c>
      <c r="O61" s="10">
        <f t="shared" si="8"/>
        <v>16</v>
      </c>
      <c r="P61" s="12">
        <f t="shared" si="8"/>
        <v>8</v>
      </c>
      <c r="Q61" s="62">
        <f t="shared" si="9"/>
        <v>24</v>
      </c>
      <c r="R61" s="10">
        <f t="shared" si="10"/>
        <v>27</v>
      </c>
      <c r="S61" s="11">
        <f t="shared" si="10"/>
        <v>11</v>
      </c>
      <c r="T61" s="12">
        <f t="shared" si="10"/>
        <v>38</v>
      </c>
    </row>
    <row r="62" spans="1:20">
      <c r="A62" s="104" t="s">
        <v>188</v>
      </c>
      <c r="B62" s="10">
        <v>0</v>
      </c>
      <c r="C62" s="11">
        <v>0</v>
      </c>
      <c r="D62" s="10">
        <v>0</v>
      </c>
      <c r="E62" s="11">
        <v>0</v>
      </c>
      <c r="F62" s="10">
        <f t="shared" si="6"/>
        <v>0</v>
      </c>
      <c r="G62" s="11">
        <f t="shared" si="6"/>
        <v>0</v>
      </c>
      <c r="H62" s="12">
        <f t="shared" si="7"/>
        <v>0</v>
      </c>
      <c r="I62" s="10">
        <v>0</v>
      </c>
      <c r="J62" s="11">
        <v>0</v>
      </c>
      <c r="K62" s="10">
        <v>0</v>
      </c>
      <c r="L62" s="11">
        <v>0</v>
      </c>
      <c r="M62" s="10">
        <v>4</v>
      </c>
      <c r="N62" s="11">
        <v>0</v>
      </c>
      <c r="O62" s="10">
        <f t="shared" si="8"/>
        <v>4</v>
      </c>
      <c r="P62" s="12">
        <f t="shared" si="8"/>
        <v>0</v>
      </c>
      <c r="Q62" s="62">
        <f t="shared" si="9"/>
        <v>4</v>
      </c>
      <c r="R62" s="10">
        <f t="shared" si="10"/>
        <v>4</v>
      </c>
      <c r="S62" s="11">
        <f t="shared" si="10"/>
        <v>0</v>
      </c>
      <c r="T62" s="12">
        <f t="shared" si="10"/>
        <v>4</v>
      </c>
    </row>
    <row r="63" spans="1:20">
      <c r="A63" s="104" t="s">
        <v>189</v>
      </c>
      <c r="B63" s="10">
        <v>0</v>
      </c>
      <c r="C63" s="11">
        <v>0</v>
      </c>
      <c r="D63" s="10">
        <v>23</v>
      </c>
      <c r="E63" s="11">
        <v>3</v>
      </c>
      <c r="F63" s="10">
        <f t="shared" si="6"/>
        <v>23</v>
      </c>
      <c r="G63" s="11">
        <f t="shared" si="6"/>
        <v>3</v>
      </c>
      <c r="H63" s="12">
        <f t="shared" si="7"/>
        <v>26</v>
      </c>
      <c r="I63" s="10">
        <v>10</v>
      </c>
      <c r="J63" s="11">
        <v>1</v>
      </c>
      <c r="K63" s="10">
        <v>15</v>
      </c>
      <c r="L63" s="11">
        <v>2</v>
      </c>
      <c r="M63" s="10">
        <v>0</v>
      </c>
      <c r="N63" s="11">
        <v>0</v>
      </c>
      <c r="O63" s="10">
        <f t="shared" si="8"/>
        <v>25</v>
      </c>
      <c r="P63" s="12">
        <f t="shared" si="8"/>
        <v>3</v>
      </c>
      <c r="Q63" s="62">
        <f t="shared" si="9"/>
        <v>28</v>
      </c>
      <c r="R63" s="10">
        <f t="shared" si="10"/>
        <v>48</v>
      </c>
      <c r="S63" s="11">
        <f t="shared" si="10"/>
        <v>6</v>
      </c>
      <c r="T63" s="12">
        <f t="shared" si="10"/>
        <v>54</v>
      </c>
    </row>
    <row r="64" spans="1:20">
      <c r="A64" s="104" t="s">
        <v>191</v>
      </c>
      <c r="B64" s="10">
        <v>0</v>
      </c>
      <c r="C64" s="11">
        <v>0</v>
      </c>
      <c r="D64" s="10">
        <v>0</v>
      </c>
      <c r="E64" s="11">
        <v>0</v>
      </c>
      <c r="F64" s="10">
        <f t="shared" si="6"/>
        <v>0</v>
      </c>
      <c r="G64" s="11">
        <f t="shared" si="6"/>
        <v>0</v>
      </c>
      <c r="H64" s="12">
        <f t="shared" si="7"/>
        <v>0</v>
      </c>
      <c r="I64" s="10">
        <v>58</v>
      </c>
      <c r="J64" s="11">
        <v>0</v>
      </c>
      <c r="K64" s="10">
        <v>32</v>
      </c>
      <c r="L64" s="11">
        <v>3</v>
      </c>
      <c r="M64" s="10">
        <v>0</v>
      </c>
      <c r="N64" s="11">
        <v>0</v>
      </c>
      <c r="O64" s="10">
        <f t="shared" si="8"/>
        <v>90</v>
      </c>
      <c r="P64" s="12">
        <f t="shared" si="8"/>
        <v>3</v>
      </c>
      <c r="Q64" s="62">
        <f t="shared" si="9"/>
        <v>93</v>
      </c>
      <c r="R64" s="10">
        <f t="shared" si="10"/>
        <v>90</v>
      </c>
      <c r="S64" s="11">
        <f t="shared" si="10"/>
        <v>3</v>
      </c>
      <c r="T64" s="12">
        <f t="shared" si="10"/>
        <v>93</v>
      </c>
    </row>
    <row r="65" spans="1:20">
      <c r="A65" s="104" t="s">
        <v>192</v>
      </c>
      <c r="B65" s="10">
        <v>0</v>
      </c>
      <c r="C65" s="11">
        <v>0</v>
      </c>
      <c r="D65" s="10">
        <v>0</v>
      </c>
      <c r="E65" s="11">
        <v>0</v>
      </c>
      <c r="F65" s="10">
        <f t="shared" si="6"/>
        <v>0</v>
      </c>
      <c r="G65" s="11">
        <f t="shared" si="6"/>
        <v>0</v>
      </c>
      <c r="H65" s="12">
        <f t="shared" si="7"/>
        <v>0</v>
      </c>
      <c r="I65" s="10">
        <v>0</v>
      </c>
      <c r="J65" s="11">
        <v>0</v>
      </c>
      <c r="K65" s="10">
        <v>0</v>
      </c>
      <c r="L65" s="11">
        <v>0</v>
      </c>
      <c r="M65" s="10">
        <v>3</v>
      </c>
      <c r="N65" s="11">
        <v>0</v>
      </c>
      <c r="O65" s="10">
        <f t="shared" si="8"/>
        <v>3</v>
      </c>
      <c r="P65" s="12">
        <f t="shared" si="8"/>
        <v>0</v>
      </c>
      <c r="Q65" s="62">
        <f t="shared" si="9"/>
        <v>3</v>
      </c>
      <c r="R65" s="10">
        <f t="shared" si="10"/>
        <v>3</v>
      </c>
      <c r="S65" s="11">
        <f t="shared" si="10"/>
        <v>0</v>
      </c>
      <c r="T65" s="12">
        <f t="shared" si="10"/>
        <v>3</v>
      </c>
    </row>
    <row r="66" spans="1:20">
      <c r="A66" s="104" t="s">
        <v>112</v>
      </c>
      <c r="B66" s="10">
        <v>0</v>
      </c>
      <c r="C66" s="11">
        <v>0</v>
      </c>
      <c r="D66" s="10">
        <v>87</v>
      </c>
      <c r="E66" s="11">
        <v>7</v>
      </c>
      <c r="F66" s="10">
        <f t="shared" si="6"/>
        <v>87</v>
      </c>
      <c r="G66" s="11">
        <f t="shared" si="6"/>
        <v>7</v>
      </c>
      <c r="H66" s="12">
        <f t="shared" si="7"/>
        <v>94</v>
      </c>
      <c r="I66" s="10">
        <v>66</v>
      </c>
      <c r="J66" s="11">
        <v>4</v>
      </c>
      <c r="K66" s="10">
        <v>59</v>
      </c>
      <c r="L66" s="11">
        <v>3</v>
      </c>
      <c r="M66" s="10">
        <v>0</v>
      </c>
      <c r="N66" s="11">
        <v>0</v>
      </c>
      <c r="O66" s="10">
        <f t="shared" si="8"/>
        <v>125</v>
      </c>
      <c r="P66" s="12">
        <f t="shared" si="8"/>
        <v>7</v>
      </c>
      <c r="Q66" s="62">
        <f t="shared" si="9"/>
        <v>132</v>
      </c>
      <c r="R66" s="10">
        <f t="shared" si="10"/>
        <v>212</v>
      </c>
      <c r="S66" s="11">
        <f t="shared" si="10"/>
        <v>14</v>
      </c>
      <c r="T66" s="12">
        <f t="shared" si="10"/>
        <v>226</v>
      </c>
    </row>
    <row r="67" spans="1:20">
      <c r="A67" s="104" t="s">
        <v>194</v>
      </c>
      <c r="B67" s="10">
        <v>0</v>
      </c>
      <c r="C67" s="11">
        <v>0</v>
      </c>
      <c r="D67" s="10">
        <v>0</v>
      </c>
      <c r="E67" s="11">
        <v>0</v>
      </c>
      <c r="F67" s="10">
        <f t="shared" si="6"/>
        <v>0</v>
      </c>
      <c r="G67" s="11">
        <f t="shared" si="6"/>
        <v>0</v>
      </c>
      <c r="H67" s="12">
        <f t="shared" si="7"/>
        <v>0</v>
      </c>
      <c r="I67" s="10">
        <v>15</v>
      </c>
      <c r="J67" s="11">
        <v>1</v>
      </c>
      <c r="K67" s="10">
        <v>11</v>
      </c>
      <c r="L67" s="11">
        <v>2</v>
      </c>
      <c r="M67" s="10">
        <v>0</v>
      </c>
      <c r="N67" s="11">
        <v>0</v>
      </c>
      <c r="O67" s="10">
        <f t="shared" si="8"/>
        <v>26</v>
      </c>
      <c r="P67" s="12">
        <f t="shared" si="8"/>
        <v>3</v>
      </c>
      <c r="Q67" s="62">
        <f t="shared" si="9"/>
        <v>29</v>
      </c>
      <c r="R67" s="10">
        <f t="shared" si="10"/>
        <v>26</v>
      </c>
      <c r="S67" s="11">
        <f t="shared" si="10"/>
        <v>3</v>
      </c>
      <c r="T67" s="12">
        <f t="shared" si="10"/>
        <v>29</v>
      </c>
    </row>
    <row r="68" spans="1:20">
      <c r="A68" s="104" t="s">
        <v>195</v>
      </c>
      <c r="B68" s="10">
        <v>0</v>
      </c>
      <c r="C68" s="11">
        <v>0</v>
      </c>
      <c r="D68" s="10">
        <v>0</v>
      </c>
      <c r="E68" s="11">
        <v>0</v>
      </c>
      <c r="F68" s="10">
        <f t="shared" si="6"/>
        <v>0</v>
      </c>
      <c r="G68" s="11">
        <f t="shared" si="6"/>
        <v>0</v>
      </c>
      <c r="H68" s="12">
        <f t="shared" si="7"/>
        <v>0</v>
      </c>
      <c r="I68" s="10">
        <v>0</v>
      </c>
      <c r="J68" s="11">
        <v>0</v>
      </c>
      <c r="K68" s="10">
        <v>0</v>
      </c>
      <c r="L68" s="11">
        <v>0</v>
      </c>
      <c r="M68" s="10">
        <v>15</v>
      </c>
      <c r="N68" s="11">
        <v>2</v>
      </c>
      <c r="O68" s="10">
        <f t="shared" si="8"/>
        <v>15</v>
      </c>
      <c r="P68" s="12">
        <f t="shared" si="8"/>
        <v>2</v>
      </c>
      <c r="Q68" s="62">
        <f t="shared" si="9"/>
        <v>17</v>
      </c>
      <c r="R68" s="10">
        <f t="shared" si="10"/>
        <v>15</v>
      </c>
      <c r="S68" s="11">
        <f t="shared" si="10"/>
        <v>2</v>
      </c>
      <c r="T68" s="12">
        <f t="shared" si="10"/>
        <v>17</v>
      </c>
    </row>
    <row r="69" spans="1:20">
      <c r="A69" s="104" t="s">
        <v>198</v>
      </c>
      <c r="B69" s="10">
        <v>0</v>
      </c>
      <c r="C69" s="11">
        <v>0</v>
      </c>
      <c r="D69" s="10">
        <v>0</v>
      </c>
      <c r="E69" s="11">
        <v>0</v>
      </c>
      <c r="F69" s="10">
        <f t="shared" si="6"/>
        <v>0</v>
      </c>
      <c r="G69" s="11">
        <f t="shared" si="6"/>
        <v>0</v>
      </c>
      <c r="H69" s="12">
        <f t="shared" si="7"/>
        <v>0</v>
      </c>
      <c r="I69" s="10">
        <v>10</v>
      </c>
      <c r="J69" s="11">
        <v>22</v>
      </c>
      <c r="K69" s="10">
        <v>5</v>
      </c>
      <c r="L69" s="11">
        <v>11</v>
      </c>
      <c r="M69" s="10">
        <v>0</v>
      </c>
      <c r="N69" s="11">
        <v>0</v>
      </c>
      <c r="O69" s="10">
        <f t="shared" si="8"/>
        <v>15</v>
      </c>
      <c r="P69" s="12">
        <f t="shared" si="8"/>
        <v>33</v>
      </c>
      <c r="Q69" s="62">
        <f t="shared" si="9"/>
        <v>48</v>
      </c>
      <c r="R69" s="10">
        <f t="shared" si="10"/>
        <v>15</v>
      </c>
      <c r="S69" s="11">
        <f t="shared" si="10"/>
        <v>33</v>
      </c>
      <c r="T69" s="12">
        <f t="shared" si="10"/>
        <v>48</v>
      </c>
    </row>
    <row r="70" spans="1:20">
      <c r="A70" s="104" t="s">
        <v>199</v>
      </c>
      <c r="B70" s="10">
        <v>0</v>
      </c>
      <c r="C70" s="11">
        <v>0</v>
      </c>
      <c r="D70" s="10">
        <v>0</v>
      </c>
      <c r="E70" s="11">
        <v>0</v>
      </c>
      <c r="F70" s="10">
        <f t="shared" si="6"/>
        <v>0</v>
      </c>
      <c r="G70" s="11">
        <f t="shared" si="6"/>
        <v>0</v>
      </c>
      <c r="H70" s="12">
        <f t="shared" si="7"/>
        <v>0</v>
      </c>
      <c r="I70" s="10">
        <v>6</v>
      </c>
      <c r="J70" s="11">
        <v>0</v>
      </c>
      <c r="K70" s="10">
        <v>9</v>
      </c>
      <c r="L70" s="11">
        <v>0</v>
      </c>
      <c r="M70" s="10">
        <v>0</v>
      </c>
      <c r="N70" s="11">
        <v>0</v>
      </c>
      <c r="O70" s="10">
        <f t="shared" si="8"/>
        <v>15</v>
      </c>
      <c r="P70" s="12">
        <f t="shared" si="8"/>
        <v>0</v>
      </c>
      <c r="Q70" s="62">
        <f t="shared" si="9"/>
        <v>15</v>
      </c>
      <c r="R70" s="10">
        <f t="shared" si="10"/>
        <v>15</v>
      </c>
      <c r="S70" s="11">
        <f t="shared" si="10"/>
        <v>0</v>
      </c>
      <c r="T70" s="12">
        <f t="shared" si="10"/>
        <v>15</v>
      </c>
    </row>
    <row r="71" spans="1:20">
      <c r="A71" s="104" t="s">
        <v>363</v>
      </c>
      <c r="B71" s="10">
        <v>0</v>
      </c>
      <c r="C71" s="11">
        <v>0</v>
      </c>
      <c r="D71" s="10">
        <v>46</v>
      </c>
      <c r="E71" s="11">
        <v>16</v>
      </c>
      <c r="F71" s="10">
        <f t="shared" si="6"/>
        <v>46</v>
      </c>
      <c r="G71" s="11">
        <f t="shared" si="6"/>
        <v>16</v>
      </c>
      <c r="H71" s="12">
        <f t="shared" si="7"/>
        <v>62</v>
      </c>
      <c r="I71" s="10">
        <v>63</v>
      </c>
      <c r="J71" s="11">
        <v>15</v>
      </c>
      <c r="K71" s="10">
        <v>46</v>
      </c>
      <c r="L71" s="11">
        <v>13</v>
      </c>
      <c r="M71" s="10">
        <v>0</v>
      </c>
      <c r="N71" s="11">
        <v>0</v>
      </c>
      <c r="O71" s="10">
        <f t="shared" si="8"/>
        <v>109</v>
      </c>
      <c r="P71" s="12">
        <f t="shared" si="8"/>
        <v>28</v>
      </c>
      <c r="Q71" s="62">
        <f t="shared" si="9"/>
        <v>137</v>
      </c>
      <c r="R71" s="10">
        <f t="shared" si="10"/>
        <v>155</v>
      </c>
      <c r="S71" s="11">
        <f t="shared" si="10"/>
        <v>44</v>
      </c>
      <c r="T71" s="12">
        <f t="shared" si="10"/>
        <v>199</v>
      </c>
    </row>
    <row r="72" spans="1:20">
      <c r="A72" s="104" t="s">
        <v>203</v>
      </c>
      <c r="B72" s="10">
        <v>0</v>
      </c>
      <c r="C72" s="11">
        <v>0</v>
      </c>
      <c r="D72" s="10">
        <v>59</v>
      </c>
      <c r="E72" s="11">
        <v>2</v>
      </c>
      <c r="F72" s="10">
        <f t="shared" si="6"/>
        <v>59</v>
      </c>
      <c r="G72" s="11">
        <f t="shared" si="6"/>
        <v>2</v>
      </c>
      <c r="H72" s="12">
        <f t="shared" si="7"/>
        <v>61</v>
      </c>
      <c r="I72" s="10">
        <v>0</v>
      </c>
      <c r="J72" s="11">
        <v>0</v>
      </c>
      <c r="K72" s="10">
        <v>0</v>
      </c>
      <c r="L72" s="11">
        <v>0</v>
      </c>
      <c r="M72" s="10">
        <v>0</v>
      </c>
      <c r="N72" s="11">
        <v>0</v>
      </c>
      <c r="O72" s="10">
        <f t="shared" si="8"/>
        <v>0</v>
      </c>
      <c r="P72" s="12">
        <f t="shared" si="8"/>
        <v>0</v>
      </c>
      <c r="Q72" s="62">
        <f t="shared" si="9"/>
        <v>0</v>
      </c>
      <c r="R72" s="10">
        <f t="shared" si="10"/>
        <v>59</v>
      </c>
      <c r="S72" s="11">
        <f t="shared" si="10"/>
        <v>2</v>
      </c>
      <c r="T72" s="12">
        <f t="shared" si="10"/>
        <v>61</v>
      </c>
    </row>
    <row r="73" spans="1:20">
      <c r="A73" s="104" t="s">
        <v>204</v>
      </c>
      <c r="B73" s="10">
        <v>0</v>
      </c>
      <c r="C73" s="11">
        <v>0</v>
      </c>
      <c r="D73" s="10">
        <v>0</v>
      </c>
      <c r="E73" s="11">
        <v>0</v>
      </c>
      <c r="F73" s="10">
        <f t="shared" si="6"/>
        <v>0</v>
      </c>
      <c r="G73" s="11">
        <f t="shared" si="6"/>
        <v>0</v>
      </c>
      <c r="H73" s="12">
        <f t="shared" si="7"/>
        <v>0</v>
      </c>
      <c r="I73" s="10">
        <v>44</v>
      </c>
      <c r="J73" s="11">
        <v>1</v>
      </c>
      <c r="K73" s="10">
        <v>52</v>
      </c>
      <c r="L73" s="11">
        <v>0</v>
      </c>
      <c r="M73" s="10">
        <v>0</v>
      </c>
      <c r="N73" s="11">
        <v>0</v>
      </c>
      <c r="O73" s="10">
        <f t="shared" si="8"/>
        <v>96</v>
      </c>
      <c r="P73" s="12">
        <f t="shared" si="8"/>
        <v>1</v>
      </c>
      <c r="Q73" s="62">
        <f t="shared" si="9"/>
        <v>97</v>
      </c>
      <c r="R73" s="10">
        <f t="shared" si="10"/>
        <v>96</v>
      </c>
      <c r="S73" s="11">
        <f t="shared" si="10"/>
        <v>1</v>
      </c>
      <c r="T73" s="12">
        <f t="shared" si="10"/>
        <v>97</v>
      </c>
    </row>
    <row r="74" spans="1:20">
      <c r="A74" s="104" t="s">
        <v>206</v>
      </c>
      <c r="B74" s="10">
        <v>0</v>
      </c>
      <c r="C74" s="11">
        <v>0</v>
      </c>
      <c r="D74" s="10">
        <v>0</v>
      </c>
      <c r="E74" s="11">
        <v>0</v>
      </c>
      <c r="F74" s="10">
        <f t="shared" si="6"/>
        <v>0</v>
      </c>
      <c r="G74" s="11">
        <f t="shared" si="6"/>
        <v>0</v>
      </c>
      <c r="H74" s="12">
        <f t="shared" si="7"/>
        <v>0</v>
      </c>
      <c r="I74" s="10">
        <v>41</v>
      </c>
      <c r="J74" s="11">
        <v>18</v>
      </c>
      <c r="K74" s="10">
        <v>29</v>
      </c>
      <c r="L74" s="11">
        <v>14</v>
      </c>
      <c r="M74" s="10">
        <v>0</v>
      </c>
      <c r="N74" s="11">
        <v>0</v>
      </c>
      <c r="O74" s="10">
        <f t="shared" si="8"/>
        <v>70</v>
      </c>
      <c r="P74" s="12">
        <f t="shared" si="8"/>
        <v>32</v>
      </c>
      <c r="Q74" s="62">
        <f t="shared" si="9"/>
        <v>102</v>
      </c>
      <c r="R74" s="10">
        <f t="shared" si="10"/>
        <v>70</v>
      </c>
      <c r="S74" s="11">
        <f t="shared" si="10"/>
        <v>32</v>
      </c>
      <c r="T74" s="12">
        <f t="shared" si="10"/>
        <v>102</v>
      </c>
    </row>
    <row r="75" spans="1:20">
      <c r="A75" s="104" t="s">
        <v>208</v>
      </c>
      <c r="B75" s="10">
        <v>0</v>
      </c>
      <c r="C75" s="11">
        <v>0</v>
      </c>
      <c r="D75" s="10">
        <v>0</v>
      </c>
      <c r="E75" s="11">
        <v>0</v>
      </c>
      <c r="F75" s="10">
        <f t="shared" si="6"/>
        <v>0</v>
      </c>
      <c r="G75" s="11">
        <f t="shared" si="6"/>
        <v>0</v>
      </c>
      <c r="H75" s="12">
        <f t="shared" si="7"/>
        <v>0</v>
      </c>
      <c r="I75" s="10">
        <v>6</v>
      </c>
      <c r="J75" s="11">
        <v>4</v>
      </c>
      <c r="K75" s="10">
        <v>2</v>
      </c>
      <c r="L75" s="11">
        <v>4</v>
      </c>
      <c r="M75" s="10">
        <v>0</v>
      </c>
      <c r="N75" s="11">
        <v>0</v>
      </c>
      <c r="O75" s="10">
        <f t="shared" si="8"/>
        <v>8</v>
      </c>
      <c r="P75" s="12">
        <f t="shared" si="8"/>
        <v>8</v>
      </c>
      <c r="Q75" s="62">
        <f t="shared" si="9"/>
        <v>16</v>
      </c>
      <c r="R75" s="10">
        <f t="shared" si="10"/>
        <v>8</v>
      </c>
      <c r="S75" s="11">
        <f t="shared" si="10"/>
        <v>8</v>
      </c>
      <c r="T75" s="12">
        <f t="shared" si="10"/>
        <v>16</v>
      </c>
    </row>
    <row r="76" spans="1:20">
      <c r="A76" s="104" t="s">
        <v>211</v>
      </c>
      <c r="B76" s="10">
        <v>0</v>
      </c>
      <c r="C76" s="11">
        <v>0</v>
      </c>
      <c r="D76" s="10">
        <v>8</v>
      </c>
      <c r="E76" s="11">
        <v>9</v>
      </c>
      <c r="F76" s="10">
        <f t="shared" si="6"/>
        <v>8</v>
      </c>
      <c r="G76" s="11">
        <f t="shared" si="6"/>
        <v>9</v>
      </c>
      <c r="H76" s="12">
        <f t="shared" si="7"/>
        <v>17</v>
      </c>
      <c r="I76" s="10">
        <v>0</v>
      </c>
      <c r="J76" s="11">
        <v>0</v>
      </c>
      <c r="K76" s="10">
        <v>0</v>
      </c>
      <c r="L76" s="11">
        <v>0</v>
      </c>
      <c r="M76" s="10">
        <v>0</v>
      </c>
      <c r="N76" s="11">
        <v>0</v>
      </c>
      <c r="O76" s="10">
        <f t="shared" si="8"/>
        <v>0</v>
      </c>
      <c r="P76" s="12">
        <f t="shared" si="8"/>
        <v>0</v>
      </c>
      <c r="Q76" s="62">
        <f t="shared" si="9"/>
        <v>0</v>
      </c>
      <c r="R76" s="10">
        <f t="shared" si="10"/>
        <v>8</v>
      </c>
      <c r="S76" s="11">
        <f t="shared" si="10"/>
        <v>9</v>
      </c>
      <c r="T76" s="12">
        <f t="shared" si="10"/>
        <v>17</v>
      </c>
    </row>
    <row r="77" spans="1:20">
      <c r="A77" s="104" t="s">
        <v>212</v>
      </c>
      <c r="B77" s="10">
        <v>0</v>
      </c>
      <c r="C77" s="11">
        <v>0</v>
      </c>
      <c r="D77" s="10">
        <v>0</v>
      </c>
      <c r="E77" s="11">
        <v>0</v>
      </c>
      <c r="F77" s="10">
        <f t="shared" si="6"/>
        <v>0</v>
      </c>
      <c r="G77" s="11">
        <f t="shared" si="6"/>
        <v>0</v>
      </c>
      <c r="H77" s="12">
        <f t="shared" si="7"/>
        <v>0</v>
      </c>
      <c r="I77" s="10">
        <v>5</v>
      </c>
      <c r="J77" s="11">
        <v>0</v>
      </c>
      <c r="K77" s="10">
        <v>9</v>
      </c>
      <c r="L77" s="11">
        <v>3</v>
      </c>
      <c r="M77" s="10">
        <v>0</v>
      </c>
      <c r="N77" s="11">
        <v>0</v>
      </c>
      <c r="O77" s="10">
        <f t="shared" si="8"/>
        <v>14</v>
      </c>
      <c r="P77" s="12">
        <f t="shared" si="8"/>
        <v>3</v>
      </c>
      <c r="Q77" s="62">
        <f t="shared" si="9"/>
        <v>17</v>
      </c>
      <c r="R77" s="10">
        <f t="shared" si="10"/>
        <v>14</v>
      </c>
      <c r="S77" s="11">
        <f t="shared" si="10"/>
        <v>3</v>
      </c>
      <c r="T77" s="12">
        <f t="shared" si="10"/>
        <v>17</v>
      </c>
    </row>
    <row r="78" spans="1:20">
      <c r="A78" s="104" t="s">
        <v>213</v>
      </c>
      <c r="B78" s="10">
        <v>0</v>
      </c>
      <c r="C78" s="11">
        <v>0</v>
      </c>
      <c r="D78" s="10">
        <v>0</v>
      </c>
      <c r="E78" s="11">
        <v>0</v>
      </c>
      <c r="F78" s="10">
        <f t="shared" si="6"/>
        <v>0</v>
      </c>
      <c r="G78" s="11">
        <f t="shared" si="6"/>
        <v>0</v>
      </c>
      <c r="H78" s="12">
        <f t="shared" si="7"/>
        <v>0</v>
      </c>
      <c r="I78" s="10">
        <v>6</v>
      </c>
      <c r="J78" s="11">
        <v>0</v>
      </c>
      <c r="K78" s="10">
        <v>6</v>
      </c>
      <c r="L78" s="11">
        <v>0</v>
      </c>
      <c r="M78" s="10">
        <v>0</v>
      </c>
      <c r="N78" s="11">
        <v>0</v>
      </c>
      <c r="O78" s="10">
        <f t="shared" si="8"/>
        <v>12</v>
      </c>
      <c r="P78" s="12">
        <f t="shared" si="8"/>
        <v>0</v>
      </c>
      <c r="Q78" s="62">
        <f t="shared" si="9"/>
        <v>12</v>
      </c>
      <c r="R78" s="10">
        <f t="shared" si="10"/>
        <v>12</v>
      </c>
      <c r="S78" s="11">
        <f t="shared" si="10"/>
        <v>0</v>
      </c>
      <c r="T78" s="12">
        <f t="shared" si="10"/>
        <v>12</v>
      </c>
    </row>
    <row r="79" spans="1:20">
      <c r="A79" s="104" t="s">
        <v>215</v>
      </c>
      <c r="B79" s="10">
        <v>0</v>
      </c>
      <c r="C79" s="11">
        <v>0</v>
      </c>
      <c r="D79" s="10">
        <v>0</v>
      </c>
      <c r="E79" s="11">
        <v>0</v>
      </c>
      <c r="F79" s="10">
        <f t="shared" si="6"/>
        <v>0</v>
      </c>
      <c r="G79" s="11">
        <f t="shared" si="6"/>
        <v>0</v>
      </c>
      <c r="H79" s="12">
        <f t="shared" si="7"/>
        <v>0</v>
      </c>
      <c r="I79" s="10">
        <v>0</v>
      </c>
      <c r="J79" s="11">
        <v>0</v>
      </c>
      <c r="K79" s="10">
        <v>0</v>
      </c>
      <c r="L79" s="11">
        <v>0</v>
      </c>
      <c r="M79" s="10">
        <v>5</v>
      </c>
      <c r="N79" s="11">
        <v>0</v>
      </c>
      <c r="O79" s="10">
        <f t="shared" si="8"/>
        <v>5</v>
      </c>
      <c r="P79" s="12">
        <f t="shared" si="8"/>
        <v>0</v>
      </c>
      <c r="Q79" s="62">
        <f t="shared" si="9"/>
        <v>5</v>
      </c>
      <c r="R79" s="10">
        <f t="shared" si="10"/>
        <v>5</v>
      </c>
      <c r="S79" s="11">
        <f t="shared" si="10"/>
        <v>0</v>
      </c>
      <c r="T79" s="12">
        <f t="shared" si="10"/>
        <v>5</v>
      </c>
    </row>
    <row r="80" spans="1:20">
      <c r="A80" s="104" t="s">
        <v>216</v>
      </c>
      <c r="B80" s="10">
        <v>0</v>
      </c>
      <c r="C80" s="11">
        <v>0</v>
      </c>
      <c r="D80" s="10">
        <v>0</v>
      </c>
      <c r="E80" s="11">
        <v>0</v>
      </c>
      <c r="F80" s="10">
        <f t="shared" si="6"/>
        <v>0</v>
      </c>
      <c r="G80" s="11">
        <f t="shared" si="6"/>
        <v>0</v>
      </c>
      <c r="H80" s="12">
        <f t="shared" si="7"/>
        <v>0</v>
      </c>
      <c r="I80" s="10">
        <v>0</v>
      </c>
      <c r="J80" s="11">
        <v>0</v>
      </c>
      <c r="K80" s="10">
        <v>0</v>
      </c>
      <c r="L80" s="11">
        <v>0</v>
      </c>
      <c r="M80" s="10">
        <v>7</v>
      </c>
      <c r="N80" s="11">
        <v>0</v>
      </c>
      <c r="O80" s="10">
        <f t="shared" si="8"/>
        <v>7</v>
      </c>
      <c r="P80" s="12">
        <f t="shared" si="8"/>
        <v>0</v>
      </c>
      <c r="Q80" s="62">
        <f t="shared" si="9"/>
        <v>7</v>
      </c>
      <c r="R80" s="10">
        <f t="shared" si="10"/>
        <v>7</v>
      </c>
      <c r="S80" s="11">
        <f t="shared" si="10"/>
        <v>0</v>
      </c>
      <c r="T80" s="12">
        <f t="shared" si="10"/>
        <v>7</v>
      </c>
    </row>
    <row r="81" spans="1:20">
      <c r="A81" s="104" t="s">
        <v>217</v>
      </c>
      <c r="B81" s="10">
        <v>0</v>
      </c>
      <c r="C81" s="11">
        <v>0</v>
      </c>
      <c r="D81" s="10">
        <v>0</v>
      </c>
      <c r="E81" s="11">
        <v>0</v>
      </c>
      <c r="F81" s="10">
        <f t="shared" si="6"/>
        <v>0</v>
      </c>
      <c r="G81" s="11">
        <f t="shared" si="6"/>
        <v>0</v>
      </c>
      <c r="H81" s="12">
        <f t="shared" si="7"/>
        <v>0</v>
      </c>
      <c r="I81" s="10">
        <v>0</v>
      </c>
      <c r="J81" s="11">
        <v>4</v>
      </c>
      <c r="K81" s="10">
        <v>0</v>
      </c>
      <c r="L81" s="11">
        <v>8</v>
      </c>
      <c r="M81" s="10">
        <v>0</v>
      </c>
      <c r="N81" s="11">
        <v>0</v>
      </c>
      <c r="O81" s="10">
        <f t="shared" si="8"/>
        <v>0</v>
      </c>
      <c r="P81" s="12">
        <f t="shared" si="8"/>
        <v>12</v>
      </c>
      <c r="Q81" s="62">
        <f t="shared" si="9"/>
        <v>12</v>
      </c>
      <c r="R81" s="10">
        <f t="shared" si="10"/>
        <v>0</v>
      </c>
      <c r="S81" s="11">
        <f t="shared" si="10"/>
        <v>12</v>
      </c>
      <c r="T81" s="12">
        <f t="shared" si="10"/>
        <v>12</v>
      </c>
    </row>
    <row r="82" spans="1:20">
      <c r="A82" s="104" t="s">
        <v>220</v>
      </c>
      <c r="B82" s="10">
        <v>0</v>
      </c>
      <c r="C82" s="11">
        <v>0</v>
      </c>
      <c r="D82" s="10">
        <v>29</v>
      </c>
      <c r="E82" s="11">
        <v>94</v>
      </c>
      <c r="F82" s="10">
        <f t="shared" si="6"/>
        <v>29</v>
      </c>
      <c r="G82" s="11">
        <f t="shared" si="6"/>
        <v>94</v>
      </c>
      <c r="H82" s="12">
        <f t="shared" si="7"/>
        <v>123</v>
      </c>
      <c r="I82" s="10">
        <v>9</v>
      </c>
      <c r="J82" s="11">
        <v>45</v>
      </c>
      <c r="K82" s="10">
        <v>12</v>
      </c>
      <c r="L82" s="11">
        <v>20</v>
      </c>
      <c r="M82" s="10">
        <v>0</v>
      </c>
      <c r="N82" s="11">
        <v>0</v>
      </c>
      <c r="O82" s="10">
        <f t="shared" si="8"/>
        <v>21</v>
      </c>
      <c r="P82" s="12">
        <f t="shared" si="8"/>
        <v>65</v>
      </c>
      <c r="Q82" s="62">
        <f t="shared" si="9"/>
        <v>86</v>
      </c>
      <c r="R82" s="10">
        <f t="shared" si="10"/>
        <v>50</v>
      </c>
      <c r="S82" s="11">
        <f t="shared" si="10"/>
        <v>159</v>
      </c>
      <c r="T82" s="12">
        <f t="shared" si="10"/>
        <v>209</v>
      </c>
    </row>
    <row r="83" spans="1:20">
      <c r="A83" s="104" t="s">
        <v>22</v>
      </c>
      <c r="B83" s="10">
        <v>0</v>
      </c>
      <c r="C83" s="11">
        <v>0</v>
      </c>
      <c r="D83" s="10">
        <v>0</v>
      </c>
      <c r="E83" s="11">
        <v>0</v>
      </c>
      <c r="F83" s="10">
        <f t="shared" si="6"/>
        <v>0</v>
      </c>
      <c r="G83" s="11">
        <f t="shared" si="6"/>
        <v>0</v>
      </c>
      <c r="H83" s="12">
        <f t="shared" si="7"/>
        <v>0</v>
      </c>
      <c r="I83" s="10">
        <v>5</v>
      </c>
      <c r="J83" s="11">
        <v>5</v>
      </c>
      <c r="K83" s="10">
        <v>1</v>
      </c>
      <c r="L83" s="11">
        <v>2</v>
      </c>
      <c r="M83" s="10">
        <v>0</v>
      </c>
      <c r="N83" s="11">
        <v>0</v>
      </c>
      <c r="O83" s="10">
        <f t="shared" si="8"/>
        <v>6</v>
      </c>
      <c r="P83" s="12">
        <f t="shared" si="8"/>
        <v>7</v>
      </c>
      <c r="Q83" s="62">
        <f t="shared" si="9"/>
        <v>13</v>
      </c>
      <c r="R83" s="10">
        <f t="shared" si="10"/>
        <v>6</v>
      </c>
      <c r="S83" s="11">
        <f t="shared" si="10"/>
        <v>7</v>
      </c>
      <c r="T83" s="12">
        <f t="shared" si="10"/>
        <v>13</v>
      </c>
    </row>
    <row r="84" spans="1:20">
      <c r="A84" s="104" t="s">
        <v>115</v>
      </c>
      <c r="B84" s="10">
        <v>0</v>
      </c>
      <c r="C84" s="11">
        <v>0</v>
      </c>
      <c r="D84" s="10">
        <v>29</v>
      </c>
      <c r="E84" s="11">
        <v>18</v>
      </c>
      <c r="F84" s="10">
        <f t="shared" si="6"/>
        <v>29</v>
      </c>
      <c r="G84" s="11">
        <f t="shared" si="6"/>
        <v>18</v>
      </c>
      <c r="H84" s="12">
        <f t="shared" si="7"/>
        <v>47</v>
      </c>
      <c r="I84" s="10">
        <v>37</v>
      </c>
      <c r="J84" s="11">
        <v>17</v>
      </c>
      <c r="K84" s="10">
        <v>19</v>
      </c>
      <c r="L84" s="11">
        <v>9</v>
      </c>
      <c r="M84" s="10">
        <v>0</v>
      </c>
      <c r="N84" s="11">
        <v>0</v>
      </c>
      <c r="O84" s="10">
        <f t="shared" si="8"/>
        <v>56</v>
      </c>
      <c r="P84" s="12">
        <f t="shared" si="8"/>
        <v>26</v>
      </c>
      <c r="Q84" s="62">
        <f t="shared" si="9"/>
        <v>82</v>
      </c>
      <c r="R84" s="10">
        <f t="shared" si="10"/>
        <v>85</v>
      </c>
      <c r="S84" s="11">
        <f t="shared" si="10"/>
        <v>44</v>
      </c>
      <c r="T84" s="12">
        <f t="shared" si="10"/>
        <v>129</v>
      </c>
    </row>
    <row r="85" spans="1:20">
      <c r="A85" s="104" t="s">
        <v>16</v>
      </c>
      <c r="B85" s="10">
        <v>0</v>
      </c>
      <c r="C85" s="11">
        <v>0</v>
      </c>
      <c r="D85" s="10">
        <v>1</v>
      </c>
      <c r="E85" s="11">
        <v>10</v>
      </c>
      <c r="F85" s="10">
        <f t="shared" si="6"/>
        <v>1</v>
      </c>
      <c r="G85" s="11">
        <f t="shared" si="6"/>
        <v>10</v>
      </c>
      <c r="H85" s="12">
        <f t="shared" si="7"/>
        <v>11</v>
      </c>
      <c r="I85" s="10">
        <v>8</v>
      </c>
      <c r="J85" s="11">
        <v>14</v>
      </c>
      <c r="K85" s="10">
        <v>2</v>
      </c>
      <c r="L85" s="11">
        <v>10</v>
      </c>
      <c r="M85" s="10">
        <v>0</v>
      </c>
      <c r="N85" s="11">
        <v>0</v>
      </c>
      <c r="O85" s="10">
        <f t="shared" si="8"/>
        <v>10</v>
      </c>
      <c r="P85" s="12">
        <f t="shared" si="8"/>
        <v>24</v>
      </c>
      <c r="Q85" s="62">
        <f t="shared" si="9"/>
        <v>34</v>
      </c>
      <c r="R85" s="10">
        <f t="shared" si="10"/>
        <v>11</v>
      </c>
      <c r="S85" s="11">
        <f t="shared" si="10"/>
        <v>34</v>
      </c>
      <c r="T85" s="12">
        <f t="shared" si="10"/>
        <v>45</v>
      </c>
    </row>
    <row r="86" spans="1:20">
      <c r="A86" s="104" t="s">
        <v>116</v>
      </c>
      <c r="B86" s="10">
        <v>0</v>
      </c>
      <c r="C86" s="11">
        <v>0</v>
      </c>
      <c r="D86" s="10">
        <v>15</v>
      </c>
      <c r="E86" s="11">
        <v>1</v>
      </c>
      <c r="F86" s="10">
        <f t="shared" si="6"/>
        <v>15</v>
      </c>
      <c r="G86" s="11">
        <f t="shared" si="6"/>
        <v>1</v>
      </c>
      <c r="H86" s="12">
        <f t="shared" si="7"/>
        <v>16</v>
      </c>
      <c r="I86" s="10">
        <v>5</v>
      </c>
      <c r="J86" s="11">
        <v>1</v>
      </c>
      <c r="K86" s="10">
        <v>8</v>
      </c>
      <c r="L86" s="11">
        <v>1</v>
      </c>
      <c r="M86" s="10">
        <v>0</v>
      </c>
      <c r="N86" s="11">
        <v>0</v>
      </c>
      <c r="O86" s="10">
        <f t="shared" si="8"/>
        <v>13</v>
      </c>
      <c r="P86" s="12">
        <f t="shared" si="8"/>
        <v>2</v>
      </c>
      <c r="Q86" s="62">
        <f t="shared" si="9"/>
        <v>15</v>
      </c>
      <c r="R86" s="10">
        <f t="shared" si="10"/>
        <v>28</v>
      </c>
      <c r="S86" s="11">
        <f t="shared" si="10"/>
        <v>3</v>
      </c>
      <c r="T86" s="12">
        <f t="shared" si="10"/>
        <v>31</v>
      </c>
    </row>
    <row r="87" spans="1:20">
      <c r="A87" s="104" t="s">
        <v>230</v>
      </c>
      <c r="B87" s="10">
        <v>0</v>
      </c>
      <c r="C87" s="11">
        <v>0</v>
      </c>
      <c r="D87" s="10">
        <v>0</v>
      </c>
      <c r="E87" s="11">
        <v>0</v>
      </c>
      <c r="F87" s="10">
        <f t="shared" si="6"/>
        <v>0</v>
      </c>
      <c r="G87" s="11">
        <f t="shared" si="6"/>
        <v>0</v>
      </c>
      <c r="H87" s="12">
        <f t="shared" si="7"/>
        <v>0</v>
      </c>
      <c r="I87" s="10">
        <v>0</v>
      </c>
      <c r="J87" s="11">
        <v>0</v>
      </c>
      <c r="K87" s="10">
        <v>0</v>
      </c>
      <c r="L87" s="11">
        <v>0</v>
      </c>
      <c r="M87" s="10">
        <v>7</v>
      </c>
      <c r="N87" s="11">
        <v>0</v>
      </c>
      <c r="O87" s="10">
        <f t="shared" si="8"/>
        <v>7</v>
      </c>
      <c r="P87" s="12">
        <f t="shared" si="8"/>
        <v>0</v>
      </c>
      <c r="Q87" s="62">
        <f t="shared" si="9"/>
        <v>7</v>
      </c>
      <c r="R87" s="10">
        <f t="shared" si="10"/>
        <v>7</v>
      </c>
      <c r="S87" s="11">
        <f t="shared" si="10"/>
        <v>0</v>
      </c>
      <c r="T87" s="12">
        <f t="shared" si="10"/>
        <v>7</v>
      </c>
    </row>
    <row r="88" spans="1:20">
      <c r="A88" s="104" t="s">
        <v>231</v>
      </c>
      <c r="B88" s="10">
        <v>0</v>
      </c>
      <c r="C88" s="11">
        <v>0</v>
      </c>
      <c r="D88" s="10">
        <v>0</v>
      </c>
      <c r="E88" s="11">
        <v>0</v>
      </c>
      <c r="F88" s="10">
        <f t="shared" si="6"/>
        <v>0</v>
      </c>
      <c r="G88" s="11">
        <f t="shared" si="6"/>
        <v>0</v>
      </c>
      <c r="H88" s="12">
        <f t="shared" si="7"/>
        <v>0</v>
      </c>
      <c r="I88" s="10">
        <v>8</v>
      </c>
      <c r="J88" s="11">
        <v>0</v>
      </c>
      <c r="K88" s="10">
        <v>10</v>
      </c>
      <c r="L88" s="11">
        <v>1</v>
      </c>
      <c r="M88" s="10">
        <v>0</v>
      </c>
      <c r="N88" s="11">
        <v>0</v>
      </c>
      <c r="O88" s="10">
        <f t="shared" si="8"/>
        <v>18</v>
      </c>
      <c r="P88" s="12">
        <f t="shared" si="8"/>
        <v>1</v>
      </c>
      <c r="Q88" s="62">
        <f t="shared" si="9"/>
        <v>19</v>
      </c>
      <c r="R88" s="10">
        <f t="shared" si="10"/>
        <v>18</v>
      </c>
      <c r="S88" s="11">
        <f t="shared" si="10"/>
        <v>1</v>
      </c>
      <c r="T88" s="12">
        <f t="shared" si="10"/>
        <v>19</v>
      </c>
    </row>
    <row r="89" spans="1:20">
      <c r="A89" s="15" t="s">
        <v>27</v>
      </c>
      <c r="B89" s="16">
        <f t="shared" ref="B89:T89" si="11">SUM(B37:B88)</f>
        <v>0</v>
      </c>
      <c r="C89" s="17">
        <f t="shared" si="11"/>
        <v>0</v>
      </c>
      <c r="D89" s="16">
        <f t="shared" si="11"/>
        <v>714</v>
      </c>
      <c r="E89" s="17">
        <f t="shared" si="11"/>
        <v>251</v>
      </c>
      <c r="F89" s="16">
        <f t="shared" si="11"/>
        <v>714</v>
      </c>
      <c r="G89" s="17">
        <f t="shared" si="11"/>
        <v>251</v>
      </c>
      <c r="H89" s="17">
        <f t="shared" si="11"/>
        <v>965</v>
      </c>
      <c r="I89" s="16">
        <f t="shared" si="11"/>
        <v>770</v>
      </c>
      <c r="J89" s="17">
        <f t="shared" si="11"/>
        <v>293</v>
      </c>
      <c r="K89" s="16">
        <f t="shared" si="11"/>
        <v>618</v>
      </c>
      <c r="L89" s="17">
        <f t="shared" si="11"/>
        <v>184</v>
      </c>
      <c r="M89" s="16">
        <f t="shared" si="11"/>
        <v>67</v>
      </c>
      <c r="N89" s="17">
        <f t="shared" si="11"/>
        <v>12</v>
      </c>
      <c r="O89" s="16">
        <f t="shared" si="11"/>
        <v>1455</v>
      </c>
      <c r="P89" s="17">
        <f t="shared" si="11"/>
        <v>489</v>
      </c>
      <c r="Q89" s="63">
        <f t="shared" si="11"/>
        <v>1944</v>
      </c>
      <c r="R89" s="16">
        <f t="shared" si="11"/>
        <v>2169</v>
      </c>
      <c r="S89" s="17">
        <f t="shared" si="11"/>
        <v>740</v>
      </c>
      <c r="T89" s="17">
        <f t="shared" si="11"/>
        <v>2909</v>
      </c>
    </row>
    <row r="90" spans="1:20">
      <c r="A90" s="15" t="s">
        <v>30</v>
      </c>
      <c r="B90" s="16">
        <f t="shared" ref="B90:T90" si="12">SUM(B34,B89)</f>
        <v>719</v>
      </c>
      <c r="C90" s="17">
        <f t="shared" si="12"/>
        <v>218</v>
      </c>
      <c r="D90" s="16">
        <f t="shared" si="12"/>
        <v>714</v>
      </c>
      <c r="E90" s="17">
        <f t="shared" si="12"/>
        <v>251</v>
      </c>
      <c r="F90" s="16">
        <f t="shared" si="12"/>
        <v>1433</v>
      </c>
      <c r="G90" s="17">
        <f t="shared" si="12"/>
        <v>469</v>
      </c>
      <c r="H90" s="17">
        <f t="shared" si="12"/>
        <v>1902</v>
      </c>
      <c r="I90" s="16">
        <f t="shared" si="12"/>
        <v>770</v>
      </c>
      <c r="J90" s="17">
        <f t="shared" si="12"/>
        <v>293</v>
      </c>
      <c r="K90" s="16">
        <f t="shared" si="12"/>
        <v>618</v>
      </c>
      <c r="L90" s="17">
        <f t="shared" si="12"/>
        <v>184</v>
      </c>
      <c r="M90" s="16">
        <f t="shared" si="12"/>
        <v>67</v>
      </c>
      <c r="N90" s="17">
        <f t="shared" si="12"/>
        <v>12</v>
      </c>
      <c r="O90" s="16">
        <f t="shared" si="12"/>
        <v>1455</v>
      </c>
      <c r="P90" s="17">
        <f t="shared" si="12"/>
        <v>489</v>
      </c>
      <c r="Q90" s="63">
        <f t="shared" si="12"/>
        <v>1944</v>
      </c>
      <c r="R90" s="16">
        <f t="shared" si="12"/>
        <v>2888</v>
      </c>
      <c r="S90" s="17">
        <f t="shared" si="12"/>
        <v>958</v>
      </c>
      <c r="T90" s="17">
        <f t="shared" si="12"/>
        <v>3846</v>
      </c>
    </row>
    <row r="91" spans="1:20">
      <c r="I91" s="81"/>
      <c r="J91" s="81"/>
      <c r="K91" s="81"/>
    </row>
    <row r="92" spans="1:20">
      <c r="A92" s="387" t="s">
        <v>645</v>
      </c>
      <c r="H92" s="81"/>
      <c r="I92" s="81"/>
      <c r="J92" s="81"/>
      <c r="K92" s="81"/>
    </row>
    <row r="93" spans="1:20">
      <c r="H93" s="81"/>
      <c r="I93" s="81"/>
      <c r="J93" s="81"/>
      <c r="K93" s="81"/>
      <c r="L93" s="81"/>
      <c r="M93" s="81"/>
    </row>
    <row r="94" spans="1:20">
      <c r="H94" s="81"/>
      <c r="I94" s="81"/>
      <c r="J94" s="81"/>
      <c r="K94" s="81"/>
    </row>
    <row r="95" spans="1:20">
      <c r="J95" s="81"/>
      <c r="K95" s="81"/>
      <c r="L95" s="81"/>
    </row>
    <row r="96" spans="1:20">
      <c r="J96" s="81"/>
      <c r="K96" s="81"/>
      <c r="L96" s="81"/>
    </row>
    <row r="97" spans="8:13">
      <c r="H97" s="81"/>
      <c r="I97" s="81"/>
      <c r="J97" s="81"/>
      <c r="K97" s="81"/>
      <c r="L97" s="81"/>
    </row>
    <row r="98" spans="8:13">
      <c r="H98" s="81"/>
      <c r="I98" s="81"/>
      <c r="J98" s="81"/>
      <c r="K98" s="81"/>
      <c r="L98" s="81"/>
      <c r="M98" s="81"/>
    </row>
    <row r="99" spans="8:13">
      <c r="H99" s="81"/>
      <c r="I99" s="81"/>
      <c r="J99" s="81"/>
      <c r="K99" s="81"/>
      <c r="L99" s="81"/>
    </row>
    <row r="100" spans="8:13">
      <c r="H100" s="81"/>
      <c r="I100" s="81"/>
      <c r="J100" s="81"/>
      <c r="K100" s="81"/>
      <c r="L100" s="81"/>
      <c r="M100" s="81"/>
    </row>
    <row r="101" spans="8:13">
      <c r="I101" s="81"/>
      <c r="J101" s="81"/>
      <c r="K101" s="81"/>
      <c r="L101" s="81"/>
    </row>
    <row r="102" spans="8:13">
      <c r="I102" s="81"/>
      <c r="J102" s="81"/>
      <c r="K102" s="81"/>
      <c r="L102" s="81"/>
    </row>
    <row r="103" spans="8:13">
      <c r="H103" s="81"/>
      <c r="I103" s="81"/>
      <c r="K103" s="81"/>
      <c r="L103" s="81"/>
    </row>
    <row r="104" spans="8:13">
      <c r="H104" s="81"/>
      <c r="I104" s="81"/>
      <c r="J104" s="81"/>
      <c r="K104" s="81"/>
      <c r="L104" s="81"/>
    </row>
    <row r="105" spans="8:13">
      <c r="H105" s="81"/>
      <c r="I105" s="81"/>
      <c r="J105" s="81"/>
      <c r="K105" s="81"/>
      <c r="L105" s="81"/>
    </row>
    <row r="106" spans="8:13">
      <c r="H106" s="81"/>
      <c r="I106" s="81"/>
      <c r="J106" s="81"/>
      <c r="K106" s="81"/>
      <c r="L106" s="81"/>
    </row>
    <row r="107" spans="8:13">
      <c r="J107" s="81"/>
      <c r="K107" s="81"/>
      <c r="L107" s="81"/>
    </row>
    <row r="108" spans="8:13">
      <c r="H108" s="81"/>
      <c r="I108" s="81"/>
      <c r="L108" s="81"/>
    </row>
    <row r="109" spans="8:13">
      <c r="H109" s="81"/>
      <c r="I109" s="81"/>
      <c r="J109" s="81"/>
      <c r="K109" s="81"/>
    </row>
    <row r="110" spans="8:13">
      <c r="H110" s="81"/>
      <c r="I110" s="81"/>
      <c r="J110" s="81"/>
    </row>
    <row r="111" spans="8:13">
      <c r="H111" s="81"/>
      <c r="I111" s="81"/>
      <c r="J111" s="81"/>
    </row>
    <row r="112" spans="8:13">
      <c r="H112" s="81"/>
      <c r="I112" s="81"/>
      <c r="J112" s="81"/>
      <c r="K112" s="81"/>
    </row>
    <row r="113" spans="8:13">
      <c r="H113" s="81"/>
      <c r="I113" s="81"/>
    </row>
    <row r="114" spans="8:13">
      <c r="H114" s="81"/>
      <c r="I114" s="81"/>
      <c r="J114" s="81"/>
      <c r="K114" s="81"/>
    </row>
    <row r="115" spans="8:13">
      <c r="I115" s="81"/>
      <c r="J115" s="81"/>
      <c r="K115" s="81"/>
    </row>
    <row r="116" spans="8:13">
      <c r="I116" s="81"/>
      <c r="J116" s="81"/>
      <c r="K116" s="81"/>
    </row>
    <row r="117" spans="8:13">
      <c r="H117" s="81"/>
      <c r="I117" s="81"/>
      <c r="J117" s="81"/>
      <c r="K117" s="81"/>
    </row>
    <row r="118" spans="8:13">
      <c r="H118" s="81"/>
      <c r="I118" s="81"/>
      <c r="J118" s="81"/>
      <c r="K118" s="81"/>
      <c r="L118" s="81"/>
      <c r="M118" s="81"/>
    </row>
    <row r="119" spans="8:13">
      <c r="H119" s="81"/>
      <c r="I119" s="81"/>
      <c r="J119" s="81"/>
      <c r="K119" s="81"/>
      <c r="L119" s="81"/>
    </row>
    <row r="120" spans="8:13">
      <c r="H120" s="81"/>
      <c r="I120" s="81"/>
      <c r="J120" s="81"/>
      <c r="K120" s="81"/>
    </row>
    <row r="121" spans="8:13">
      <c r="J121" s="81"/>
      <c r="K121" s="81"/>
      <c r="L121" s="81"/>
    </row>
    <row r="122" spans="8:13">
      <c r="J122" s="81"/>
      <c r="K122" s="81"/>
      <c r="L122" s="81"/>
    </row>
    <row r="123" spans="8:13">
      <c r="J123" s="81"/>
      <c r="K123" s="81"/>
      <c r="L123" s="81"/>
    </row>
    <row r="124" spans="8:13">
      <c r="J124" s="81"/>
      <c r="K124" s="81"/>
      <c r="L124" s="81"/>
    </row>
    <row r="125" spans="8:13">
      <c r="H125" s="81"/>
      <c r="I125" s="81"/>
      <c r="K125" s="81"/>
      <c r="L125" s="81"/>
    </row>
    <row r="126" spans="8:13">
      <c r="H126" s="81"/>
      <c r="I126" s="81"/>
      <c r="J126" s="81"/>
      <c r="K126" s="81"/>
      <c r="L126" s="81"/>
      <c r="M126" s="81"/>
    </row>
    <row r="127" spans="8:13">
      <c r="H127" s="81"/>
      <c r="J127" s="81"/>
      <c r="K127" s="81"/>
      <c r="L127" s="81"/>
    </row>
    <row r="128" spans="8:13">
      <c r="H128" s="81"/>
      <c r="J128" s="81"/>
      <c r="K128" s="81"/>
      <c r="L128" s="81"/>
    </row>
    <row r="129" spans="8:12">
      <c r="J129" s="81"/>
      <c r="K129" s="81"/>
      <c r="L129" s="81"/>
    </row>
    <row r="130" spans="8:12">
      <c r="H130" s="81"/>
      <c r="I130" s="81"/>
      <c r="J130" s="81"/>
      <c r="K130" s="81"/>
      <c r="L130" s="81"/>
    </row>
    <row r="131" spans="8:12">
      <c r="I131" s="81"/>
      <c r="J131" s="81"/>
      <c r="K131" s="81"/>
      <c r="L131" s="81"/>
    </row>
    <row r="132" spans="8:12">
      <c r="J132" s="81"/>
      <c r="K132" s="81"/>
      <c r="L132" s="81"/>
    </row>
    <row r="133" spans="8:12">
      <c r="H133" s="81"/>
      <c r="I133" s="81"/>
      <c r="J133" s="81"/>
      <c r="K133" s="81"/>
      <c r="L133" s="81"/>
    </row>
    <row r="134" spans="8:12">
      <c r="J134" s="81"/>
      <c r="K134" s="81"/>
      <c r="L134" s="81"/>
    </row>
    <row r="135" spans="8:12">
      <c r="H135" s="81"/>
      <c r="I135" s="81"/>
      <c r="J135" s="81"/>
    </row>
    <row r="136" spans="8:12">
      <c r="H136" s="81"/>
      <c r="I136" s="81"/>
      <c r="J136" s="81"/>
    </row>
    <row r="137" spans="8:12">
      <c r="J137" s="81"/>
      <c r="K137" s="81"/>
      <c r="L137" s="81"/>
    </row>
    <row r="138" spans="8:12">
      <c r="J138" s="81"/>
      <c r="K138" s="81"/>
      <c r="L138" s="81"/>
    </row>
    <row r="139" spans="8:12">
      <c r="H139" s="81"/>
      <c r="I139" s="81"/>
      <c r="J139" s="81"/>
      <c r="K139" s="81"/>
      <c r="L139" s="81"/>
    </row>
    <row r="140" spans="8:12">
      <c r="J140" s="81"/>
      <c r="K140" s="81"/>
      <c r="L140" s="81"/>
    </row>
    <row r="141" spans="8:12">
      <c r="H141" s="81"/>
      <c r="I141" s="81"/>
      <c r="J141" s="81"/>
    </row>
    <row r="142" spans="8:12">
      <c r="J142" s="81"/>
      <c r="K142" s="81"/>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2AAE-645E-4D06-A2B1-BC724E97136A}">
  <dimension ref="A1:T121"/>
  <sheetViews>
    <sheetView zoomScale="90" zoomScaleNormal="90" workbookViewId="0"/>
  </sheetViews>
  <sheetFormatPr defaultRowHeight="13.2"/>
  <cols>
    <col min="1" max="1" width="36.109375" style="3" customWidth="1"/>
    <col min="2" max="5" width="6.6640625" customWidth="1"/>
    <col min="6" max="8" width="6.33203125" customWidth="1"/>
    <col min="9" max="19" width="6.6640625" customWidth="1"/>
    <col min="20" max="20" width="6.6640625" style="3" customWidth="1"/>
    <col min="21" max="21" width="8.5546875" customWidth="1"/>
    <col min="22" max="22" width="12.44140625" customWidth="1"/>
    <col min="23" max="24" width="7.5546875" customWidth="1"/>
    <col min="25" max="25" width="9.33203125" customWidth="1"/>
    <col min="26" max="26" width="9.5546875" customWidth="1"/>
    <col min="27" max="27" width="16" customWidth="1"/>
    <col min="28" max="29" width="10.5546875" customWidth="1"/>
    <col min="30" max="30" width="17" customWidth="1"/>
    <col min="31" max="32" width="11.44140625" customWidth="1"/>
    <col min="33" max="33" width="9.5546875" customWidth="1"/>
    <col min="34" max="34" width="16" customWidth="1"/>
    <col min="35" max="35" width="10.5546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4</v>
      </c>
      <c r="B3" s="341"/>
      <c r="C3" s="341"/>
      <c r="D3" s="341"/>
      <c r="E3" s="341"/>
      <c r="F3" s="341"/>
      <c r="G3" s="341"/>
      <c r="H3" s="341"/>
      <c r="I3" s="341"/>
      <c r="J3" s="341"/>
      <c r="K3" s="341"/>
      <c r="L3" s="341"/>
      <c r="M3" s="341"/>
      <c r="N3" s="341"/>
      <c r="O3" s="341"/>
      <c r="P3" s="341"/>
      <c r="Q3" s="341"/>
      <c r="R3" s="341"/>
      <c r="S3" s="341"/>
      <c r="T3" s="341"/>
    </row>
    <row r="4" spans="1:20">
      <c r="A4" s="2"/>
    </row>
    <row r="5" spans="1:20">
      <c r="A5" s="341" t="s">
        <v>649</v>
      </c>
      <c r="B5" s="341"/>
      <c r="C5" s="341"/>
      <c r="D5" s="341"/>
      <c r="E5" s="341"/>
      <c r="F5" s="341"/>
      <c r="G5" s="341"/>
      <c r="H5" s="341"/>
      <c r="I5" s="341"/>
      <c r="J5" s="341"/>
      <c r="K5" s="341"/>
      <c r="L5" s="341"/>
      <c r="M5" s="341"/>
      <c r="N5" s="341"/>
      <c r="O5" s="341"/>
      <c r="P5" s="341"/>
      <c r="Q5" s="341"/>
      <c r="R5" s="341"/>
      <c r="S5" s="341"/>
      <c r="T5" s="341"/>
    </row>
    <row r="6" spans="1:20" ht="13.8" thickBot="1"/>
    <row r="7" spans="1:20">
      <c r="A7" s="46"/>
      <c r="B7" s="349" t="s">
        <v>65</v>
      </c>
      <c r="C7" s="350"/>
      <c r="D7" s="350"/>
      <c r="E7" s="350"/>
      <c r="F7" s="350"/>
      <c r="G7" s="350"/>
      <c r="H7" s="351"/>
      <c r="I7" s="349" t="s">
        <v>66</v>
      </c>
      <c r="J7" s="350"/>
      <c r="K7" s="350"/>
      <c r="L7" s="350"/>
      <c r="M7" s="350"/>
      <c r="N7" s="350"/>
      <c r="O7" s="350"/>
      <c r="P7" s="350"/>
      <c r="Q7" s="351"/>
      <c r="R7" s="349" t="s">
        <v>30</v>
      </c>
      <c r="S7" s="350"/>
      <c r="T7" s="350"/>
    </row>
    <row r="8" spans="1:20">
      <c r="B8" s="343" t="s">
        <v>5</v>
      </c>
      <c r="C8" s="345"/>
      <c r="D8" s="343" t="s">
        <v>26</v>
      </c>
      <c r="E8" s="344"/>
      <c r="F8" s="343" t="s">
        <v>27</v>
      </c>
      <c r="G8" s="344"/>
      <c r="H8" s="345"/>
      <c r="I8" s="343" t="s">
        <v>5</v>
      </c>
      <c r="J8" s="345"/>
      <c r="K8" s="343" t="s">
        <v>26</v>
      </c>
      <c r="L8" s="344"/>
      <c r="M8" s="343" t="s">
        <v>29</v>
      </c>
      <c r="N8" s="344"/>
      <c r="O8" s="343" t="s">
        <v>27</v>
      </c>
      <c r="P8" s="344"/>
      <c r="Q8" s="345"/>
      <c r="R8" s="45"/>
      <c r="S8" s="48"/>
      <c r="T8" s="49"/>
    </row>
    <row r="9" spans="1:20">
      <c r="A9" s="18" t="s">
        <v>33</v>
      </c>
      <c r="B9" s="50" t="s">
        <v>0</v>
      </c>
      <c r="C9" s="51" t="s">
        <v>1</v>
      </c>
      <c r="D9" s="50" t="s">
        <v>0</v>
      </c>
      <c r="E9" s="51" t="s">
        <v>1</v>
      </c>
      <c r="F9" s="290" t="s">
        <v>0</v>
      </c>
      <c r="G9" s="291" t="s">
        <v>1</v>
      </c>
      <c r="H9" s="292" t="s">
        <v>28</v>
      </c>
      <c r="I9" s="50" t="s">
        <v>0</v>
      </c>
      <c r="J9" s="51" t="s">
        <v>1</v>
      </c>
      <c r="K9" s="50" t="s">
        <v>0</v>
      </c>
      <c r="L9" s="51" t="s">
        <v>1</v>
      </c>
      <c r="M9" s="50" t="s">
        <v>0</v>
      </c>
      <c r="N9" s="51" t="s">
        <v>1</v>
      </c>
      <c r="O9" s="50" t="s">
        <v>0</v>
      </c>
      <c r="P9" s="51" t="s">
        <v>1</v>
      </c>
      <c r="Q9" s="292" t="s">
        <v>28</v>
      </c>
      <c r="R9" s="290" t="s">
        <v>0</v>
      </c>
      <c r="S9" s="291" t="s">
        <v>1</v>
      </c>
      <c r="T9" s="291" t="s">
        <v>28</v>
      </c>
    </row>
    <row r="10" spans="1:20">
      <c r="A10" s="279" t="s">
        <v>560</v>
      </c>
      <c r="B10" s="50"/>
      <c r="C10" s="51"/>
      <c r="D10" s="50"/>
      <c r="E10" s="51"/>
      <c r="F10" s="7"/>
      <c r="G10" s="5"/>
      <c r="H10" s="5"/>
      <c r="I10" s="50"/>
      <c r="J10" s="51"/>
      <c r="K10" s="50"/>
      <c r="L10" s="51"/>
      <c r="M10" s="50"/>
      <c r="N10" s="51"/>
      <c r="O10" s="50"/>
      <c r="P10" s="51"/>
      <c r="Q10" s="5"/>
      <c r="R10" s="7"/>
      <c r="S10" s="5"/>
      <c r="T10" s="5"/>
    </row>
    <row r="11" spans="1:20">
      <c r="A11" s="104" t="s">
        <v>602</v>
      </c>
      <c r="B11" s="10">
        <v>2</v>
      </c>
      <c r="C11" s="11">
        <v>2</v>
      </c>
      <c r="D11" s="10">
        <v>0</v>
      </c>
      <c r="E11" s="11">
        <v>0</v>
      </c>
      <c r="F11" s="10">
        <f t="shared" ref="F11:G27" si="0">SUM(B11,D11)</f>
        <v>2</v>
      </c>
      <c r="G11" s="12">
        <f t="shared" si="0"/>
        <v>2</v>
      </c>
      <c r="H11" s="12">
        <f t="shared" ref="H11:H27" si="1">SUM(F11:G11)</f>
        <v>4</v>
      </c>
      <c r="I11" s="10">
        <v>0</v>
      </c>
      <c r="J11" s="11">
        <v>0</v>
      </c>
      <c r="K11" s="10">
        <v>0</v>
      </c>
      <c r="L11" s="11">
        <v>0</v>
      </c>
      <c r="M11" s="10">
        <v>0</v>
      </c>
      <c r="N11" s="11">
        <v>0</v>
      </c>
      <c r="O11" s="10">
        <f t="shared" ref="O11:P27" si="2">SUM(M11,K11,I11)</f>
        <v>0</v>
      </c>
      <c r="P11" s="12">
        <f t="shared" si="2"/>
        <v>0</v>
      </c>
      <c r="Q11" s="12">
        <f t="shared" ref="Q11:Q27" si="3">SUM(O11:P11)</f>
        <v>0</v>
      </c>
      <c r="R11" s="10">
        <f t="shared" ref="R11:T27" si="4">SUM(O11,F11)</f>
        <v>2</v>
      </c>
      <c r="S11" s="11">
        <f t="shared" si="4"/>
        <v>2</v>
      </c>
      <c r="T11" s="12">
        <f t="shared" si="4"/>
        <v>4</v>
      </c>
    </row>
    <row r="12" spans="1:20">
      <c r="A12" s="104" t="s">
        <v>603</v>
      </c>
      <c r="B12" s="10">
        <v>15</v>
      </c>
      <c r="C12" s="11">
        <v>9</v>
      </c>
      <c r="D12" s="10">
        <v>0</v>
      </c>
      <c r="E12" s="11">
        <v>0</v>
      </c>
      <c r="F12" s="10">
        <f t="shared" si="0"/>
        <v>15</v>
      </c>
      <c r="G12" s="12">
        <f t="shared" si="0"/>
        <v>9</v>
      </c>
      <c r="H12" s="12">
        <f t="shared" si="1"/>
        <v>24</v>
      </c>
      <c r="I12" s="10">
        <v>0</v>
      </c>
      <c r="J12" s="11">
        <v>0</v>
      </c>
      <c r="K12" s="10">
        <v>0</v>
      </c>
      <c r="L12" s="11">
        <v>0</v>
      </c>
      <c r="M12" s="10">
        <v>0</v>
      </c>
      <c r="N12" s="11">
        <v>0</v>
      </c>
      <c r="O12" s="10">
        <f t="shared" si="2"/>
        <v>0</v>
      </c>
      <c r="P12" s="12">
        <f t="shared" si="2"/>
        <v>0</v>
      </c>
      <c r="Q12" s="12">
        <f t="shared" si="3"/>
        <v>0</v>
      </c>
      <c r="R12" s="10">
        <f t="shared" si="4"/>
        <v>15</v>
      </c>
      <c r="S12" s="11">
        <f t="shared" si="4"/>
        <v>9</v>
      </c>
      <c r="T12" s="12">
        <f t="shared" si="4"/>
        <v>24</v>
      </c>
    </row>
    <row r="13" spans="1:20">
      <c r="A13" s="104" t="s">
        <v>604</v>
      </c>
      <c r="B13" s="10">
        <v>13</v>
      </c>
      <c r="C13" s="11">
        <v>2</v>
      </c>
      <c r="D13" s="10">
        <v>0</v>
      </c>
      <c r="E13" s="11">
        <v>0</v>
      </c>
      <c r="F13" s="10">
        <f t="shared" si="0"/>
        <v>13</v>
      </c>
      <c r="G13" s="12">
        <f t="shared" si="0"/>
        <v>2</v>
      </c>
      <c r="H13" s="12">
        <f t="shared" si="1"/>
        <v>15</v>
      </c>
      <c r="I13" s="10">
        <v>0</v>
      </c>
      <c r="J13" s="11">
        <v>0</v>
      </c>
      <c r="K13" s="10">
        <v>0</v>
      </c>
      <c r="L13" s="11">
        <v>0</v>
      </c>
      <c r="M13" s="10">
        <v>0</v>
      </c>
      <c r="N13" s="11">
        <v>0</v>
      </c>
      <c r="O13" s="10">
        <f t="shared" si="2"/>
        <v>0</v>
      </c>
      <c r="P13" s="12">
        <f t="shared" si="2"/>
        <v>0</v>
      </c>
      <c r="Q13" s="12">
        <f t="shared" si="3"/>
        <v>0</v>
      </c>
      <c r="R13" s="10">
        <f t="shared" si="4"/>
        <v>13</v>
      </c>
      <c r="S13" s="11">
        <f t="shared" si="4"/>
        <v>2</v>
      </c>
      <c r="T13" s="12">
        <f t="shared" si="4"/>
        <v>15</v>
      </c>
    </row>
    <row r="14" spans="1:20">
      <c r="A14" s="104" t="s">
        <v>605</v>
      </c>
      <c r="B14" s="10">
        <v>34</v>
      </c>
      <c r="C14" s="11">
        <v>69</v>
      </c>
      <c r="D14" s="10">
        <v>0</v>
      </c>
      <c r="E14" s="11">
        <v>0</v>
      </c>
      <c r="F14" s="10">
        <f t="shared" si="0"/>
        <v>34</v>
      </c>
      <c r="G14" s="12">
        <f t="shared" si="0"/>
        <v>69</v>
      </c>
      <c r="H14" s="12">
        <f t="shared" si="1"/>
        <v>103</v>
      </c>
      <c r="I14" s="10">
        <v>0</v>
      </c>
      <c r="J14" s="11">
        <v>0</v>
      </c>
      <c r="K14" s="10">
        <v>0</v>
      </c>
      <c r="L14" s="11">
        <v>0</v>
      </c>
      <c r="M14" s="10">
        <v>0</v>
      </c>
      <c r="N14" s="11">
        <v>0</v>
      </c>
      <c r="O14" s="10">
        <f t="shared" si="2"/>
        <v>0</v>
      </c>
      <c r="P14" s="12">
        <f t="shared" si="2"/>
        <v>0</v>
      </c>
      <c r="Q14" s="12">
        <f t="shared" si="3"/>
        <v>0</v>
      </c>
      <c r="R14" s="10">
        <f t="shared" si="4"/>
        <v>34</v>
      </c>
      <c r="S14" s="11">
        <f t="shared" si="4"/>
        <v>69</v>
      </c>
      <c r="T14" s="12">
        <f t="shared" si="4"/>
        <v>103</v>
      </c>
    </row>
    <row r="15" spans="1:20">
      <c r="A15" s="104" t="s">
        <v>254</v>
      </c>
      <c r="B15" s="10">
        <v>4</v>
      </c>
      <c r="C15" s="11">
        <v>0</v>
      </c>
      <c r="D15" s="10">
        <v>0</v>
      </c>
      <c r="E15" s="11">
        <v>0</v>
      </c>
      <c r="F15" s="10">
        <f t="shared" si="0"/>
        <v>4</v>
      </c>
      <c r="G15" s="12">
        <f t="shared" si="0"/>
        <v>0</v>
      </c>
      <c r="H15" s="12">
        <f t="shared" si="1"/>
        <v>4</v>
      </c>
      <c r="I15" s="10">
        <v>0</v>
      </c>
      <c r="J15" s="11">
        <v>0</v>
      </c>
      <c r="K15" s="10">
        <v>0</v>
      </c>
      <c r="L15" s="11">
        <v>0</v>
      </c>
      <c r="M15" s="10">
        <v>0</v>
      </c>
      <c r="N15" s="11">
        <v>0</v>
      </c>
      <c r="O15" s="10">
        <f t="shared" si="2"/>
        <v>0</v>
      </c>
      <c r="P15" s="12">
        <f t="shared" si="2"/>
        <v>0</v>
      </c>
      <c r="Q15" s="12">
        <f t="shared" si="3"/>
        <v>0</v>
      </c>
      <c r="R15" s="10">
        <f t="shared" si="4"/>
        <v>4</v>
      </c>
      <c r="S15" s="11">
        <f t="shared" si="4"/>
        <v>0</v>
      </c>
      <c r="T15" s="12">
        <f t="shared" si="4"/>
        <v>4</v>
      </c>
    </row>
    <row r="16" spans="1:20">
      <c r="A16" s="104" t="s">
        <v>606</v>
      </c>
      <c r="B16" s="10">
        <v>236</v>
      </c>
      <c r="C16" s="11">
        <v>4</v>
      </c>
      <c r="D16" s="10">
        <v>0</v>
      </c>
      <c r="E16" s="11">
        <v>0</v>
      </c>
      <c r="F16" s="10">
        <f t="shared" si="0"/>
        <v>236</v>
      </c>
      <c r="G16" s="12">
        <f t="shared" si="0"/>
        <v>4</v>
      </c>
      <c r="H16" s="12">
        <f t="shared" si="1"/>
        <v>240</v>
      </c>
      <c r="I16" s="10">
        <v>0</v>
      </c>
      <c r="J16" s="11">
        <v>0</v>
      </c>
      <c r="K16" s="10">
        <v>0</v>
      </c>
      <c r="L16" s="11">
        <v>0</v>
      </c>
      <c r="M16" s="10">
        <v>0</v>
      </c>
      <c r="N16" s="11">
        <v>0</v>
      </c>
      <c r="O16" s="10">
        <f t="shared" si="2"/>
        <v>0</v>
      </c>
      <c r="P16" s="12">
        <f t="shared" si="2"/>
        <v>0</v>
      </c>
      <c r="Q16" s="12">
        <f>SUM(O16:P16)</f>
        <v>0</v>
      </c>
      <c r="R16" s="10">
        <f t="shared" si="4"/>
        <v>236</v>
      </c>
      <c r="S16" s="11">
        <f t="shared" si="4"/>
        <v>4</v>
      </c>
      <c r="T16" s="12">
        <f t="shared" si="4"/>
        <v>240</v>
      </c>
    </row>
    <row r="17" spans="1:20">
      <c r="A17" s="104" t="s">
        <v>607</v>
      </c>
      <c r="B17" s="10">
        <v>18</v>
      </c>
      <c r="C17" s="11">
        <v>68</v>
      </c>
      <c r="D17" s="10">
        <v>0</v>
      </c>
      <c r="E17" s="11">
        <v>0</v>
      </c>
      <c r="F17" s="10">
        <f t="shared" si="0"/>
        <v>18</v>
      </c>
      <c r="G17" s="12">
        <f t="shared" si="0"/>
        <v>68</v>
      </c>
      <c r="H17" s="12">
        <f t="shared" si="1"/>
        <v>86</v>
      </c>
      <c r="I17" s="10">
        <v>0</v>
      </c>
      <c r="J17" s="11">
        <v>0</v>
      </c>
      <c r="K17" s="10">
        <v>0</v>
      </c>
      <c r="L17" s="11">
        <v>0</v>
      </c>
      <c r="M17" s="10">
        <v>0</v>
      </c>
      <c r="N17" s="11">
        <v>0</v>
      </c>
      <c r="O17" s="10">
        <f t="shared" si="2"/>
        <v>0</v>
      </c>
      <c r="P17" s="12">
        <f t="shared" si="2"/>
        <v>0</v>
      </c>
      <c r="Q17" s="12">
        <f>SUM(O17:P17)</f>
        <v>0</v>
      </c>
      <c r="R17" s="10">
        <f t="shared" si="4"/>
        <v>18</v>
      </c>
      <c r="S17" s="11">
        <f t="shared" si="4"/>
        <v>68</v>
      </c>
      <c r="T17" s="12">
        <f t="shared" si="4"/>
        <v>86</v>
      </c>
    </row>
    <row r="18" spans="1:20">
      <c r="A18" s="104" t="s">
        <v>12</v>
      </c>
      <c r="B18" s="10">
        <v>73</v>
      </c>
      <c r="C18" s="11">
        <v>5</v>
      </c>
      <c r="D18" s="10">
        <v>0</v>
      </c>
      <c r="E18" s="11">
        <v>0</v>
      </c>
      <c r="F18" s="10">
        <f t="shared" si="0"/>
        <v>73</v>
      </c>
      <c r="G18" s="12">
        <f t="shared" si="0"/>
        <v>5</v>
      </c>
      <c r="H18" s="12">
        <f t="shared" si="1"/>
        <v>78</v>
      </c>
      <c r="I18" s="10">
        <v>0</v>
      </c>
      <c r="J18" s="11">
        <v>0</v>
      </c>
      <c r="K18" s="10">
        <v>0</v>
      </c>
      <c r="L18" s="11">
        <v>0</v>
      </c>
      <c r="M18" s="10">
        <v>0</v>
      </c>
      <c r="N18" s="11">
        <v>0</v>
      </c>
      <c r="O18" s="10">
        <f t="shared" si="2"/>
        <v>0</v>
      </c>
      <c r="P18" s="12">
        <f t="shared" si="2"/>
        <v>0</v>
      </c>
      <c r="Q18" s="12">
        <f>SUM(O18:P18)</f>
        <v>0</v>
      </c>
      <c r="R18" s="10">
        <f t="shared" si="4"/>
        <v>73</v>
      </c>
      <c r="S18" s="11">
        <f t="shared" si="4"/>
        <v>5</v>
      </c>
      <c r="T18" s="12">
        <f t="shared" si="4"/>
        <v>78</v>
      </c>
    </row>
    <row r="19" spans="1:20">
      <c r="A19" s="104" t="s">
        <v>608</v>
      </c>
      <c r="B19" s="10">
        <v>183</v>
      </c>
      <c r="C19" s="11">
        <v>1</v>
      </c>
      <c r="D19" s="10">
        <v>0</v>
      </c>
      <c r="E19" s="11">
        <v>0</v>
      </c>
      <c r="F19" s="10">
        <f t="shared" si="0"/>
        <v>183</v>
      </c>
      <c r="G19" s="12">
        <f t="shared" si="0"/>
        <v>1</v>
      </c>
      <c r="H19" s="12">
        <f t="shared" si="1"/>
        <v>184</v>
      </c>
      <c r="I19" s="10">
        <v>0</v>
      </c>
      <c r="J19" s="11">
        <v>0</v>
      </c>
      <c r="K19" s="10">
        <v>0</v>
      </c>
      <c r="L19" s="11">
        <v>0</v>
      </c>
      <c r="M19" s="10">
        <v>0</v>
      </c>
      <c r="N19" s="11">
        <v>0</v>
      </c>
      <c r="O19" s="10">
        <f t="shared" si="2"/>
        <v>0</v>
      </c>
      <c r="P19" s="12">
        <f t="shared" si="2"/>
        <v>0</v>
      </c>
      <c r="Q19" s="12">
        <f>SUM(O19:P19)</f>
        <v>0</v>
      </c>
      <c r="R19" s="10">
        <f t="shared" si="4"/>
        <v>183</v>
      </c>
      <c r="S19" s="11">
        <f t="shared" si="4"/>
        <v>1</v>
      </c>
      <c r="T19" s="12">
        <f t="shared" si="4"/>
        <v>184</v>
      </c>
    </row>
    <row r="20" spans="1:20">
      <c r="A20" s="104" t="s">
        <v>300</v>
      </c>
      <c r="B20" s="10">
        <v>8</v>
      </c>
      <c r="C20" s="11">
        <v>5</v>
      </c>
      <c r="D20" s="10">
        <v>0</v>
      </c>
      <c r="E20" s="11">
        <v>0</v>
      </c>
      <c r="F20" s="10">
        <f t="shared" si="0"/>
        <v>8</v>
      </c>
      <c r="G20" s="12">
        <f t="shared" si="0"/>
        <v>5</v>
      </c>
      <c r="H20" s="12">
        <f t="shared" si="1"/>
        <v>13</v>
      </c>
      <c r="I20" s="10">
        <v>0</v>
      </c>
      <c r="J20" s="11">
        <v>0</v>
      </c>
      <c r="K20" s="10">
        <v>0</v>
      </c>
      <c r="L20" s="11">
        <v>0</v>
      </c>
      <c r="M20" s="10">
        <v>0</v>
      </c>
      <c r="N20" s="11">
        <v>0</v>
      </c>
      <c r="O20" s="10">
        <f t="shared" si="2"/>
        <v>0</v>
      </c>
      <c r="P20" s="12">
        <f t="shared" si="2"/>
        <v>0</v>
      </c>
      <c r="Q20" s="12">
        <f>SUM(O20:P20)</f>
        <v>0</v>
      </c>
      <c r="R20" s="10">
        <f t="shared" si="4"/>
        <v>8</v>
      </c>
      <c r="S20" s="11">
        <f t="shared" si="4"/>
        <v>5</v>
      </c>
      <c r="T20" s="12">
        <f t="shared" si="4"/>
        <v>13</v>
      </c>
    </row>
    <row r="21" spans="1:20">
      <c r="A21" s="104" t="s">
        <v>610</v>
      </c>
      <c r="B21" s="10">
        <v>90</v>
      </c>
      <c r="C21" s="11">
        <v>64</v>
      </c>
      <c r="D21" s="10">
        <v>0</v>
      </c>
      <c r="E21" s="11">
        <v>0</v>
      </c>
      <c r="F21" s="10">
        <f t="shared" si="0"/>
        <v>90</v>
      </c>
      <c r="G21" s="12">
        <f t="shared" si="0"/>
        <v>64</v>
      </c>
      <c r="H21" s="12">
        <f t="shared" si="1"/>
        <v>154</v>
      </c>
      <c r="I21" s="10">
        <v>0</v>
      </c>
      <c r="J21" s="11">
        <v>0</v>
      </c>
      <c r="K21" s="10">
        <v>0</v>
      </c>
      <c r="L21" s="11">
        <v>0</v>
      </c>
      <c r="M21" s="10">
        <v>0</v>
      </c>
      <c r="N21" s="11">
        <v>0</v>
      </c>
      <c r="O21" s="10">
        <f t="shared" si="2"/>
        <v>0</v>
      </c>
      <c r="P21" s="12">
        <f t="shared" si="2"/>
        <v>0</v>
      </c>
      <c r="Q21" s="12">
        <f t="shared" si="3"/>
        <v>0</v>
      </c>
      <c r="R21" s="10">
        <f t="shared" si="4"/>
        <v>90</v>
      </c>
      <c r="S21" s="11">
        <f t="shared" si="4"/>
        <v>64</v>
      </c>
      <c r="T21" s="12">
        <f t="shared" si="4"/>
        <v>154</v>
      </c>
    </row>
    <row r="22" spans="1:20">
      <c r="A22" s="104" t="s">
        <v>305</v>
      </c>
      <c r="B22" s="10">
        <v>24</v>
      </c>
      <c r="C22" s="11">
        <v>9</v>
      </c>
      <c r="D22" s="10">
        <v>0</v>
      </c>
      <c r="E22" s="11">
        <v>0</v>
      </c>
      <c r="F22" s="10">
        <f t="shared" si="0"/>
        <v>24</v>
      </c>
      <c r="G22" s="12">
        <f t="shared" si="0"/>
        <v>9</v>
      </c>
      <c r="H22" s="12">
        <f t="shared" si="1"/>
        <v>33</v>
      </c>
      <c r="I22" s="10">
        <v>0</v>
      </c>
      <c r="J22" s="11">
        <v>0</v>
      </c>
      <c r="K22" s="10">
        <v>0</v>
      </c>
      <c r="L22" s="11">
        <v>0</v>
      </c>
      <c r="M22" s="10">
        <v>0</v>
      </c>
      <c r="N22" s="11">
        <v>0</v>
      </c>
      <c r="O22" s="10">
        <f t="shared" si="2"/>
        <v>0</v>
      </c>
      <c r="P22" s="12">
        <f t="shared" si="2"/>
        <v>0</v>
      </c>
      <c r="Q22" s="12">
        <f t="shared" si="3"/>
        <v>0</v>
      </c>
      <c r="R22" s="10">
        <f t="shared" si="4"/>
        <v>24</v>
      </c>
      <c r="S22" s="11">
        <f t="shared" si="4"/>
        <v>9</v>
      </c>
      <c r="T22" s="12">
        <f t="shared" si="4"/>
        <v>33</v>
      </c>
    </row>
    <row r="23" spans="1:20">
      <c r="A23" s="104" t="s">
        <v>214</v>
      </c>
      <c r="B23" s="10">
        <v>11</v>
      </c>
      <c r="C23" s="11">
        <v>1</v>
      </c>
      <c r="D23" s="10">
        <v>0</v>
      </c>
      <c r="E23" s="11">
        <v>0</v>
      </c>
      <c r="F23" s="10">
        <f t="shared" si="0"/>
        <v>11</v>
      </c>
      <c r="G23" s="12">
        <f t="shared" si="0"/>
        <v>1</v>
      </c>
      <c r="H23" s="12">
        <f t="shared" si="1"/>
        <v>12</v>
      </c>
      <c r="I23" s="10">
        <v>0</v>
      </c>
      <c r="J23" s="11">
        <v>0</v>
      </c>
      <c r="K23" s="10">
        <v>0</v>
      </c>
      <c r="L23" s="11">
        <v>0</v>
      </c>
      <c r="M23" s="10">
        <v>0</v>
      </c>
      <c r="N23" s="11">
        <v>0</v>
      </c>
      <c r="O23" s="10">
        <f t="shared" si="2"/>
        <v>0</v>
      </c>
      <c r="P23" s="12">
        <f t="shared" si="2"/>
        <v>0</v>
      </c>
      <c r="Q23" s="12">
        <f t="shared" si="3"/>
        <v>0</v>
      </c>
      <c r="R23" s="10">
        <f t="shared" si="4"/>
        <v>11</v>
      </c>
      <c r="S23" s="11">
        <f t="shared" si="4"/>
        <v>1</v>
      </c>
      <c r="T23" s="12">
        <f t="shared" si="4"/>
        <v>12</v>
      </c>
    </row>
    <row r="24" spans="1:20">
      <c r="A24" s="104" t="s">
        <v>310</v>
      </c>
      <c r="B24" s="10">
        <v>35</v>
      </c>
      <c r="C24" s="11">
        <v>15</v>
      </c>
      <c r="D24" s="10">
        <v>0</v>
      </c>
      <c r="E24" s="11">
        <v>0</v>
      </c>
      <c r="F24" s="10">
        <f t="shared" si="0"/>
        <v>35</v>
      </c>
      <c r="G24" s="12">
        <f t="shared" si="0"/>
        <v>15</v>
      </c>
      <c r="H24" s="12">
        <f t="shared" si="1"/>
        <v>50</v>
      </c>
      <c r="I24" s="10">
        <v>0</v>
      </c>
      <c r="J24" s="11">
        <v>0</v>
      </c>
      <c r="K24" s="10">
        <v>0</v>
      </c>
      <c r="L24" s="11">
        <v>0</v>
      </c>
      <c r="M24" s="10">
        <v>0</v>
      </c>
      <c r="N24" s="11">
        <v>0</v>
      </c>
      <c r="O24" s="10">
        <f t="shared" si="2"/>
        <v>0</v>
      </c>
      <c r="P24" s="12">
        <f t="shared" si="2"/>
        <v>0</v>
      </c>
      <c r="Q24" s="12">
        <f t="shared" si="3"/>
        <v>0</v>
      </c>
      <c r="R24" s="10">
        <f t="shared" si="4"/>
        <v>35</v>
      </c>
      <c r="S24" s="11">
        <f t="shared" si="4"/>
        <v>15</v>
      </c>
      <c r="T24" s="12">
        <f t="shared" si="4"/>
        <v>50</v>
      </c>
    </row>
    <row r="25" spans="1:20">
      <c r="A25" s="104" t="s">
        <v>612</v>
      </c>
      <c r="B25" s="10">
        <v>10</v>
      </c>
      <c r="C25" s="11">
        <v>3</v>
      </c>
      <c r="D25" s="10">
        <v>0</v>
      </c>
      <c r="E25" s="11">
        <v>0</v>
      </c>
      <c r="F25" s="10">
        <f t="shared" si="0"/>
        <v>10</v>
      </c>
      <c r="G25" s="12">
        <f t="shared" si="0"/>
        <v>3</v>
      </c>
      <c r="H25" s="12">
        <f t="shared" si="1"/>
        <v>13</v>
      </c>
      <c r="I25" s="10">
        <v>0</v>
      </c>
      <c r="J25" s="11">
        <v>0</v>
      </c>
      <c r="K25" s="10">
        <v>0</v>
      </c>
      <c r="L25" s="11">
        <v>0</v>
      </c>
      <c r="M25" s="10">
        <v>0</v>
      </c>
      <c r="N25" s="11">
        <v>0</v>
      </c>
      <c r="O25" s="10">
        <f t="shared" si="2"/>
        <v>0</v>
      </c>
      <c r="P25" s="12">
        <f t="shared" si="2"/>
        <v>0</v>
      </c>
      <c r="Q25" s="12">
        <f t="shared" si="3"/>
        <v>0</v>
      </c>
      <c r="R25" s="10">
        <f t="shared" si="4"/>
        <v>10</v>
      </c>
      <c r="S25" s="11">
        <f t="shared" si="4"/>
        <v>3</v>
      </c>
      <c r="T25" s="12">
        <f t="shared" si="4"/>
        <v>13</v>
      </c>
    </row>
    <row r="26" spans="1:20">
      <c r="A26" s="104" t="s">
        <v>614</v>
      </c>
      <c r="B26" s="10">
        <v>4</v>
      </c>
      <c r="C26" s="11">
        <v>0</v>
      </c>
      <c r="D26" s="10">
        <v>0</v>
      </c>
      <c r="E26" s="11">
        <v>0</v>
      </c>
      <c r="F26" s="10">
        <f t="shared" si="0"/>
        <v>4</v>
      </c>
      <c r="G26" s="12">
        <f t="shared" si="0"/>
        <v>0</v>
      </c>
      <c r="H26" s="12">
        <f t="shared" si="1"/>
        <v>4</v>
      </c>
      <c r="I26" s="10">
        <v>0</v>
      </c>
      <c r="J26" s="11">
        <v>0</v>
      </c>
      <c r="K26" s="10">
        <v>0</v>
      </c>
      <c r="L26" s="11">
        <v>0</v>
      </c>
      <c r="M26" s="10">
        <v>0</v>
      </c>
      <c r="N26" s="11">
        <v>0</v>
      </c>
      <c r="O26" s="10">
        <f t="shared" si="2"/>
        <v>0</v>
      </c>
      <c r="P26" s="12">
        <f t="shared" si="2"/>
        <v>0</v>
      </c>
      <c r="Q26" s="12">
        <f t="shared" si="3"/>
        <v>0</v>
      </c>
      <c r="R26" s="10">
        <f t="shared" si="4"/>
        <v>4</v>
      </c>
      <c r="S26" s="11">
        <f t="shared" si="4"/>
        <v>0</v>
      </c>
      <c r="T26" s="12">
        <f t="shared" si="4"/>
        <v>4</v>
      </c>
    </row>
    <row r="27" spans="1:20">
      <c r="A27" s="104" t="s">
        <v>616</v>
      </c>
      <c r="B27" s="10">
        <v>40</v>
      </c>
      <c r="C27" s="11">
        <v>135</v>
      </c>
      <c r="D27" s="10">
        <v>0</v>
      </c>
      <c r="E27" s="11">
        <v>0</v>
      </c>
      <c r="F27" s="10">
        <f t="shared" si="0"/>
        <v>40</v>
      </c>
      <c r="G27" s="12">
        <f t="shared" si="0"/>
        <v>135</v>
      </c>
      <c r="H27" s="12">
        <f t="shared" si="1"/>
        <v>175</v>
      </c>
      <c r="I27" s="10">
        <v>0</v>
      </c>
      <c r="J27" s="11">
        <v>0</v>
      </c>
      <c r="K27" s="10">
        <v>0</v>
      </c>
      <c r="L27" s="11">
        <v>0</v>
      </c>
      <c r="M27" s="10">
        <v>0</v>
      </c>
      <c r="N27" s="11">
        <v>0</v>
      </c>
      <c r="O27" s="10">
        <f t="shared" si="2"/>
        <v>0</v>
      </c>
      <c r="P27" s="12">
        <f t="shared" si="2"/>
        <v>0</v>
      </c>
      <c r="Q27" s="12">
        <f t="shared" si="3"/>
        <v>0</v>
      </c>
      <c r="R27" s="10">
        <f t="shared" si="4"/>
        <v>40</v>
      </c>
      <c r="S27" s="11">
        <f t="shared" si="4"/>
        <v>135</v>
      </c>
      <c r="T27" s="12">
        <f t="shared" si="4"/>
        <v>175</v>
      </c>
    </row>
    <row r="28" spans="1:20" s="1" customFormat="1">
      <c r="A28" s="6" t="s">
        <v>27</v>
      </c>
      <c r="B28" s="13">
        <f t="shared" ref="B28:T28" si="5">SUM(B11:B27)</f>
        <v>800</v>
      </c>
      <c r="C28" s="14">
        <f t="shared" si="5"/>
        <v>392</v>
      </c>
      <c r="D28" s="13">
        <f t="shared" si="5"/>
        <v>0</v>
      </c>
      <c r="E28" s="14">
        <f t="shared" si="5"/>
        <v>0</v>
      </c>
      <c r="F28" s="13">
        <f t="shared" si="5"/>
        <v>800</v>
      </c>
      <c r="G28" s="14">
        <f t="shared" si="5"/>
        <v>392</v>
      </c>
      <c r="H28" s="14">
        <f t="shared" si="5"/>
        <v>1192</v>
      </c>
      <c r="I28" s="13">
        <f t="shared" si="5"/>
        <v>0</v>
      </c>
      <c r="J28" s="14">
        <f t="shared" si="5"/>
        <v>0</v>
      </c>
      <c r="K28" s="13">
        <f t="shared" si="5"/>
        <v>0</v>
      </c>
      <c r="L28" s="14">
        <f t="shared" si="5"/>
        <v>0</v>
      </c>
      <c r="M28" s="13">
        <f t="shared" si="5"/>
        <v>0</v>
      </c>
      <c r="N28" s="14">
        <f t="shared" si="5"/>
        <v>0</v>
      </c>
      <c r="O28" s="13">
        <f t="shared" si="5"/>
        <v>0</v>
      </c>
      <c r="P28" s="14">
        <f t="shared" si="5"/>
        <v>0</v>
      </c>
      <c r="Q28" s="14">
        <f t="shared" si="5"/>
        <v>0</v>
      </c>
      <c r="R28" s="13">
        <f t="shared" si="5"/>
        <v>800</v>
      </c>
      <c r="S28" s="14">
        <f t="shared" si="5"/>
        <v>392</v>
      </c>
      <c r="T28" s="14">
        <f t="shared" si="5"/>
        <v>1192</v>
      </c>
    </row>
    <row r="29" spans="1:20" s="15" customFormat="1">
      <c r="A29" s="6"/>
      <c r="B29" s="10"/>
      <c r="C29" s="11"/>
      <c r="D29" s="10"/>
      <c r="E29" s="11"/>
      <c r="F29" s="10"/>
      <c r="G29" s="12"/>
      <c r="H29" s="12"/>
      <c r="I29" s="10"/>
      <c r="J29" s="11"/>
      <c r="K29" s="10"/>
      <c r="L29" s="11"/>
      <c r="M29" s="10"/>
      <c r="N29" s="11"/>
      <c r="O29" s="10"/>
      <c r="P29" s="12"/>
      <c r="Q29" s="12"/>
      <c r="R29" s="10"/>
      <c r="S29" s="11"/>
      <c r="T29" s="12"/>
    </row>
    <row r="30" spans="1:20">
      <c r="A30" s="279" t="s">
        <v>561</v>
      </c>
      <c r="B30" s="10"/>
      <c r="C30" s="11"/>
      <c r="D30" s="10"/>
      <c r="E30" s="11"/>
      <c r="F30" s="10"/>
      <c r="G30" s="12"/>
      <c r="H30" s="12"/>
      <c r="I30" s="10"/>
      <c r="J30" s="11"/>
      <c r="K30" s="10"/>
      <c r="L30" s="11"/>
      <c r="M30" s="10"/>
      <c r="N30" s="11"/>
      <c r="O30" s="10"/>
      <c r="P30" s="12"/>
      <c r="Q30" s="12"/>
      <c r="R30" s="10"/>
      <c r="S30" s="11"/>
      <c r="T30" s="12"/>
    </row>
    <row r="31" spans="1:20">
      <c r="A31" s="104" t="s">
        <v>46</v>
      </c>
      <c r="B31" s="10">
        <v>0</v>
      </c>
      <c r="C31" s="11">
        <v>0</v>
      </c>
      <c r="D31" s="10">
        <v>0</v>
      </c>
      <c r="E31" s="11">
        <v>0</v>
      </c>
      <c r="F31" s="10">
        <f t="shared" ref="F31:G94" si="6">SUM(B31,D31)</f>
        <v>0</v>
      </c>
      <c r="G31" s="12">
        <f t="shared" si="6"/>
        <v>0</v>
      </c>
      <c r="H31" s="12">
        <f t="shared" ref="H31:H94" si="7">SUM(F31:G31)</f>
        <v>0</v>
      </c>
      <c r="I31" s="10">
        <v>85</v>
      </c>
      <c r="J31" s="11">
        <v>3</v>
      </c>
      <c r="K31" s="10">
        <v>61</v>
      </c>
      <c r="L31" s="11">
        <v>0</v>
      </c>
      <c r="M31" s="10">
        <v>0</v>
      </c>
      <c r="N31" s="11">
        <v>0</v>
      </c>
      <c r="O31" s="10">
        <f t="shared" ref="O31:P94" si="8">SUM(M31,K31,I31)</f>
        <v>146</v>
      </c>
      <c r="P31" s="12">
        <f t="shared" si="8"/>
        <v>3</v>
      </c>
      <c r="Q31" s="12">
        <f t="shared" ref="Q31:Q35" si="9">SUM(O31:P31)</f>
        <v>149</v>
      </c>
      <c r="R31" s="10">
        <f t="shared" ref="R31:T94" si="10">SUM(O31,F31)</f>
        <v>146</v>
      </c>
      <c r="S31" s="11">
        <f t="shared" si="10"/>
        <v>3</v>
      </c>
      <c r="T31" s="12">
        <f t="shared" si="10"/>
        <v>149</v>
      </c>
    </row>
    <row r="32" spans="1:20">
      <c r="A32" s="104" t="s">
        <v>233</v>
      </c>
      <c r="B32" s="10">
        <v>0</v>
      </c>
      <c r="C32" s="11">
        <v>0</v>
      </c>
      <c r="D32" s="10">
        <v>0</v>
      </c>
      <c r="E32" s="11">
        <v>0</v>
      </c>
      <c r="F32" s="10">
        <f t="shared" si="6"/>
        <v>0</v>
      </c>
      <c r="G32" s="12">
        <f t="shared" si="6"/>
        <v>0</v>
      </c>
      <c r="H32" s="12">
        <f t="shared" si="7"/>
        <v>0</v>
      </c>
      <c r="I32" s="10">
        <v>0</v>
      </c>
      <c r="J32" s="11">
        <v>0</v>
      </c>
      <c r="K32" s="10">
        <v>0</v>
      </c>
      <c r="L32" s="11">
        <v>0</v>
      </c>
      <c r="M32" s="10">
        <v>20</v>
      </c>
      <c r="N32" s="11">
        <v>0</v>
      </c>
      <c r="O32" s="10">
        <f t="shared" si="8"/>
        <v>20</v>
      </c>
      <c r="P32" s="12">
        <f t="shared" si="8"/>
        <v>0</v>
      </c>
      <c r="Q32" s="12">
        <f t="shared" si="9"/>
        <v>20</v>
      </c>
      <c r="R32" s="10">
        <f t="shared" si="10"/>
        <v>20</v>
      </c>
      <c r="S32" s="11">
        <f t="shared" si="10"/>
        <v>0</v>
      </c>
      <c r="T32" s="12">
        <f t="shared" si="10"/>
        <v>20</v>
      </c>
    </row>
    <row r="33" spans="1:20">
      <c r="A33" s="104" t="s">
        <v>235</v>
      </c>
      <c r="B33" s="10">
        <v>0</v>
      </c>
      <c r="C33" s="11">
        <v>0</v>
      </c>
      <c r="D33" s="10">
        <v>0</v>
      </c>
      <c r="E33" s="11">
        <v>0</v>
      </c>
      <c r="F33" s="10">
        <f t="shared" si="6"/>
        <v>0</v>
      </c>
      <c r="G33" s="12">
        <f t="shared" si="6"/>
        <v>0</v>
      </c>
      <c r="H33" s="12">
        <f t="shared" si="7"/>
        <v>0</v>
      </c>
      <c r="I33" s="10">
        <v>0</v>
      </c>
      <c r="J33" s="11">
        <v>0</v>
      </c>
      <c r="K33" s="10">
        <v>0</v>
      </c>
      <c r="L33" s="11">
        <v>0</v>
      </c>
      <c r="M33" s="10">
        <v>16</v>
      </c>
      <c r="N33" s="11">
        <v>9</v>
      </c>
      <c r="O33" s="10">
        <f t="shared" si="8"/>
        <v>16</v>
      </c>
      <c r="P33" s="12">
        <f t="shared" si="8"/>
        <v>9</v>
      </c>
      <c r="Q33" s="12">
        <f t="shared" si="9"/>
        <v>25</v>
      </c>
      <c r="R33" s="10">
        <f t="shared" si="10"/>
        <v>16</v>
      </c>
      <c r="S33" s="11">
        <f t="shared" si="10"/>
        <v>9</v>
      </c>
      <c r="T33" s="12">
        <f t="shared" si="10"/>
        <v>25</v>
      </c>
    </row>
    <row r="34" spans="1:20">
      <c r="A34" s="104" t="s">
        <v>236</v>
      </c>
      <c r="B34" s="10">
        <v>0</v>
      </c>
      <c r="C34" s="11">
        <v>0</v>
      </c>
      <c r="D34" s="10">
        <v>223</v>
      </c>
      <c r="E34" s="11">
        <v>5</v>
      </c>
      <c r="F34" s="10">
        <f t="shared" si="6"/>
        <v>223</v>
      </c>
      <c r="G34" s="12">
        <f t="shared" si="6"/>
        <v>5</v>
      </c>
      <c r="H34" s="12">
        <f t="shared" si="7"/>
        <v>228</v>
      </c>
      <c r="I34" s="10">
        <v>0</v>
      </c>
      <c r="J34" s="11">
        <v>0</v>
      </c>
      <c r="K34" s="10">
        <v>0</v>
      </c>
      <c r="L34" s="11">
        <v>0</v>
      </c>
      <c r="M34" s="10">
        <v>0</v>
      </c>
      <c r="N34" s="11">
        <v>0</v>
      </c>
      <c r="O34" s="10">
        <f t="shared" si="8"/>
        <v>0</v>
      </c>
      <c r="P34" s="12">
        <f t="shared" si="8"/>
        <v>0</v>
      </c>
      <c r="Q34" s="12">
        <f t="shared" si="9"/>
        <v>0</v>
      </c>
      <c r="R34" s="10">
        <f t="shared" si="10"/>
        <v>223</v>
      </c>
      <c r="S34" s="11">
        <f t="shared" si="10"/>
        <v>5</v>
      </c>
      <c r="T34" s="12">
        <f t="shared" si="10"/>
        <v>228</v>
      </c>
    </row>
    <row r="35" spans="1:20">
      <c r="A35" s="104" t="s">
        <v>240</v>
      </c>
      <c r="B35" s="10">
        <v>0</v>
      </c>
      <c r="C35" s="11">
        <v>0</v>
      </c>
      <c r="D35" s="10">
        <v>0</v>
      </c>
      <c r="E35" s="11">
        <v>0</v>
      </c>
      <c r="F35" s="10">
        <f t="shared" si="6"/>
        <v>0</v>
      </c>
      <c r="G35" s="12">
        <f t="shared" si="6"/>
        <v>0</v>
      </c>
      <c r="H35" s="12">
        <f t="shared" si="7"/>
        <v>0</v>
      </c>
      <c r="I35" s="10">
        <v>0</v>
      </c>
      <c r="J35" s="11">
        <v>0</v>
      </c>
      <c r="K35" s="10">
        <v>0</v>
      </c>
      <c r="L35" s="11">
        <v>0</v>
      </c>
      <c r="M35" s="10">
        <v>12</v>
      </c>
      <c r="N35" s="11">
        <v>0</v>
      </c>
      <c r="O35" s="10">
        <f t="shared" si="8"/>
        <v>12</v>
      </c>
      <c r="P35" s="12">
        <f t="shared" si="8"/>
        <v>0</v>
      </c>
      <c r="Q35" s="12">
        <f t="shared" si="9"/>
        <v>12</v>
      </c>
      <c r="R35" s="10">
        <f t="shared" si="10"/>
        <v>12</v>
      </c>
      <c r="S35" s="11">
        <f t="shared" si="10"/>
        <v>0</v>
      </c>
      <c r="T35" s="12">
        <f t="shared" si="10"/>
        <v>12</v>
      </c>
    </row>
    <row r="36" spans="1:20">
      <c r="A36" s="104" t="s">
        <v>246</v>
      </c>
      <c r="B36" s="10">
        <v>0</v>
      </c>
      <c r="C36" s="11">
        <v>0</v>
      </c>
      <c r="D36" s="10">
        <v>11</v>
      </c>
      <c r="E36" s="11">
        <v>11</v>
      </c>
      <c r="F36" s="10">
        <f t="shared" si="6"/>
        <v>11</v>
      </c>
      <c r="G36" s="12">
        <f t="shared" si="6"/>
        <v>11</v>
      </c>
      <c r="H36" s="12">
        <f t="shared" si="7"/>
        <v>22</v>
      </c>
      <c r="I36" s="10">
        <v>0</v>
      </c>
      <c r="J36" s="11">
        <v>0</v>
      </c>
      <c r="K36" s="10">
        <v>0</v>
      </c>
      <c r="L36" s="11">
        <v>0</v>
      </c>
      <c r="M36" s="10">
        <v>0</v>
      </c>
      <c r="N36" s="11">
        <v>0</v>
      </c>
      <c r="O36" s="10">
        <f t="shared" si="8"/>
        <v>0</v>
      </c>
      <c r="P36" s="12">
        <f t="shared" si="8"/>
        <v>0</v>
      </c>
      <c r="Q36" s="12">
        <f>SUM(O36:P36)</f>
        <v>0</v>
      </c>
      <c r="R36" s="10">
        <f t="shared" si="10"/>
        <v>11</v>
      </c>
      <c r="S36" s="11">
        <f t="shared" si="10"/>
        <v>11</v>
      </c>
      <c r="T36" s="12">
        <f t="shared" si="10"/>
        <v>22</v>
      </c>
    </row>
    <row r="37" spans="1:20">
      <c r="A37" s="104" t="s">
        <v>247</v>
      </c>
      <c r="B37" s="10">
        <v>0</v>
      </c>
      <c r="C37" s="11">
        <v>0</v>
      </c>
      <c r="D37" s="10">
        <v>0</v>
      </c>
      <c r="E37" s="11">
        <v>0</v>
      </c>
      <c r="F37" s="10">
        <f t="shared" si="6"/>
        <v>0</v>
      </c>
      <c r="G37" s="12">
        <f t="shared" si="6"/>
        <v>0</v>
      </c>
      <c r="H37" s="12">
        <f t="shared" si="7"/>
        <v>0</v>
      </c>
      <c r="I37" s="10">
        <v>13</v>
      </c>
      <c r="J37" s="11">
        <v>10</v>
      </c>
      <c r="K37" s="10">
        <v>10</v>
      </c>
      <c r="L37" s="11">
        <v>7</v>
      </c>
      <c r="M37" s="10">
        <v>0</v>
      </c>
      <c r="N37" s="11">
        <v>0</v>
      </c>
      <c r="O37" s="10">
        <f t="shared" si="8"/>
        <v>23</v>
      </c>
      <c r="P37" s="12">
        <f t="shared" si="8"/>
        <v>17</v>
      </c>
      <c r="Q37" s="12">
        <f>SUM(O37:P37)</f>
        <v>40</v>
      </c>
      <c r="R37" s="10">
        <f t="shared" si="10"/>
        <v>23</v>
      </c>
      <c r="S37" s="11">
        <f t="shared" si="10"/>
        <v>17</v>
      </c>
      <c r="T37" s="12">
        <f t="shared" si="10"/>
        <v>40</v>
      </c>
    </row>
    <row r="38" spans="1:20">
      <c r="A38" s="104" t="s">
        <v>248</v>
      </c>
      <c r="B38" s="10">
        <v>0</v>
      </c>
      <c r="C38" s="11">
        <v>0</v>
      </c>
      <c r="D38" s="10">
        <v>0</v>
      </c>
      <c r="E38" s="11">
        <v>0</v>
      </c>
      <c r="F38" s="10">
        <f t="shared" si="6"/>
        <v>0</v>
      </c>
      <c r="G38" s="12">
        <f t="shared" si="6"/>
        <v>0</v>
      </c>
      <c r="H38" s="12">
        <f t="shared" si="7"/>
        <v>0</v>
      </c>
      <c r="I38" s="10">
        <v>12</v>
      </c>
      <c r="J38" s="11">
        <v>0</v>
      </c>
      <c r="K38" s="10">
        <v>11</v>
      </c>
      <c r="L38" s="11">
        <v>0</v>
      </c>
      <c r="M38" s="10">
        <v>0</v>
      </c>
      <c r="N38" s="11">
        <v>0</v>
      </c>
      <c r="O38" s="10">
        <f t="shared" si="8"/>
        <v>23</v>
      </c>
      <c r="P38" s="12">
        <f t="shared" si="8"/>
        <v>0</v>
      </c>
      <c r="Q38" s="12">
        <f>SUM(O38:P38)</f>
        <v>23</v>
      </c>
      <c r="R38" s="10">
        <f t="shared" si="10"/>
        <v>23</v>
      </c>
      <c r="S38" s="11">
        <f t="shared" si="10"/>
        <v>0</v>
      </c>
      <c r="T38" s="12">
        <f t="shared" si="10"/>
        <v>23</v>
      </c>
    </row>
    <row r="39" spans="1:20">
      <c r="A39" s="104" t="s">
        <v>249</v>
      </c>
      <c r="B39" s="10">
        <v>0</v>
      </c>
      <c r="C39" s="11">
        <v>0</v>
      </c>
      <c r="D39" s="10">
        <v>0</v>
      </c>
      <c r="E39" s="11">
        <v>0</v>
      </c>
      <c r="F39" s="10">
        <f t="shared" si="6"/>
        <v>0</v>
      </c>
      <c r="G39" s="12">
        <f t="shared" si="6"/>
        <v>0</v>
      </c>
      <c r="H39" s="12">
        <f t="shared" si="7"/>
        <v>0</v>
      </c>
      <c r="I39" s="10">
        <v>0</v>
      </c>
      <c r="J39" s="11">
        <v>0</v>
      </c>
      <c r="K39" s="10">
        <v>0</v>
      </c>
      <c r="L39" s="11">
        <v>0</v>
      </c>
      <c r="M39" s="10">
        <v>11</v>
      </c>
      <c r="N39" s="11">
        <v>0</v>
      </c>
      <c r="O39" s="10">
        <f t="shared" si="8"/>
        <v>11</v>
      </c>
      <c r="P39" s="12">
        <f t="shared" si="8"/>
        <v>0</v>
      </c>
      <c r="Q39" s="12">
        <f>SUM(O39:P39)</f>
        <v>11</v>
      </c>
      <c r="R39" s="10">
        <f t="shared" si="10"/>
        <v>11</v>
      </c>
      <c r="S39" s="11">
        <f t="shared" si="10"/>
        <v>0</v>
      </c>
      <c r="T39" s="12">
        <f t="shared" si="10"/>
        <v>11</v>
      </c>
    </row>
    <row r="40" spans="1:20" ht="26.4">
      <c r="A40" s="104" t="s">
        <v>510</v>
      </c>
      <c r="B40" s="10">
        <v>0</v>
      </c>
      <c r="C40" s="11">
        <v>0</v>
      </c>
      <c r="D40" s="10">
        <v>0</v>
      </c>
      <c r="E40" s="11">
        <v>0</v>
      </c>
      <c r="F40" s="10">
        <f t="shared" si="6"/>
        <v>0</v>
      </c>
      <c r="G40" s="12">
        <f t="shared" si="6"/>
        <v>0</v>
      </c>
      <c r="H40" s="12">
        <f t="shared" si="7"/>
        <v>0</v>
      </c>
      <c r="I40" s="10">
        <v>52</v>
      </c>
      <c r="J40" s="11">
        <v>0</v>
      </c>
      <c r="K40" s="10">
        <v>41</v>
      </c>
      <c r="L40" s="11">
        <v>0</v>
      </c>
      <c r="M40" s="10">
        <v>0</v>
      </c>
      <c r="N40" s="11">
        <v>0</v>
      </c>
      <c r="O40" s="10">
        <f t="shared" si="8"/>
        <v>93</v>
      </c>
      <c r="P40" s="12">
        <f t="shared" si="8"/>
        <v>0</v>
      </c>
      <c r="Q40" s="12">
        <f>SUM(O40:P40)</f>
        <v>93</v>
      </c>
      <c r="R40" s="10">
        <f t="shared" si="10"/>
        <v>93</v>
      </c>
      <c r="S40" s="11">
        <f t="shared" si="10"/>
        <v>0</v>
      </c>
      <c r="T40" s="12">
        <f t="shared" si="10"/>
        <v>93</v>
      </c>
    </row>
    <row r="41" spans="1:20">
      <c r="A41" s="104" t="s">
        <v>250</v>
      </c>
      <c r="B41" s="10">
        <v>0</v>
      </c>
      <c r="C41" s="11">
        <v>0</v>
      </c>
      <c r="D41" s="10">
        <v>0</v>
      </c>
      <c r="E41" s="11">
        <v>0</v>
      </c>
      <c r="F41" s="10">
        <f t="shared" si="6"/>
        <v>0</v>
      </c>
      <c r="G41" s="12">
        <f t="shared" si="6"/>
        <v>0</v>
      </c>
      <c r="H41" s="12">
        <f t="shared" si="7"/>
        <v>0</v>
      </c>
      <c r="I41" s="10">
        <v>0</v>
      </c>
      <c r="J41" s="11">
        <v>0</v>
      </c>
      <c r="K41" s="10">
        <v>0</v>
      </c>
      <c r="L41" s="11">
        <v>0</v>
      </c>
      <c r="M41" s="10">
        <v>12</v>
      </c>
      <c r="N41" s="11">
        <v>1</v>
      </c>
      <c r="O41" s="10">
        <f t="shared" si="8"/>
        <v>12</v>
      </c>
      <c r="P41" s="12">
        <f t="shared" si="8"/>
        <v>1</v>
      </c>
      <c r="Q41" s="12">
        <f t="shared" ref="Q41:Q104" si="11">SUM(O41:P41)</f>
        <v>13</v>
      </c>
      <c r="R41" s="10">
        <f t="shared" si="10"/>
        <v>12</v>
      </c>
      <c r="S41" s="11">
        <f t="shared" si="10"/>
        <v>1</v>
      </c>
      <c r="T41" s="12">
        <f t="shared" si="10"/>
        <v>13</v>
      </c>
    </row>
    <row r="42" spans="1:20">
      <c r="A42" s="104" t="s">
        <v>252</v>
      </c>
      <c r="B42" s="10">
        <v>0</v>
      </c>
      <c r="C42" s="11">
        <v>0</v>
      </c>
      <c r="D42" s="10">
        <v>0</v>
      </c>
      <c r="E42" s="11">
        <v>0</v>
      </c>
      <c r="F42" s="10">
        <f t="shared" si="6"/>
        <v>0</v>
      </c>
      <c r="G42" s="12">
        <f t="shared" si="6"/>
        <v>0</v>
      </c>
      <c r="H42" s="12">
        <f t="shared" si="7"/>
        <v>0</v>
      </c>
      <c r="I42" s="10">
        <v>0</v>
      </c>
      <c r="J42" s="11">
        <v>0</v>
      </c>
      <c r="K42" s="10">
        <v>0</v>
      </c>
      <c r="L42" s="11">
        <v>0</v>
      </c>
      <c r="M42" s="10">
        <v>3</v>
      </c>
      <c r="N42" s="11">
        <v>5</v>
      </c>
      <c r="O42" s="10">
        <f t="shared" si="8"/>
        <v>3</v>
      </c>
      <c r="P42" s="12">
        <f t="shared" si="8"/>
        <v>5</v>
      </c>
      <c r="Q42" s="12">
        <f t="shared" si="11"/>
        <v>8</v>
      </c>
      <c r="R42" s="10">
        <f t="shared" si="10"/>
        <v>3</v>
      </c>
      <c r="S42" s="11">
        <f t="shared" si="10"/>
        <v>5</v>
      </c>
      <c r="T42" s="12">
        <f t="shared" si="10"/>
        <v>8</v>
      </c>
    </row>
    <row r="43" spans="1:20">
      <c r="A43" s="104" t="s">
        <v>253</v>
      </c>
      <c r="B43" s="10">
        <v>0</v>
      </c>
      <c r="C43" s="11">
        <v>0</v>
      </c>
      <c r="D43" s="10">
        <v>0</v>
      </c>
      <c r="E43" s="11">
        <v>0</v>
      </c>
      <c r="F43" s="10">
        <f t="shared" si="6"/>
        <v>0</v>
      </c>
      <c r="G43" s="12">
        <f t="shared" si="6"/>
        <v>0</v>
      </c>
      <c r="H43" s="12">
        <f t="shared" si="7"/>
        <v>0</v>
      </c>
      <c r="I43" s="10">
        <v>0</v>
      </c>
      <c r="J43" s="11">
        <v>0</v>
      </c>
      <c r="K43" s="10">
        <v>0</v>
      </c>
      <c r="L43" s="11">
        <v>0</v>
      </c>
      <c r="M43" s="10">
        <v>7</v>
      </c>
      <c r="N43" s="11">
        <v>2</v>
      </c>
      <c r="O43" s="10">
        <f t="shared" si="8"/>
        <v>7</v>
      </c>
      <c r="P43" s="12">
        <f t="shared" si="8"/>
        <v>2</v>
      </c>
      <c r="Q43" s="12">
        <f t="shared" si="11"/>
        <v>9</v>
      </c>
      <c r="R43" s="10">
        <f t="shared" si="10"/>
        <v>7</v>
      </c>
      <c r="S43" s="11">
        <f t="shared" si="10"/>
        <v>2</v>
      </c>
      <c r="T43" s="12">
        <f t="shared" si="10"/>
        <v>9</v>
      </c>
    </row>
    <row r="44" spans="1:20">
      <c r="A44" s="104" t="s">
        <v>254</v>
      </c>
      <c r="B44" s="10">
        <v>0</v>
      </c>
      <c r="C44" s="11">
        <v>0</v>
      </c>
      <c r="D44" s="10">
        <v>4</v>
      </c>
      <c r="E44" s="11">
        <v>1</v>
      </c>
      <c r="F44" s="10">
        <f t="shared" si="6"/>
        <v>4</v>
      </c>
      <c r="G44" s="12">
        <f t="shared" si="6"/>
        <v>1</v>
      </c>
      <c r="H44" s="12">
        <f t="shared" si="7"/>
        <v>5</v>
      </c>
      <c r="I44" s="10">
        <v>2</v>
      </c>
      <c r="J44" s="11">
        <v>0</v>
      </c>
      <c r="K44" s="10">
        <v>3</v>
      </c>
      <c r="L44" s="11">
        <v>0</v>
      </c>
      <c r="M44" s="10">
        <v>0</v>
      </c>
      <c r="N44" s="11">
        <v>0</v>
      </c>
      <c r="O44" s="10">
        <f t="shared" si="8"/>
        <v>5</v>
      </c>
      <c r="P44" s="12">
        <f t="shared" si="8"/>
        <v>0</v>
      </c>
      <c r="Q44" s="12">
        <f t="shared" si="11"/>
        <v>5</v>
      </c>
      <c r="R44" s="10">
        <f t="shared" si="10"/>
        <v>9</v>
      </c>
      <c r="S44" s="11">
        <f t="shared" si="10"/>
        <v>1</v>
      </c>
      <c r="T44" s="12">
        <f t="shared" si="10"/>
        <v>10</v>
      </c>
    </row>
    <row r="45" spans="1:20">
      <c r="A45" s="104" t="s">
        <v>258</v>
      </c>
      <c r="B45" s="10">
        <v>0</v>
      </c>
      <c r="C45" s="11">
        <v>0</v>
      </c>
      <c r="D45" s="10">
        <v>0</v>
      </c>
      <c r="E45" s="11">
        <v>0</v>
      </c>
      <c r="F45" s="10">
        <f t="shared" si="6"/>
        <v>0</v>
      </c>
      <c r="G45" s="12">
        <f t="shared" si="6"/>
        <v>0</v>
      </c>
      <c r="H45" s="12">
        <f t="shared" si="7"/>
        <v>0</v>
      </c>
      <c r="I45" s="10">
        <v>4</v>
      </c>
      <c r="J45" s="11">
        <v>0</v>
      </c>
      <c r="K45" s="10">
        <v>1</v>
      </c>
      <c r="L45" s="11">
        <v>2</v>
      </c>
      <c r="M45" s="10">
        <v>0</v>
      </c>
      <c r="N45" s="11">
        <v>0</v>
      </c>
      <c r="O45" s="10">
        <f t="shared" si="8"/>
        <v>5</v>
      </c>
      <c r="P45" s="12">
        <f t="shared" si="8"/>
        <v>2</v>
      </c>
      <c r="Q45" s="12">
        <f t="shared" si="11"/>
        <v>7</v>
      </c>
      <c r="R45" s="10">
        <f t="shared" si="10"/>
        <v>5</v>
      </c>
      <c r="S45" s="11">
        <f t="shared" si="10"/>
        <v>2</v>
      </c>
      <c r="T45" s="12">
        <f t="shared" si="10"/>
        <v>7</v>
      </c>
    </row>
    <row r="46" spans="1:20">
      <c r="A46" s="104" t="s">
        <v>259</v>
      </c>
      <c r="B46" s="10">
        <v>0</v>
      </c>
      <c r="C46" s="11">
        <v>0</v>
      </c>
      <c r="D46" s="10">
        <v>18</v>
      </c>
      <c r="E46" s="11">
        <v>7</v>
      </c>
      <c r="F46" s="10">
        <f t="shared" si="6"/>
        <v>18</v>
      </c>
      <c r="G46" s="12">
        <f t="shared" si="6"/>
        <v>7</v>
      </c>
      <c r="H46" s="12">
        <f t="shared" si="7"/>
        <v>25</v>
      </c>
      <c r="I46" s="10">
        <v>0</v>
      </c>
      <c r="J46" s="11">
        <v>0</v>
      </c>
      <c r="K46" s="10">
        <v>0</v>
      </c>
      <c r="L46" s="11">
        <v>0</v>
      </c>
      <c r="M46" s="10">
        <v>0</v>
      </c>
      <c r="N46" s="11">
        <v>0</v>
      </c>
      <c r="O46" s="10">
        <f t="shared" si="8"/>
        <v>0</v>
      </c>
      <c r="P46" s="12">
        <f t="shared" si="8"/>
        <v>0</v>
      </c>
      <c r="Q46" s="12">
        <f t="shared" si="11"/>
        <v>0</v>
      </c>
      <c r="R46" s="10">
        <f t="shared" si="10"/>
        <v>18</v>
      </c>
      <c r="S46" s="11">
        <f t="shared" si="10"/>
        <v>7</v>
      </c>
      <c r="T46" s="12">
        <f t="shared" si="10"/>
        <v>25</v>
      </c>
    </row>
    <row r="47" spans="1:20">
      <c r="A47" s="104" t="s">
        <v>260</v>
      </c>
      <c r="B47" s="10">
        <v>0</v>
      </c>
      <c r="C47" s="11">
        <v>0</v>
      </c>
      <c r="D47" s="10">
        <v>0</v>
      </c>
      <c r="E47" s="11">
        <v>0</v>
      </c>
      <c r="F47" s="10">
        <f t="shared" si="6"/>
        <v>0</v>
      </c>
      <c r="G47" s="12">
        <f t="shared" si="6"/>
        <v>0</v>
      </c>
      <c r="H47" s="12">
        <f t="shared" si="7"/>
        <v>0</v>
      </c>
      <c r="I47" s="10">
        <v>13</v>
      </c>
      <c r="J47" s="11">
        <v>2</v>
      </c>
      <c r="K47" s="10">
        <v>16</v>
      </c>
      <c r="L47" s="11">
        <v>2</v>
      </c>
      <c r="M47" s="10">
        <v>0</v>
      </c>
      <c r="N47" s="11">
        <v>0</v>
      </c>
      <c r="O47" s="10">
        <f t="shared" si="8"/>
        <v>29</v>
      </c>
      <c r="P47" s="12">
        <f t="shared" si="8"/>
        <v>4</v>
      </c>
      <c r="Q47" s="12">
        <f t="shared" si="11"/>
        <v>33</v>
      </c>
      <c r="R47" s="10">
        <f t="shared" si="10"/>
        <v>29</v>
      </c>
      <c r="S47" s="11">
        <f t="shared" si="10"/>
        <v>4</v>
      </c>
      <c r="T47" s="12">
        <f t="shared" si="10"/>
        <v>33</v>
      </c>
    </row>
    <row r="48" spans="1:20">
      <c r="A48" s="104" t="s">
        <v>262</v>
      </c>
      <c r="B48" s="10">
        <v>0</v>
      </c>
      <c r="C48" s="11">
        <v>0</v>
      </c>
      <c r="D48" s="10">
        <v>109</v>
      </c>
      <c r="E48" s="11">
        <v>1</v>
      </c>
      <c r="F48" s="10">
        <f t="shared" si="6"/>
        <v>109</v>
      </c>
      <c r="G48" s="12">
        <f t="shared" si="6"/>
        <v>1</v>
      </c>
      <c r="H48" s="12">
        <f t="shared" si="7"/>
        <v>110</v>
      </c>
      <c r="I48" s="10">
        <v>85</v>
      </c>
      <c r="J48" s="11">
        <v>2</v>
      </c>
      <c r="K48" s="10">
        <v>83</v>
      </c>
      <c r="L48" s="11">
        <v>2</v>
      </c>
      <c r="M48" s="10">
        <v>0</v>
      </c>
      <c r="N48" s="11">
        <v>0</v>
      </c>
      <c r="O48" s="10">
        <f t="shared" si="8"/>
        <v>168</v>
      </c>
      <c r="P48" s="12">
        <f t="shared" si="8"/>
        <v>4</v>
      </c>
      <c r="Q48" s="12">
        <f t="shared" si="11"/>
        <v>172</v>
      </c>
      <c r="R48" s="10">
        <f t="shared" si="10"/>
        <v>277</v>
      </c>
      <c r="S48" s="11">
        <f t="shared" si="10"/>
        <v>5</v>
      </c>
      <c r="T48" s="12">
        <f t="shared" si="10"/>
        <v>282</v>
      </c>
    </row>
    <row r="49" spans="1:20">
      <c r="A49" s="104" t="s">
        <v>419</v>
      </c>
      <c r="B49" s="10">
        <v>0</v>
      </c>
      <c r="C49" s="11">
        <v>0</v>
      </c>
      <c r="D49" s="10">
        <v>0</v>
      </c>
      <c r="E49" s="11">
        <v>0</v>
      </c>
      <c r="F49" s="10">
        <f t="shared" si="6"/>
        <v>0</v>
      </c>
      <c r="G49" s="12">
        <f t="shared" si="6"/>
        <v>0</v>
      </c>
      <c r="H49" s="12">
        <f t="shared" si="7"/>
        <v>0</v>
      </c>
      <c r="I49" s="10">
        <v>0</v>
      </c>
      <c r="J49" s="11">
        <v>0</v>
      </c>
      <c r="K49" s="10">
        <v>0</v>
      </c>
      <c r="L49" s="11">
        <v>0</v>
      </c>
      <c r="M49" s="10">
        <v>8</v>
      </c>
      <c r="N49" s="11">
        <v>0</v>
      </c>
      <c r="O49" s="10">
        <f t="shared" si="8"/>
        <v>8</v>
      </c>
      <c r="P49" s="12">
        <f t="shared" si="8"/>
        <v>0</v>
      </c>
      <c r="Q49" s="12">
        <f t="shared" si="11"/>
        <v>8</v>
      </c>
      <c r="R49" s="10">
        <f t="shared" si="10"/>
        <v>8</v>
      </c>
      <c r="S49" s="11">
        <f t="shared" si="10"/>
        <v>0</v>
      </c>
      <c r="T49" s="12">
        <f t="shared" si="10"/>
        <v>8</v>
      </c>
    </row>
    <row r="50" spans="1:20">
      <c r="A50" s="172" t="s">
        <v>263</v>
      </c>
      <c r="B50" s="10">
        <v>0</v>
      </c>
      <c r="C50" s="11">
        <v>0</v>
      </c>
      <c r="D50" s="10">
        <v>0</v>
      </c>
      <c r="E50" s="11">
        <v>0</v>
      </c>
      <c r="F50" s="10">
        <f t="shared" si="6"/>
        <v>0</v>
      </c>
      <c r="G50" s="12">
        <f t="shared" si="6"/>
        <v>0</v>
      </c>
      <c r="H50" s="12">
        <f t="shared" si="7"/>
        <v>0</v>
      </c>
      <c r="I50" s="10">
        <v>12</v>
      </c>
      <c r="J50" s="11">
        <v>18</v>
      </c>
      <c r="K50" s="10">
        <v>4</v>
      </c>
      <c r="L50" s="11">
        <v>14</v>
      </c>
      <c r="M50" s="10">
        <v>0</v>
      </c>
      <c r="N50" s="11">
        <v>0</v>
      </c>
      <c r="O50" s="10">
        <f t="shared" si="8"/>
        <v>16</v>
      </c>
      <c r="P50" s="12">
        <f t="shared" si="8"/>
        <v>32</v>
      </c>
      <c r="Q50" s="12">
        <f t="shared" si="11"/>
        <v>48</v>
      </c>
      <c r="R50" s="10">
        <f t="shared" si="10"/>
        <v>16</v>
      </c>
      <c r="S50" s="11">
        <f t="shared" si="10"/>
        <v>32</v>
      </c>
      <c r="T50" s="12">
        <f t="shared" si="10"/>
        <v>48</v>
      </c>
    </row>
    <row r="51" spans="1:20">
      <c r="A51" s="250" t="s">
        <v>264</v>
      </c>
      <c r="B51" s="10">
        <v>0</v>
      </c>
      <c r="C51" s="11">
        <v>0</v>
      </c>
      <c r="D51" s="10">
        <v>0</v>
      </c>
      <c r="E51" s="11">
        <v>0</v>
      </c>
      <c r="F51" s="10">
        <f t="shared" si="6"/>
        <v>0</v>
      </c>
      <c r="G51" s="12">
        <f t="shared" si="6"/>
        <v>0</v>
      </c>
      <c r="H51" s="12">
        <f t="shared" si="7"/>
        <v>0</v>
      </c>
      <c r="I51" s="10">
        <v>0</v>
      </c>
      <c r="J51" s="11">
        <v>0</v>
      </c>
      <c r="K51" s="10">
        <v>0</v>
      </c>
      <c r="L51" s="11">
        <v>0</v>
      </c>
      <c r="M51" s="10">
        <v>19</v>
      </c>
      <c r="N51" s="11">
        <v>0</v>
      </c>
      <c r="O51" s="10">
        <f t="shared" si="8"/>
        <v>19</v>
      </c>
      <c r="P51" s="12">
        <f t="shared" si="8"/>
        <v>0</v>
      </c>
      <c r="Q51" s="12">
        <f t="shared" si="11"/>
        <v>19</v>
      </c>
      <c r="R51" s="10">
        <f t="shared" si="10"/>
        <v>19</v>
      </c>
      <c r="S51" s="11">
        <f t="shared" si="10"/>
        <v>0</v>
      </c>
      <c r="T51" s="12">
        <f t="shared" si="10"/>
        <v>19</v>
      </c>
    </row>
    <row r="52" spans="1:20" ht="13.2" customHeight="1">
      <c r="A52" s="172" t="s">
        <v>501</v>
      </c>
      <c r="B52" s="10">
        <v>0</v>
      </c>
      <c r="C52" s="11">
        <v>0</v>
      </c>
      <c r="D52" s="10">
        <v>0</v>
      </c>
      <c r="E52" s="11">
        <v>0</v>
      </c>
      <c r="F52" s="10">
        <f t="shared" si="6"/>
        <v>0</v>
      </c>
      <c r="G52" s="12">
        <f t="shared" si="6"/>
        <v>0</v>
      </c>
      <c r="H52" s="12">
        <f t="shared" si="7"/>
        <v>0</v>
      </c>
      <c r="I52" s="10">
        <v>0</v>
      </c>
      <c r="J52" s="11">
        <v>0</v>
      </c>
      <c r="K52" s="10">
        <v>0</v>
      </c>
      <c r="L52" s="11">
        <v>0</v>
      </c>
      <c r="M52" s="10">
        <v>3</v>
      </c>
      <c r="N52" s="11">
        <v>0</v>
      </c>
      <c r="O52" s="10">
        <f t="shared" si="8"/>
        <v>3</v>
      </c>
      <c r="P52" s="12">
        <f t="shared" si="8"/>
        <v>0</v>
      </c>
      <c r="Q52" s="12">
        <f t="shared" si="11"/>
        <v>3</v>
      </c>
      <c r="R52" s="10">
        <f t="shared" si="10"/>
        <v>3</v>
      </c>
      <c r="S52" s="11">
        <f t="shared" si="10"/>
        <v>0</v>
      </c>
      <c r="T52" s="12">
        <f t="shared" si="10"/>
        <v>3</v>
      </c>
    </row>
    <row r="53" spans="1:20">
      <c r="A53" s="172" t="s">
        <v>265</v>
      </c>
      <c r="B53" s="10">
        <v>0</v>
      </c>
      <c r="C53" s="11">
        <v>0</v>
      </c>
      <c r="D53" s="10">
        <v>0</v>
      </c>
      <c r="E53" s="11">
        <v>0</v>
      </c>
      <c r="F53" s="10">
        <f t="shared" si="6"/>
        <v>0</v>
      </c>
      <c r="G53" s="12">
        <f t="shared" si="6"/>
        <v>0</v>
      </c>
      <c r="H53" s="12">
        <f t="shared" si="7"/>
        <v>0</v>
      </c>
      <c r="I53" s="10">
        <v>0</v>
      </c>
      <c r="J53" s="11">
        <v>0</v>
      </c>
      <c r="K53" s="10">
        <v>0</v>
      </c>
      <c r="L53" s="11">
        <v>0</v>
      </c>
      <c r="M53" s="10">
        <v>2</v>
      </c>
      <c r="N53" s="11">
        <v>3</v>
      </c>
      <c r="O53" s="10">
        <f t="shared" si="8"/>
        <v>2</v>
      </c>
      <c r="P53" s="12">
        <f t="shared" si="8"/>
        <v>3</v>
      </c>
      <c r="Q53" s="12">
        <f t="shared" si="11"/>
        <v>5</v>
      </c>
      <c r="R53" s="10">
        <f t="shared" si="10"/>
        <v>2</v>
      </c>
      <c r="S53" s="11">
        <f t="shared" si="10"/>
        <v>3</v>
      </c>
      <c r="T53" s="12">
        <f t="shared" si="10"/>
        <v>5</v>
      </c>
    </row>
    <row r="54" spans="1:20">
      <c r="A54" s="172" t="s">
        <v>360</v>
      </c>
      <c r="B54" s="10">
        <v>0</v>
      </c>
      <c r="C54" s="11">
        <v>0</v>
      </c>
      <c r="D54" s="10">
        <v>0</v>
      </c>
      <c r="E54" s="11">
        <v>0</v>
      </c>
      <c r="F54" s="10">
        <f t="shared" si="6"/>
        <v>0</v>
      </c>
      <c r="G54" s="12">
        <f t="shared" si="6"/>
        <v>0</v>
      </c>
      <c r="H54" s="12">
        <f t="shared" si="7"/>
        <v>0</v>
      </c>
      <c r="I54" s="10">
        <v>0</v>
      </c>
      <c r="J54" s="11">
        <v>0</v>
      </c>
      <c r="K54" s="10">
        <v>0</v>
      </c>
      <c r="L54" s="11">
        <v>0</v>
      </c>
      <c r="M54" s="10">
        <v>3</v>
      </c>
      <c r="N54" s="11">
        <v>9</v>
      </c>
      <c r="O54" s="10">
        <f t="shared" si="8"/>
        <v>3</v>
      </c>
      <c r="P54" s="12">
        <f t="shared" si="8"/>
        <v>9</v>
      </c>
      <c r="Q54" s="12">
        <f t="shared" si="11"/>
        <v>12</v>
      </c>
      <c r="R54" s="10">
        <f t="shared" si="10"/>
        <v>3</v>
      </c>
      <c r="S54" s="11">
        <f t="shared" si="10"/>
        <v>9</v>
      </c>
      <c r="T54" s="12">
        <f t="shared" si="10"/>
        <v>12</v>
      </c>
    </row>
    <row r="55" spans="1:20">
      <c r="A55" s="172" t="s">
        <v>267</v>
      </c>
      <c r="B55" s="10">
        <v>0</v>
      </c>
      <c r="C55" s="11">
        <v>0</v>
      </c>
      <c r="D55" s="10">
        <v>5</v>
      </c>
      <c r="E55" s="11">
        <v>6</v>
      </c>
      <c r="F55" s="10">
        <f t="shared" si="6"/>
        <v>5</v>
      </c>
      <c r="G55" s="12">
        <f t="shared" si="6"/>
        <v>6</v>
      </c>
      <c r="H55" s="12">
        <f t="shared" si="7"/>
        <v>11</v>
      </c>
      <c r="I55" s="10">
        <v>4</v>
      </c>
      <c r="J55" s="11">
        <v>4</v>
      </c>
      <c r="K55" s="10">
        <v>2</v>
      </c>
      <c r="L55" s="11">
        <v>2</v>
      </c>
      <c r="M55" s="10">
        <v>0</v>
      </c>
      <c r="N55" s="11">
        <v>0</v>
      </c>
      <c r="O55" s="10">
        <f t="shared" si="8"/>
        <v>6</v>
      </c>
      <c r="P55" s="12">
        <f t="shared" si="8"/>
        <v>6</v>
      </c>
      <c r="Q55" s="12">
        <f t="shared" si="11"/>
        <v>12</v>
      </c>
      <c r="R55" s="10">
        <f t="shared" si="10"/>
        <v>11</v>
      </c>
      <c r="S55" s="11">
        <f t="shared" si="10"/>
        <v>12</v>
      </c>
      <c r="T55" s="12">
        <f t="shared" si="10"/>
        <v>23</v>
      </c>
    </row>
    <row r="56" spans="1:20">
      <c r="A56" s="172" t="s">
        <v>268</v>
      </c>
      <c r="B56" s="10">
        <v>0</v>
      </c>
      <c r="C56" s="11">
        <v>0</v>
      </c>
      <c r="D56" s="10">
        <v>0</v>
      </c>
      <c r="E56" s="11">
        <v>0</v>
      </c>
      <c r="F56" s="10">
        <f t="shared" si="6"/>
        <v>0</v>
      </c>
      <c r="G56" s="12">
        <f t="shared" si="6"/>
        <v>0</v>
      </c>
      <c r="H56" s="12">
        <f t="shared" si="7"/>
        <v>0</v>
      </c>
      <c r="I56" s="10">
        <v>0</v>
      </c>
      <c r="J56" s="11">
        <v>0</v>
      </c>
      <c r="K56" s="10">
        <v>0</v>
      </c>
      <c r="L56" s="11">
        <v>0</v>
      </c>
      <c r="M56" s="10">
        <v>13</v>
      </c>
      <c r="N56" s="11">
        <v>3</v>
      </c>
      <c r="O56" s="10">
        <f t="shared" si="8"/>
        <v>13</v>
      </c>
      <c r="P56" s="12">
        <f t="shared" si="8"/>
        <v>3</v>
      </c>
      <c r="Q56" s="12">
        <f t="shared" si="11"/>
        <v>16</v>
      </c>
      <c r="R56" s="10">
        <f t="shared" si="10"/>
        <v>13</v>
      </c>
      <c r="S56" s="11">
        <f t="shared" si="10"/>
        <v>3</v>
      </c>
      <c r="T56" s="12">
        <f t="shared" si="10"/>
        <v>16</v>
      </c>
    </row>
    <row r="57" spans="1:20">
      <c r="A57" s="172" t="s">
        <v>270</v>
      </c>
      <c r="B57" s="10">
        <v>0</v>
      </c>
      <c r="C57" s="11">
        <v>0</v>
      </c>
      <c r="D57" s="10">
        <v>0</v>
      </c>
      <c r="E57" s="11">
        <v>0</v>
      </c>
      <c r="F57" s="10">
        <f t="shared" si="6"/>
        <v>0</v>
      </c>
      <c r="G57" s="12">
        <f t="shared" si="6"/>
        <v>0</v>
      </c>
      <c r="H57" s="12">
        <f t="shared" si="7"/>
        <v>0</v>
      </c>
      <c r="I57" s="10">
        <v>6</v>
      </c>
      <c r="J57" s="11">
        <v>1</v>
      </c>
      <c r="K57" s="10">
        <v>0</v>
      </c>
      <c r="L57" s="11">
        <v>0</v>
      </c>
      <c r="M57" s="10">
        <v>0</v>
      </c>
      <c r="N57" s="11">
        <v>0</v>
      </c>
      <c r="O57" s="10">
        <f t="shared" si="8"/>
        <v>6</v>
      </c>
      <c r="P57" s="12">
        <f t="shared" si="8"/>
        <v>1</v>
      </c>
      <c r="Q57" s="12">
        <f t="shared" si="11"/>
        <v>7</v>
      </c>
      <c r="R57" s="10">
        <f t="shared" si="10"/>
        <v>6</v>
      </c>
      <c r="S57" s="11">
        <f t="shared" si="10"/>
        <v>1</v>
      </c>
      <c r="T57" s="12">
        <f t="shared" si="10"/>
        <v>7</v>
      </c>
    </row>
    <row r="58" spans="1:20">
      <c r="A58" s="104" t="s">
        <v>271</v>
      </c>
      <c r="B58" s="10">
        <v>0</v>
      </c>
      <c r="C58" s="11">
        <v>0</v>
      </c>
      <c r="D58" s="10">
        <v>0</v>
      </c>
      <c r="E58" s="11">
        <v>0</v>
      </c>
      <c r="F58" s="10">
        <f t="shared" si="6"/>
        <v>0</v>
      </c>
      <c r="G58" s="12">
        <f t="shared" si="6"/>
        <v>0</v>
      </c>
      <c r="H58" s="12">
        <f t="shared" si="7"/>
        <v>0</v>
      </c>
      <c r="I58" s="10">
        <v>0</v>
      </c>
      <c r="J58" s="11">
        <v>0</v>
      </c>
      <c r="K58" s="10">
        <v>0</v>
      </c>
      <c r="L58" s="11">
        <v>0</v>
      </c>
      <c r="M58" s="10">
        <v>1</v>
      </c>
      <c r="N58" s="11">
        <v>24</v>
      </c>
      <c r="O58" s="10">
        <f t="shared" si="8"/>
        <v>1</v>
      </c>
      <c r="P58" s="12">
        <f t="shared" si="8"/>
        <v>24</v>
      </c>
      <c r="Q58" s="12">
        <f t="shared" si="11"/>
        <v>25</v>
      </c>
      <c r="R58" s="10">
        <f t="shared" si="10"/>
        <v>1</v>
      </c>
      <c r="S58" s="11">
        <f t="shared" si="10"/>
        <v>24</v>
      </c>
      <c r="T58" s="12">
        <f t="shared" si="10"/>
        <v>25</v>
      </c>
    </row>
    <row r="59" spans="1:20">
      <c r="A59" s="172" t="s">
        <v>272</v>
      </c>
      <c r="B59" s="10">
        <v>0</v>
      </c>
      <c r="C59" s="11">
        <v>0</v>
      </c>
      <c r="D59" s="10">
        <v>14</v>
      </c>
      <c r="E59" s="11">
        <v>58</v>
      </c>
      <c r="F59" s="10">
        <f t="shared" si="6"/>
        <v>14</v>
      </c>
      <c r="G59" s="12">
        <f t="shared" si="6"/>
        <v>58</v>
      </c>
      <c r="H59" s="12">
        <f t="shared" si="7"/>
        <v>72</v>
      </c>
      <c r="I59" s="10">
        <v>6</v>
      </c>
      <c r="J59" s="11">
        <v>37</v>
      </c>
      <c r="K59" s="10">
        <v>5</v>
      </c>
      <c r="L59" s="11">
        <v>26</v>
      </c>
      <c r="M59" s="10">
        <v>0</v>
      </c>
      <c r="N59" s="11">
        <v>0</v>
      </c>
      <c r="O59" s="10">
        <f t="shared" si="8"/>
        <v>11</v>
      </c>
      <c r="P59" s="12">
        <f t="shared" si="8"/>
        <v>63</v>
      </c>
      <c r="Q59" s="12">
        <f t="shared" si="11"/>
        <v>74</v>
      </c>
      <c r="R59" s="10">
        <f t="shared" si="10"/>
        <v>25</v>
      </c>
      <c r="S59" s="11">
        <f t="shared" si="10"/>
        <v>121</v>
      </c>
      <c r="T59" s="12">
        <f t="shared" si="10"/>
        <v>146</v>
      </c>
    </row>
    <row r="60" spans="1:20">
      <c r="A60" s="104" t="s">
        <v>12</v>
      </c>
      <c r="B60" s="10">
        <v>0</v>
      </c>
      <c r="C60" s="11">
        <v>0</v>
      </c>
      <c r="D60" s="10">
        <v>76</v>
      </c>
      <c r="E60" s="11">
        <v>3</v>
      </c>
      <c r="F60" s="10">
        <f t="shared" si="6"/>
        <v>76</v>
      </c>
      <c r="G60" s="12">
        <f t="shared" si="6"/>
        <v>3</v>
      </c>
      <c r="H60" s="12">
        <f t="shared" si="7"/>
        <v>79</v>
      </c>
      <c r="I60" s="10">
        <v>0</v>
      </c>
      <c r="J60" s="11">
        <v>0</v>
      </c>
      <c r="K60" s="10">
        <v>0</v>
      </c>
      <c r="L60" s="11">
        <v>0</v>
      </c>
      <c r="M60" s="10">
        <v>0</v>
      </c>
      <c r="N60" s="11">
        <v>0</v>
      </c>
      <c r="O60" s="10">
        <f t="shared" si="8"/>
        <v>0</v>
      </c>
      <c r="P60" s="12">
        <f t="shared" si="8"/>
        <v>0</v>
      </c>
      <c r="Q60" s="12">
        <f t="shared" si="11"/>
        <v>0</v>
      </c>
      <c r="R60" s="10">
        <f t="shared" si="10"/>
        <v>76</v>
      </c>
      <c r="S60" s="11">
        <f t="shared" si="10"/>
        <v>3</v>
      </c>
      <c r="T60" s="12">
        <f t="shared" si="10"/>
        <v>79</v>
      </c>
    </row>
    <row r="61" spans="1:20">
      <c r="A61" s="104" t="s">
        <v>274</v>
      </c>
      <c r="B61" s="10">
        <v>0</v>
      </c>
      <c r="C61" s="11">
        <v>0</v>
      </c>
      <c r="D61" s="10">
        <v>0</v>
      </c>
      <c r="E61" s="11">
        <v>0</v>
      </c>
      <c r="F61" s="10">
        <f t="shared" si="6"/>
        <v>0</v>
      </c>
      <c r="G61" s="12">
        <f t="shared" si="6"/>
        <v>0</v>
      </c>
      <c r="H61" s="12">
        <f t="shared" si="7"/>
        <v>0</v>
      </c>
      <c r="I61" s="10">
        <v>71</v>
      </c>
      <c r="J61" s="11">
        <v>3</v>
      </c>
      <c r="K61" s="10">
        <v>57</v>
      </c>
      <c r="L61" s="11">
        <v>1</v>
      </c>
      <c r="M61" s="10">
        <v>0</v>
      </c>
      <c r="N61" s="11">
        <v>0</v>
      </c>
      <c r="O61" s="10">
        <f t="shared" si="8"/>
        <v>128</v>
      </c>
      <c r="P61" s="12">
        <f t="shared" si="8"/>
        <v>4</v>
      </c>
      <c r="Q61" s="12">
        <f t="shared" si="11"/>
        <v>132</v>
      </c>
      <c r="R61" s="10">
        <f t="shared" si="10"/>
        <v>128</v>
      </c>
      <c r="S61" s="11">
        <f t="shared" si="10"/>
        <v>4</v>
      </c>
      <c r="T61" s="12">
        <f t="shared" si="10"/>
        <v>132</v>
      </c>
    </row>
    <row r="62" spans="1:20">
      <c r="A62" s="104" t="s">
        <v>275</v>
      </c>
      <c r="B62" s="10">
        <v>0</v>
      </c>
      <c r="C62" s="11">
        <v>0</v>
      </c>
      <c r="D62" s="10">
        <v>0</v>
      </c>
      <c r="E62" s="11">
        <v>0</v>
      </c>
      <c r="F62" s="10">
        <f t="shared" si="6"/>
        <v>0</v>
      </c>
      <c r="G62" s="12">
        <f t="shared" si="6"/>
        <v>0</v>
      </c>
      <c r="H62" s="12">
        <f t="shared" si="7"/>
        <v>0</v>
      </c>
      <c r="I62" s="10">
        <v>0</v>
      </c>
      <c r="J62" s="11">
        <v>0</v>
      </c>
      <c r="K62" s="10">
        <v>0</v>
      </c>
      <c r="L62" s="11">
        <v>0</v>
      </c>
      <c r="M62" s="10">
        <v>13</v>
      </c>
      <c r="N62" s="11">
        <v>0</v>
      </c>
      <c r="O62" s="10">
        <f t="shared" si="8"/>
        <v>13</v>
      </c>
      <c r="P62" s="12">
        <f t="shared" si="8"/>
        <v>0</v>
      </c>
      <c r="Q62" s="12">
        <f t="shared" si="11"/>
        <v>13</v>
      </c>
      <c r="R62" s="10">
        <f t="shared" si="10"/>
        <v>13</v>
      </c>
      <c r="S62" s="11">
        <f t="shared" si="10"/>
        <v>0</v>
      </c>
      <c r="T62" s="12">
        <f t="shared" si="10"/>
        <v>13</v>
      </c>
    </row>
    <row r="63" spans="1:20">
      <c r="A63" s="172" t="s">
        <v>276</v>
      </c>
      <c r="B63" s="10">
        <v>0</v>
      </c>
      <c r="C63" s="11">
        <v>0</v>
      </c>
      <c r="D63" s="10">
        <v>0</v>
      </c>
      <c r="E63" s="11">
        <v>0</v>
      </c>
      <c r="F63" s="10">
        <f t="shared" si="6"/>
        <v>0</v>
      </c>
      <c r="G63" s="12">
        <f t="shared" si="6"/>
        <v>0</v>
      </c>
      <c r="H63" s="12">
        <f t="shared" si="7"/>
        <v>0</v>
      </c>
      <c r="I63" s="10">
        <v>0</v>
      </c>
      <c r="J63" s="11">
        <v>0</v>
      </c>
      <c r="K63" s="10">
        <v>0</v>
      </c>
      <c r="L63" s="11">
        <v>0</v>
      </c>
      <c r="M63" s="10">
        <v>48</v>
      </c>
      <c r="N63" s="11">
        <v>1</v>
      </c>
      <c r="O63" s="10">
        <f t="shared" si="8"/>
        <v>48</v>
      </c>
      <c r="P63" s="12">
        <f t="shared" si="8"/>
        <v>1</v>
      </c>
      <c r="Q63" s="12">
        <f t="shared" si="11"/>
        <v>49</v>
      </c>
      <c r="R63" s="10">
        <f t="shared" si="10"/>
        <v>48</v>
      </c>
      <c r="S63" s="11">
        <f t="shared" si="10"/>
        <v>1</v>
      </c>
      <c r="T63" s="12">
        <f t="shared" si="10"/>
        <v>49</v>
      </c>
    </row>
    <row r="64" spans="1:20">
      <c r="A64" s="104" t="s">
        <v>277</v>
      </c>
      <c r="B64" s="10">
        <v>0</v>
      </c>
      <c r="C64" s="11">
        <v>0</v>
      </c>
      <c r="D64" s="10">
        <v>0</v>
      </c>
      <c r="E64" s="11">
        <v>0</v>
      </c>
      <c r="F64" s="10">
        <f t="shared" si="6"/>
        <v>0</v>
      </c>
      <c r="G64" s="12">
        <f t="shared" si="6"/>
        <v>0</v>
      </c>
      <c r="H64" s="12">
        <f t="shared" si="7"/>
        <v>0</v>
      </c>
      <c r="I64" s="10">
        <v>0</v>
      </c>
      <c r="J64" s="11">
        <v>0</v>
      </c>
      <c r="K64" s="10">
        <v>0</v>
      </c>
      <c r="L64" s="11">
        <v>0</v>
      </c>
      <c r="M64" s="10">
        <v>23</v>
      </c>
      <c r="N64" s="11">
        <v>0</v>
      </c>
      <c r="O64" s="10">
        <f t="shared" si="8"/>
        <v>23</v>
      </c>
      <c r="P64" s="12">
        <f t="shared" si="8"/>
        <v>0</v>
      </c>
      <c r="Q64" s="12">
        <f t="shared" si="11"/>
        <v>23</v>
      </c>
      <c r="R64" s="10">
        <f t="shared" si="10"/>
        <v>23</v>
      </c>
      <c r="S64" s="11">
        <f t="shared" si="10"/>
        <v>0</v>
      </c>
      <c r="T64" s="12">
        <f t="shared" si="10"/>
        <v>23</v>
      </c>
    </row>
    <row r="65" spans="1:20">
      <c r="A65" s="104" t="s">
        <v>422</v>
      </c>
      <c r="B65" s="10">
        <v>0</v>
      </c>
      <c r="C65" s="11">
        <v>0</v>
      </c>
      <c r="D65" s="10">
        <v>0</v>
      </c>
      <c r="E65" s="11">
        <v>0</v>
      </c>
      <c r="F65" s="10">
        <f t="shared" si="6"/>
        <v>0</v>
      </c>
      <c r="G65" s="12">
        <f t="shared" si="6"/>
        <v>0</v>
      </c>
      <c r="H65" s="12">
        <f t="shared" si="7"/>
        <v>0</v>
      </c>
      <c r="I65" s="10">
        <v>0</v>
      </c>
      <c r="J65" s="11">
        <v>0</v>
      </c>
      <c r="K65" s="10">
        <v>0</v>
      </c>
      <c r="L65" s="11">
        <v>0</v>
      </c>
      <c r="M65" s="10">
        <v>4</v>
      </c>
      <c r="N65" s="11">
        <v>0</v>
      </c>
      <c r="O65" s="10">
        <f t="shared" si="8"/>
        <v>4</v>
      </c>
      <c r="P65" s="12">
        <f t="shared" si="8"/>
        <v>0</v>
      </c>
      <c r="Q65" s="12">
        <f t="shared" si="11"/>
        <v>4</v>
      </c>
      <c r="R65" s="10">
        <f t="shared" si="10"/>
        <v>4</v>
      </c>
      <c r="S65" s="11">
        <f t="shared" si="10"/>
        <v>0</v>
      </c>
      <c r="T65" s="12">
        <f t="shared" si="10"/>
        <v>4</v>
      </c>
    </row>
    <row r="66" spans="1:20">
      <c r="A66" s="104" t="s">
        <v>482</v>
      </c>
      <c r="B66" s="10">
        <v>0</v>
      </c>
      <c r="C66" s="11">
        <v>0</v>
      </c>
      <c r="D66" s="10">
        <v>0</v>
      </c>
      <c r="E66" s="11">
        <v>0</v>
      </c>
      <c r="F66" s="10">
        <f t="shared" si="6"/>
        <v>0</v>
      </c>
      <c r="G66" s="12">
        <f t="shared" si="6"/>
        <v>0</v>
      </c>
      <c r="H66" s="12">
        <f t="shared" si="7"/>
        <v>0</v>
      </c>
      <c r="I66" s="10">
        <v>0</v>
      </c>
      <c r="J66" s="11">
        <v>0</v>
      </c>
      <c r="K66" s="10">
        <v>0</v>
      </c>
      <c r="L66" s="11">
        <v>0</v>
      </c>
      <c r="M66" s="10">
        <v>6</v>
      </c>
      <c r="N66" s="11">
        <v>0</v>
      </c>
      <c r="O66" s="10">
        <f t="shared" si="8"/>
        <v>6</v>
      </c>
      <c r="P66" s="12">
        <f t="shared" si="8"/>
        <v>0</v>
      </c>
      <c r="Q66" s="12">
        <f t="shared" si="11"/>
        <v>6</v>
      </c>
      <c r="R66" s="10">
        <f t="shared" si="10"/>
        <v>6</v>
      </c>
      <c r="S66" s="11">
        <f t="shared" si="10"/>
        <v>0</v>
      </c>
      <c r="T66" s="12">
        <f t="shared" si="10"/>
        <v>6</v>
      </c>
    </row>
    <row r="67" spans="1:20">
      <c r="A67" s="104" t="s">
        <v>423</v>
      </c>
      <c r="B67" s="10">
        <v>0</v>
      </c>
      <c r="C67" s="11">
        <v>0</v>
      </c>
      <c r="D67" s="10">
        <v>0</v>
      </c>
      <c r="E67" s="11">
        <v>0</v>
      </c>
      <c r="F67" s="10">
        <f t="shared" si="6"/>
        <v>0</v>
      </c>
      <c r="G67" s="12">
        <f t="shared" si="6"/>
        <v>0</v>
      </c>
      <c r="H67" s="12">
        <f t="shared" si="7"/>
        <v>0</v>
      </c>
      <c r="I67" s="10">
        <v>0</v>
      </c>
      <c r="J67" s="11">
        <v>0</v>
      </c>
      <c r="K67" s="10">
        <v>0</v>
      </c>
      <c r="L67" s="11">
        <v>0</v>
      </c>
      <c r="M67" s="10">
        <v>8</v>
      </c>
      <c r="N67" s="11">
        <v>0</v>
      </c>
      <c r="O67" s="10">
        <f t="shared" si="8"/>
        <v>8</v>
      </c>
      <c r="P67" s="12">
        <f t="shared" si="8"/>
        <v>0</v>
      </c>
      <c r="Q67" s="12">
        <f t="shared" si="11"/>
        <v>8</v>
      </c>
      <c r="R67" s="10">
        <f t="shared" si="10"/>
        <v>8</v>
      </c>
      <c r="S67" s="11">
        <f t="shared" si="10"/>
        <v>0</v>
      </c>
      <c r="T67" s="12">
        <f t="shared" si="10"/>
        <v>8</v>
      </c>
    </row>
    <row r="68" spans="1:20">
      <c r="A68" s="104" t="s">
        <v>280</v>
      </c>
      <c r="B68" s="10">
        <v>0</v>
      </c>
      <c r="C68" s="11">
        <v>0</v>
      </c>
      <c r="D68" s="10">
        <v>0</v>
      </c>
      <c r="E68" s="11">
        <v>0</v>
      </c>
      <c r="F68" s="10">
        <f t="shared" si="6"/>
        <v>0</v>
      </c>
      <c r="G68" s="12">
        <f t="shared" si="6"/>
        <v>0</v>
      </c>
      <c r="H68" s="12">
        <f t="shared" si="7"/>
        <v>0</v>
      </c>
      <c r="I68" s="10">
        <v>0</v>
      </c>
      <c r="J68" s="11">
        <v>0</v>
      </c>
      <c r="K68" s="10">
        <v>0</v>
      </c>
      <c r="L68" s="11">
        <v>0</v>
      </c>
      <c r="M68" s="10">
        <v>3</v>
      </c>
      <c r="N68" s="11">
        <v>1</v>
      </c>
      <c r="O68" s="10">
        <f t="shared" si="8"/>
        <v>3</v>
      </c>
      <c r="P68" s="12">
        <f t="shared" si="8"/>
        <v>1</v>
      </c>
      <c r="Q68" s="12">
        <f t="shared" si="11"/>
        <v>4</v>
      </c>
      <c r="R68" s="10">
        <f t="shared" si="10"/>
        <v>3</v>
      </c>
      <c r="S68" s="11">
        <f t="shared" si="10"/>
        <v>1</v>
      </c>
      <c r="T68" s="12">
        <f t="shared" si="10"/>
        <v>4</v>
      </c>
    </row>
    <row r="69" spans="1:20">
      <c r="A69" s="104" t="s">
        <v>281</v>
      </c>
      <c r="B69" s="10">
        <v>0</v>
      </c>
      <c r="C69" s="11">
        <v>0</v>
      </c>
      <c r="D69" s="10">
        <v>82</v>
      </c>
      <c r="E69" s="11">
        <v>53</v>
      </c>
      <c r="F69" s="10">
        <f t="shared" si="6"/>
        <v>82</v>
      </c>
      <c r="G69" s="12">
        <f t="shared" si="6"/>
        <v>53</v>
      </c>
      <c r="H69" s="12">
        <f t="shared" si="7"/>
        <v>135</v>
      </c>
      <c r="I69" s="10">
        <v>67</v>
      </c>
      <c r="J69" s="11">
        <v>50</v>
      </c>
      <c r="K69" s="10">
        <v>29</v>
      </c>
      <c r="L69" s="11">
        <v>39</v>
      </c>
      <c r="M69" s="10">
        <v>0</v>
      </c>
      <c r="N69" s="11">
        <v>0</v>
      </c>
      <c r="O69" s="10">
        <f t="shared" si="8"/>
        <v>96</v>
      </c>
      <c r="P69" s="12">
        <f t="shared" si="8"/>
        <v>89</v>
      </c>
      <c r="Q69" s="12">
        <f t="shared" si="11"/>
        <v>185</v>
      </c>
      <c r="R69" s="10">
        <f t="shared" si="10"/>
        <v>178</v>
      </c>
      <c r="S69" s="11">
        <f t="shared" si="10"/>
        <v>142</v>
      </c>
      <c r="T69" s="12">
        <f t="shared" si="10"/>
        <v>320</v>
      </c>
    </row>
    <row r="70" spans="1:20">
      <c r="A70" s="104" t="s">
        <v>282</v>
      </c>
      <c r="B70" s="10">
        <v>0</v>
      </c>
      <c r="C70" s="11">
        <v>0</v>
      </c>
      <c r="D70" s="10">
        <v>0</v>
      </c>
      <c r="E70" s="11">
        <v>0</v>
      </c>
      <c r="F70" s="10">
        <f t="shared" si="6"/>
        <v>0</v>
      </c>
      <c r="G70" s="12">
        <f t="shared" si="6"/>
        <v>0</v>
      </c>
      <c r="H70" s="12">
        <f t="shared" si="7"/>
        <v>0</v>
      </c>
      <c r="I70" s="10">
        <v>0</v>
      </c>
      <c r="J70" s="11">
        <v>0</v>
      </c>
      <c r="K70" s="10">
        <v>0</v>
      </c>
      <c r="L70" s="11">
        <v>0</v>
      </c>
      <c r="M70" s="10">
        <v>20</v>
      </c>
      <c r="N70" s="11">
        <v>37</v>
      </c>
      <c r="O70" s="10">
        <f t="shared" si="8"/>
        <v>20</v>
      </c>
      <c r="P70" s="12">
        <f t="shared" si="8"/>
        <v>37</v>
      </c>
      <c r="Q70" s="12">
        <f t="shared" si="11"/>
        <v>57</v>
      </c>
      <c r="R70" s="10">
        <f t="shared" si="10"/>
        <v>20</v>
      </c>
      <c r="S70" s="11">
        <f t="shared" si="10"/>
        <v>37</v>
      </c>
      <c r="T70" s="12">
        <f t="shared" si="10"/>
        <v>57</v>
      </c>
    </row>
    <row r="71" spans="1:20">
      <c r="A71" s="104" t="s">
        <v>405</v>
      </c>
      <c r="B71" s="10">
        <v>0</v>
      </c>
      <c r="C71" s="11">
        <v>0</v>
      </c>
      <c r="D71" s="10">
        <v>0</v>
      </c>
      <c r="E71" s="11">
        <v>0</v>
      </c>
      <c r="F71" s="10">
        <f t="shared" si="6"/>
        <v>0</v>
      </c>
      <c r="G71" s="12">
        <f t="shared" si="6"/>
        <v>0</v>
      </c>
      <c r="H71" s="12">
        <f t="shared" si="7"/>
        <v>0</v>
      </c>
      <c r="I71" s="10">
        <v>0</v>
      </c>
      <c r="J71" s="11">
        <v>0</v>
      </c>
      <c r="K71" s="10">
        <v>0</v>
      </c>
      <c r="L71" s="11">
        <v>0</v>
      </c>
      <c r="M71" s="10">
        <v>0</v>
      </c>
      <c r="N71" s="11">
        <v>1</v>
      </c>
      <c r="O71" s="10">
        <f t="shared" si="8"/>
        <v>0</v>
      </c>
      <c r="P71" s="12">
        <f t="shared" si="8"/>
        <v>1</v>
      </c>
      <c r="Q71" s="12">
        <f t="shared" si="11"/>
        <v>1</v>
      </c>
      <c r="R71" s="10">
        <f t="shared" si="10"/>
        <v>0</v>
      </c>
      <c r="S71" s="11">
        <f t="shared" si="10"/>
        <v>1</v>
      </c>
      <c r="T71" s="12">
        <f t="shared" si="10"/>
        <v>1</v>
      </c>
    </row>
    <row r="72" spans="1:20">
      <c r="A72" s="104" t="s">
        <v>283</v>
      </c>
      <c r="B72" s="10">
        <v>0</v>
      </c>
      <c r="C72" s="11">
        <v>0</v>
      </c>
      <c r="D72" s="10">
        <v>0</v>
      </c>
      <c r="E72" s="11">
        <v>0</v>
      </c>
      <c r="F72" s="10">
        <f t="shared" si="6"/>
        <v>0</v>
      </c>
      <c r="G72" s="12">
        <f t="shared" si="6"/>
        <v>0</v>
      </c>
      <c r="H72" s="12">
        <f t="shared" si="7"/>
        <v>0</v>
      </c>
      <c r="I72" s="10">
        <v>0</v>
      </c>
      <c r="J72" s="11">
        <v>0</v>
      </c>
      <c r="K72" s="10">
        <v>0</v>
      </c>
      <c r="L72" s="11">
        <v>0</v>
      </c>
      <c r="M72" s="10">
        <v>2</v>
      </c>
      <c r="N72" s="11">
        <v>25</v>
      </c>
      <c r="O72" s="10">
        <f t="shared" si="8"/>
        <v>2</v>
      </c>
      <c r="P72" s="12">
        <f t="shared" si="8"/>
        <v>25</v>
      </c>
      <c r="Q72" s="12">
        <f t="shared" si="11"/>
        <v>27</v>
      </c>
      <c r="R72" s="10">
        <f t="shared" si="10"/>
        <v>2</v>
      </c>
      <c r="S72" s="11">
        <f t="shared" si="10"/>
        <v>25</v>
      </c>
      <c r="T72" s="12">
        <f t="shared" si="10"/>
        <v>27</v>
      </c>
    </row>
    <row r="73" spans="1:20">
      <c r="A73" s="104" t="s">
        <v>287</v>
      </c>
      <c r="B73" s="10">
        <v>0</v>
      </c>
      <c r="C73" s="11">
        <v>0</v>
      </c>
      <c r="D73" s="10">
        <v>0</v>
      </c>
      <c r="E73" s="11">
        <v>0</v>
      </c>
      <c r="F73" s="10">
        <f t="shared" si="6"/>
        <v>0</v>
      </c>
      <c r="G73" s="12">
        <f t="shared" si="6"/>
        <v>0</v>
      </c>
      <c r="H73" s="12">
        <f t="shared" si="7"/>
        <v>0</v>
      </c>
      <c r="I73" s="10">
        <v>4</v>
      </c>
      <c r="J73" s="11">
        <v>2</v>
      </c>
      <c r="K73" s="10">
        <v>2</v>
      </c>
      <c r="L73" s="11">
        <v>3</v>
      </c>
      <c r="M73" s="10">
        <v>0</v>
      </c>
      <c r="N73" s="11">
        <v>0</v>
      </c>
      <c r="O73" s="10">
        <f t="shared" si="8"/>
        <v>6</v>
      </c>
      <c r="P73" s="12">
        <f t="shared" si="8"/>
        <v>5</v>
      </c>
      <c r="Q73" s="12">
        <f t="shared" si="11"/>
        <v>11</v>
      </c>
      <c r="R73" s="10">
        <f t="shared" si="10"/>
        <v>6</v>
      </c>
      <c r="S73" s="11">
        <f t="shared" si="10"/>
        <v>5</v>
      </c>
      <c r="T73" s="12">
        <f t="shared" si="10"/>
        <v>11</v>
      </c>
    </row>
    <row r="74" spans="1:20">
      <c r="A74" s="104" t="s">
        <v>288</v>
      </c>
      <c r="B74" s="10">
        <v>0</v>
      </c>
      <c r="C74" s="11">
        <v>0</v>
      </c>
      <c r="D74" s="10">
        <v>0</v>
      </c>
      <c r="E74" s="11">
        <v>0</v>
      </c>
      <c r="F74" s="10">
        <f t="shared" si="6"/>
        <v>0</v>
      </c>
      <c r="G74" s="12">
        <f t="shared" si="6"/>
        <v>0</v>
      </c>
      <c r="H74" s="12">
        <f t="shared" si="7"/>
        <v>0</v>
      </c>
      <c r="I74" s="10">
        <v>68</v>
      </c>
      <c r="J74" s="11">
        <v>3</v>
      </c>
      <c r="K74" s="10">
        <v>49</v>
      </c>
      <c r="L74" s="11">
        <v>0</v>
      </c>
      <c r="M74" s="10">
        <v>0</v>
      </c>
      <c r="N74" s="11">
        <v>0</v>
      </c>
      <c r="O74" s="10">
        <f t="shared" si="8"/>
        <v>117</v>
      </c>
      <c r="P74" s="12">
        <f t="shared" si="8"/>
        <v>3</v>
      </c>
      <c r="Q74" s="12">
        <f t="shared" si="11"/>
        <v>120</v>
      </c>
      <c r="R74" s="10">
        <f t="shared" si="10"/>
        <v>117</v>
      </c>
      <c r="S74" s="11">
        <f t="shared" si="10"/>
        <v>3</v>
      </c>
      <c r="T74" s="12">
        <f t="shared" si="10"/>
        <v>120</v>
      </c>
    </row>
    <row r="75" spans="1:20">
      <c r="A75" s="104" t="s">
        <v>289</v>
      </c>
      <c r="B75" s="10">
        <v>0</v>
      </c>
      <c r="C75" s="11">
        <v>0</v>
      </c>
      <c r="D75" s="10">
        <v>0</v>
      </c>
      <c r="E75" s="11">
        <v>0</v>
      </c>
      <c r="F75" s="10">
        <f t="shared" si="6"/>
        <v>0</v>
      </c>
      <c r="G75" s="12">
        <f t="shared" si="6"/>
        <v>0</v>
      </c>
      <c r="H75" s="12">
        <f t="shared" si="7"/>
        <v>0</v>
      </c>
      <c r="I75" s="10">
        <v>0</v>
      </c>
      <c r="J75" s="11">
        <v>0</v>
      </c>
      <c r="K75" s="10">
        <v>0</v>
      </c>
      <c r="L75" s="11">
        <v>0</v>
      </c>
      <c r="M75" s="10">
        <v>3</v>
      </c>
      <c r="N75" s="11">
        <v>0</v>
      </c>
      <c r="O75" s="10">
        <f t="shared" si="8"/>
        <v>3</v>
      </c>
      <c r="P75" s="12">
        <f t="shared" si="8"/>
        <v>0</v>
      </c>
      <c r="Q75" s="12">
        <f t="shared" si="11"/>
        <v>3</v>
      </c>
      <c r="R75" s="10">
        <f t="shared" si="10"/>
        <v>3</v>
      </c>
      <c r="S75" s="11">
        <f t="shared" si="10"/>
        <v>0</v>
      </c>
      <c r="T75" s="12">
        <f t="shared" si="10"/>
        <v>3</v>
      </c>
    </row>
    <row r="76" spans="1:20">
      <c r="A76" s="104" t="s">
        <v>425</v>
      </c>
      <c r="B76" s="10">
        <v>0</v>
      </c>
      <c r="C76" s="11">
        <v>0</v>
      </c>
      <c r="D76" s="10">
        <v>0</v>
      </c>
      <c r="E76" s="11">
        <v>0</v>
      </c>
      <c r="F76" s="10">
        <f t="shared" si="6"/>
        <v>0</v>
      </c>
      <c r="G76" s="12">
        <f t="shared" si="6"/>
        <v>0</v>
      </c>
      <c r="H76" s="12">
        <f t="shared" si="7"/>
        <v>0</v>
      </c>
      <c r="I76" s="10">
        <v>1</v>
      </c>
      <c r="J76" s="11">
        <v>0</v>
      </c>
      <c r="K76" s="10">
        <v>1</v>
      </c>
      <c r="L76" s="11">
        <v>0</v>
      </c>
      <c r="M76" s="10">
        <v>0</v>
      </c>
      <c r="N76" s="11">
        <v>0</v>
      </c>
      <c r="O76" s="10">
        <f t="shared" si="8"/>
        <v>2</v>
      </c>
      <c r="P76" s="12">
        <f t="shared" si="8"/>
        <v>0</v>
      </c>
      <c r="Q76" s="12">
        <f t="shared" si="11"/>
        <v>2</v>
      </c>
      <c r="R76" s="10">
        <f t="shared" si="10"/>
        <v>2</v>
      </c>
      <c r="S76" s="11">
        <f t="shared" si="10"/>
        <v>0</v>
      </c>
      <c r="T76" s="12">
        <f t="shared" si="10"/>
        <v>2</v>
      </c>
    </row>
    <row r="77" spans="1:20">
      <c r="A77" s="104" t="s">
        <v>294</v>
      </c>
      <c r="B77" s="10">
        <v>0</v>
      </c>
      <c r="C77" s="11">
        <v>0</v>
      </c>
      <c r="D77" s="10">
        <v>0</v>
      </c>
      <c r="E77" s="11">
        <v>0</v>
      </c>
      <c r="F77" s="10">
        <f t="shared" si="6"/>
        <v>0</v>
      </c>
      <c r="G77" s="12">
        <f t="shared" si="6"/>
        <v>0</v>
      </c>
      <c r="H77" s="12">
        <f t="shared" si="7"/>
        <v>0</v>
      </c>
      <c r="I77" s="10">
        <v>0</v>
      </c>
      <c r="J77" s="11">
        <v>0</v>
      </c>
      <c r="K77" s="10">
        <v>0</v>
      </c>
      <c r="L77" s="11">
        <v>0</v>
      </c>
      <c r="M77" s="10">
        <v>2</v>
      </c>
      <c r="N77" s="11">
        <v>0</v>
      </c>
      <c r="O77" s="10">
        <f t="shared" si="8"/>
        <v>2</v>
      </c>
      <c r="P77" s="12">
        <f t="shared" si="8"/>
        <v>0</v>
      </c>
      <c r="Q77" s="12">
        <f t="shared" si="11"/>
        <v>2</v>
      </c>
      <c r="R77" s="10">
        <f t="shared" si="10"/>
        <v>2</v>
      </c>
      <c r="S77" s="11">
        <f t="shared" si="10"/>
        <v>0</v>
      </c>
      <c r="T77" s="12">
        <f t="shared" si="10"/>
        <v>2</v>
      </c>
    </row>
    <row r="78" spans="1:20">
      <c r="A78" s="104" t="s">
        <v>299</v>
      </c>
      <c r="B78" s="10">
        <v>0</v>
      </c>
      <c r="C78" s="11">
        <v>0</v>
      </c>
      <c r="D78" s="10">
        <v>0</v>
      </c>
      <c r="E78" s="11">
        <v>0</v>
      </c>
      <c r="F78" s="10">
        <f t="shared" si="6"/>
        <v>0</v>
      </c>
      <c r="G78" s="12">
        <f t="shared" si="6"/>
        <v>0</v>
      </c>
      <c r="H78" s="12">
        <f t="shared" si="7"/>
        <v>0</v>
      </c>
      <c r="I78" s="10">
        <v>0</v>
      </c>
      <c r="J78" s="11">
        <v>0</v>
      </c>
      <c r="K78" s="10">
        <v>0</v>
      </c>
      <c r="L78" s="11">
        <v>0</v>
      </c>
      <c r="M78" s="10">
        <v>8</v>
      </c>
      <c r="N78" s="11">
        <v>9</v>
      </c>
      <c r="O78" s="10">
        <f t="shared" si="8"/>
        <v>8</v>
      </c>
      <c r="P78" s="12">
        <f t="shared" si="8"/>
        <v>9</v>
      </c>
      <c r="Q78" s="12">
        <f t="shared" si="11"/>
        <v>17</v>
      </c>
      <c r="R78" s="10">
        <f t="shared" si="10"/>
        <v>8</v>
      </c>
      <c r="S78" s="11">
        <f t="shared" si="10"/>
        <v>9</v>
      </c>
      <c r="T78" s="12">
        <f t="shared" si="10"/>
        <v>17</v>
      </c>
    </row>
    <row r="79" spans="1:20" ht="26.4">
      <c r="A79" s="104" t="s">
        <v>505</v>
      </c>
      <c r="B79" s="10">
        <v>0</v>
      </c>
      <c r="C79" s="11">
        <v>0</v>
      </c>
      <c r="D79" s="10">
        <v>0</v>
      </c>
      <c r="E79" s="11">
        <v>0</v>
      </c>
      <c r="F79" s="10">
        <f t="shared" si="6"/>
        <v>0</v>
      </c>
      <c r="G79" s="12">
        <f t="shared" si="6"/>
        <v>0</v>
      </c>
      <c r="H79" s="12">
        <f t="shared" si="7"/>
        <v>0</v>
      </c>
      <c r="I79" s="10">
        <v>0</v>
      </c>
      <c r="J79" s="11">
        <v>0</v>
      </c>
      <c r="K79" s="10">
        <v>0</v>
      </c>
      <c r="L79" s="11">
        <v>0</v>
      </c>
      <c r="M79" s="10">
        <v>1</v>
      </c>
      <c r="N79" s="11">
        <v>0</v>
      </c>
      <c r="O79" s="10">
        <f t="shared" si="8"/>
        <v>1</v>
      </c>
      <c r="P79" s="12">
        <f t="shared" si="8"/>
        <v>0</v>
      </c>
      <c r="Q79" s="12">
        <f t="shared" si="11"/>
        <v>1</v>
      </c>
      <c r="R79" s="10">
        <f t="shared" si="10"/>
        <v>1</v>
      </c>
      <c r="S79" s="11">
        <f t="shared" si="10"/>
        <v>0</v>
      </c>
      <c r="T79" s="12">
        <f t="shared" si="10"/>
        <v>1</v>
      </c>
    </row>
    <row r="80" spans="1:20">
      <c r="A80" s="104" t="s">
        <v>407</v>
      </c>
      <c r="B80" s="10">
        <v>0</v>
      </c>
      <c r="C80" s="11">
        <v>0</v>
      </c>
      <c r="D80" s="10">
        <v>0</v>
      </c>
      <c r="E80" s="11">
        <v>0</v>
      </c>
      <c r="F80" s="10">
        <f t="shared" si="6"/>
        <v>0</v>
      </c>
      <c r="G80" s="12">
        <f t="shared" si="6"/>
        <v>0</v>
      </c>
      <c r="H80" s="12">
        <f t="shared" si="7"/>
        <v>0</v>
      </c>
      <c r="I80" s="10">
        <v>2</v>
      </c>
      <c r="J80" s="11">
        <v>0</v>
      </c>
      <c r="K80" s="10">
        <v>1</v>
      </c>
      <c r="L80" s="11">
        <v>0</v>
      </c>
      <c r="M80" s="10">
        <v>0</v>
      </c>
      <c r="N80" s="11">
        <v>0</v>
      </c>
      <c r="O80" s="10">
        <f t="shared" si="8"/>
        <v>3</v>
      </c>
      <c r="P80" s="12">
        <f t="shared" si="8"/>
        <v>0</v>
      </c>
      <c r="Q80" s="12">
        <f t="shared" si="11"/>
        <v>3</v>
      </c>
      <c r="R80" s="10">
        <f t="shared" si="10"/>
        <v>3</v>
      </c>
      <c r="S80" s="11">
        <f t="shared" si="10"/>
        <v>0</v>
      </c>
      <c r="T80" s="12">
        <f t="shared" si="10"/>
        <v>3</v>
      </c>
    </row>
    <row r="81" spans="1:20">
      <c r="A81" s="104" t="s">
        <v>300</v>
      </c>
      <c r="B81" s="10">
        <v>0</v>
      </c>
      <c r="C81" s="11">
        <v>0</v>
      </c>
      <c r="D81" s="10">
        <v>0</v>
      </c>
      <c r="E81" s="11">
        <v>0</v>
      </c>
      <c r="F81" s="10">
        <f t="shared" si="6"/>
        <v>0</v>
      </c>
      <c r="G81" s="12">
        <f t="shared" si="6"/>
        <v>0</v>
      </c>
      <c r="H81" s="12">
        <f t="shared" si="7"/>
        <v>0</v>
      </c>
      <c r="I81" s="10">
        <v>24</v>
      </c>
      <c r="J81" s="11">
        <v>8</v>
      </c>
      <c r="K81" s="10">
        <v>11</v>
      </c>
      <c r="L81" s="11">
        <v>6</v>
      </c>
      <c r="M81" s="10">
        <v>0</v>
      </c>
      <c r="N81" s="11">
        <v>0</v>
      </c>
      <c r="O81" s="10">
        <f t="shared" si="8"/>
        <v>35</v>
      </c>
      <c r="P81" s="12">
        <f t="shared" si="8"/>
        <v>14</v>
      </c>
      <c r="Q81" s="12">
        <f t="shared" si="11"/>
        <v>49</v>
      </c>
      <c r="R81" s="10">
        <f t="shared" si="10"/>
        <v>35</v>
      </c>
      <c r="S81" s="11">
        <f t="shared" si="10"/>
        <v>14</v>
      </c>
      <c r="T81" s="12">
        <f t="shared" si="10"/>
        <v>49</v>
      </c>
    </row>
    <row r="82" spans="1:20" ht="26.4">
      <c r="A82" s="104" t="s">
        <v>507</v>
      </c>
      <c r="B82" s="10">
        <v>0</v>
      </c>
      <c r="C82" s="11">
        <v>0</v>
      </c>
      <c r="D82" s="10">
        <v>0</v>
      </c>
      <c r="E82" s="11">
        <v>0</v>
      </c>
      <c r="F82" s="10">
        <f t="shared" si="6"/>
        <v>0</v>
      </c>
      <c r="G82" s="12">
        <f t="shared" si="6"/>
        <v>0</v>
      </c>
      <c r="H82" s="12">
        <f t="shared" si="7"/>
        <v>0</v>
      </c>
      <c r="I82" s="10">
        <v>0</v>
      </c>
      <c r="J82" s="11">
        <v>0</v>
      </c>
      <c r="K82" s="10">
        <v>0</v>
      </c>
      <c r="L82" s="11">
        <v>0</v>
      </c>
      <c r="M82" s="10">
        <v>1</v>
      </c>
      <c r="N82" s="11">
        <v>0</v>
      </c>
      <c r="O82" s="10">
        <f t="shared" si="8"/>
        <v>1</v>
      </c>
      <c r="P82" s="12">
        <f t="shared" si="8"/>
        <v>0</v>
      </c>
      <c r="Q82" s="12">
        <f t="shared" si="11"/>
        <v>1</v>
      </c>
      <c r="R82" s="10">
        <f t="shared" si="10"/>
        <v>1</v>
      </c>
      <c r="S82" s="11">
        <f t="shared" si="10"/>
        <v>0</v>
      </c>
      <c r="T82" s="12">
        <f t="shared" si="10"/>
        <v>1</v>
      </c>
    </row>
    <row r="83" spans="1:20">
      <c r="A83" s="104" t="s">
        <v>301</v>
      </c>
      <c r="B83" s="10">
        <v>0</v>
      </c>
      <c r="C83" s="11">
        <v>0</v>
      </c>
      <c r="D83" s="10">
        <v>0</v>
      </c>
      <c r="E83" s="11">
        <v>0</v>
      </c>
      <c r="F83" s="10">
        <f t="shared" si="6"/>
        <v>0</v>
      </c>
      <c r="G83" s="12">
        <f t="shared" si="6"/>
        <v>0</v>
      </c>
      <c r="H83" s="12">
        <f t="shared" si="7"/>
        <v>0</v>
      </c>
      <c r="I83" s="10">
        <v>0</v>
      </c>
      <c r="J83" s="11">
        <v>0</v>
      </c>
      <c r="K83" s="10">
        <v>0</v>
      </c>
      <c r="L83" s="11">
        <v>0</v>
      </c>
      <c r="M83" s="10">
        <v>1</v>
      </c>
      <c r="N83" s="11">
        <v>2</v>
      </c>
      <c r="O83" s="10">
        <f t="shared" si="8"/>
        <v>1</v>
      </c>
      <c r="P83" s="12">
        <f t="shared" si="8"/>
        <v>2</v>
      </c>
      <c r="Q83" s="12">
        <f t="shared" si="11"/>
        <v>3</v>
      </c>
      <c r="R83" s="10">
        <f t="shared" si="10"/>
        <v>1</v>
      </c>
      <c r="S83" s="11">
        <f t="shared" si="10"/>
        <v>2</v>
      </c>
      <c r="T83" s="12">
        <f t="shared" si="10"/>
        <v>3</v>
      </c>
    </row>
    <row r="84" spans="1:20">
      <c r="A84" s="104" t="s">
        <v>302</v>
      </c>
      <c r="B84" s="10">
        <v>0</v>
      </c>
      <c r="C84" s="11">
        <v>0</v>
      </c>
      <c r="D84" s="10">
        <v>0</v>
      </c>
      <c r="E84" s="11">
        <v>0</v>
      </c>
      <c r="F84" s="10">
        <f t="shared" si="6"/>
        <v>0</v>
      </c>
      <c r="G84" s="12">
        <f t="shared" si="6"/>
        <v>0</v>
      </c>
      <c r="H84" s="12">
        <f t="shared" si="7"/>
        <v>0</v>
      </c>
      <c r="I84" s="10">
        <v>5</v>
      </c>
      <c r="J84" s="11">
        <v>13</v>
      </c>
      <c r="K84" s="10">
        <v>5</v>
      </c>
      <c r="L84" s="11">
        <v>15</v>
      </c>
      <c r="M84" s="10">
        <v>0</v>
      </c>
      <c r="N84" s="11">
        <v>0</v>
      </c>
      <c r="O84" s="10">
        <f t="shared" si="8"/>
        <v>10</v>
      </c>
      <c r="P84" s="12">
        <f t="shared" si="8"/>
        <v>28</v>
      </c>
      <c r="Q84" s="12">
        <f t="shared" si="11"/>
        <v>38</v>
      </c>
      <c r="R84" s="10">
        <f t="shared" si="10"/>
        <v>10</v>
      </c>
      <c r="S84" s="11">
        <f t="shared" si="10"/>
        <v>28</v>
      </c>
      <c r="T84" s="12">
        <f t="shared" si="10"/>
        <v>38</v>
      </c>
    </row>
    <row r="85" spans="1:20">
      <c r="A85" s="104" t="s">
        <v>304</v>
      </c>
      <c r="B85" s="10">
        <v>0</v>
      </c>
      <c r="C85" s="11">
        <v>0</v>
      </c>
      <c r="D85" s="10">
        <v>0</v>
      </c>
      <c r="E85" s="11">
        <v>0</v>
      </c>
      <c r="F85" s="10">
        <f t="shared" si="6"/>
        <v>0</v>
      </c>
      <c r="G85" s="12">
        <f t="shared" si="6"/>
        <v>0</v>
      </c>
      <c r="H85" s="12">
        <f t="shared" si="7"/>
        <v>0</v>
      </c>
      <c r="I85" s="10">
        <v>0</v>
      </c>
      <c r="J85" s="11">
        <v>0</v>
      </c>
      <c r="K85" s="10">
        <v>0</v>
      </c>
      <c r="L85" s="11">
        <v>0</v>
      </c>
      <c r="M85" s="10">
        <v>12</v>
      </c>
      <c r="N85" s="11">
        <v>1</v>
      </c>
      <c r="O85" s="10">
        <f t="shared" si="8"/>
        <v>12</v>
      </c>
      <c r="P85" s="12">
        <f t="shared" si="8"/>
        <v>1</v>
      </c>
      <c r="Q85" s="12">
        <f t="shared" si="11"/>
        <v>13</v>
      </c>
      <c r="R85" s="10">
        <f t="shared" si="10"/>
        <v>12</v>
      </c>
      <c r="S85" s="11">
        <f t="shared" si="10"/>
        <v>1</v>
      </c>
      <c r="T85" s="12">
        <f t="shared" si="10"/>
        <v>13</v>
      </c>
    </row>
    <row r="86" spans="1:20">
      <c r="A86" s="104" t="s">
        <v>305</v>
      </c>
      <c r="B86" s="10">
        <v>0</v>
      </c>
      <c r="C86" s="11">
        <v>0</v>
      </c>
      <c r="D86" s="10">
        <v>20</v>
      </c>
      <c r="E86" s="11">
        <v>6</v>
      </c>
      <c r="F86" s="10">
        <f t="shared" si="6"/>
        <v>20</v>
      </c>
      <c r="G86" s="12">
        <f t="shared" si="6"/>
        <v>6</v>
      </c>
      <c r="H86" s="12">
        <f t="shared" si="7"/>
        <v>26</v>
      </c>
      <c r="I86" s="10">
        <v>0</v>
      </c>
      <c r="J86" s="11">
        <v>0</v>
      </c>
      <c r="K86" s="10">
        <v>0</v>
      </c>
      <c r="L86" s="11">
        <v>0</v>
      </c>
      <c r="M86" s="10">
        <v>0</v>
      </c>
      <c r="N86" s="11">
        <v>0</v>
      </c>
      <c r="O86" s="10">
        <f t="shared" si="8"/>
        <v>0</v>
      </c>
      <c r="P86" s="12">
        <f t="shared" si="8"/>
        <v>0</v>
      </c>
      <c r="Q86" s="12">
        <f t="shared" si="11"/>
        <v>0</v>
      </c>
      <c r="R86" s="10">
        <f t="shared" si="10"/>
        <v>20</v>
      </c>
      <c r="S86" s="11">
        <f t="shared" si="10"/>
        <v>6</v>
      </c>
      <c r="T86" s="12">
        <f t="shared" si="10"/>
        <v>26</v>
      </c>
    </row>
    <row r="87" spans="1:20" ht="13.2" customHeight="1">
      <c r="A87" s="139" t="s">
        <v>495</v>
      </c>
      <c r="B87" s="10">
        <v>0</v>
      </c>
      <c r="C87" s="11">
        <v>0</v>
      </c>
      <c r="D87" s="10">
        <v>0</v>
      </c>
      <c r="E87" s="11">
        <v>0</v>
      </c>
      <c r="F87" s="10">
        <f t="shared" si="6"/>
        <v>0</v>
      </c>
      <c r="G87" s="12">
        <f t="shared" si="6"/>
        <v>0</v>
      </c>
      <c r="H87" s="12">
        <f t="shared" si="7"/>
        <v>0</v>
      </c>
      <c r="I87" s="10">
        <v>0</v>
      </c>
      <c r="J87" s="11">
        <v>0</v>
      </c>
      <c r="K87" s="10">
        <v>0</v>
      </c>
      <c r="L87" s="11">
        <v>0</v>
      </c>
      <c r="M87" s="10">
        <v>5</v>
      </c>
      <c r="N87" s="11">
        <v>0</v>
      </c>
      <c r="O87" s="10">
        <f t="shared" si="8"/>
        <v>5</v>
      </c>
      <c r="P87" s="12">
        <f t="shared" si="8"/>
        <v>0</v>
      </c>
      <c r="Q87" s="12">
        <f t="shared" si="11"/>
        <v>5</v>
      </c>
      <c r="R87" s="10">
        <f t="shared" si="10"/>
        <v>5</v>
      </c>
      <c r="S87" s="11">
        <f t="shared" si="10"/>
        <v>0</v>
      </c>
      <c r="T87" s="12">
        <f t="shared" si="10"/>
        <v>5</v>
      </c>
    </row>
    <row r="88" spans="1:20">
      <c r="A88" s="104" t="s">
        <v>306</v>
      </c>
      <c r="B88" s="10">
        <v>0</v>
      </c>
      <c r="C88" s="11">
        <v>0</v>
      </c>
      <c r="D88" s="10">
        <v>42</v>
      </c>
      <c r="E88" s="11">
        <v>46</v>
      </c>
      <c r="F88" s="10">
        <f t="shared" si="6"/>
        <v>42</v>
      </c>
      <c r="G88" s="12">
        <f t="shared" si="6"/>
        <v>46</v>
      </c>
      <c r="H88" s="12">
        <f t="shared" si="7"/>
        <v>88</v>
      </c>
      <c r="I88" s="10">
        <v>0</v>
      </c>
      <c r="J88" s="11">
        <v>0</v>
      </c>
      <c r="K88" s="10">
        <v>0</v>
      </c>
      <c r="L88" s="11">
        <v>0</v>
      </c>
      <c r="M88" s="10">
        <v>0</v>
      </c>
      <c r="N88" s="11">
        <v>0</v>
      </c>
      <c r="O88" s="10">
        <f t="shared" si="8"/>
        <v>0</v>
      </c>
      <c r="P88" s="12">
        <f t="shared" si="8"/>
        <v>0</v>
      </c>
      <c r="Q88" s="12">
        <f t="shared" si="11"/>
        <v>0</v>
      </c>
      <c r="R88" s="10">
        <f t="shared" si="10"/>
        <v>42</v>
      </c>
      <c r="S88" s="11">
        <f t="shared" si="10"/>
        <v>46</v>
      </c>
      <c r="T88" s="12">
        <f t="shared" si="10"/>
        <v>88</v>
      </c>
    </row>
    <row r="89" spans="1:20">
      <c r="A89" s="104" t="s">
        <v>307</v>
      </c>
      <c r="B89" s="10">
        <v>0</v>
      </c>
      <c r="C89" s="11">
        <v>0</v>
      </c>
      <c r="D89" s="10">
        <v>0</v>
      </c>
      <c r="E89" s="11">
        <v>0</v>
      </c>
      <c r="F89" s="10">
        <f t="shared" si="6"/>
        <v>0</v>
      </c>
      <c r="G89" s="12">
        <f t="shared" si="6"/>
        <v>0</v>
      </c>
      <c r="H89" s="12">
        <f t="shared" si="7"/>
        <v>0</v>
      </c>
      <c r="I89" s="10">
        <v>0</v>
      </c>
      <c r="J89" s="11">
        <v>0</v>
      </c>
      <c r="K89" s="10">
        <v>0</v>
      </c>
      <c r="L89" s="11">
        <v>0</v>
      </c>
      <c r="M89" s="10">
        <v>24</v>
      </c>
      <c r="N89" s="11">
        <v>23</v>
      </c>
      <c r="O89" s="10">
        <f t="shared" si="8"/>
        <v>24</v>
      </c>
      <c r="P89" s="12">
        <f t="shared" si="8"/>
        <v>23</v>
      </c>
      <c r="Q89" s="12">
        <f t="shared" si="11"/>
        <v>47</v>
      </c>
      <c r="R89" s="10">
        <f t="shared" si="10"/>
        <v>24</v>
      </c>
      <c r="S89" s="11">
        <f t="shared" si="10"/>
        <v>23</v>
      </c>
      <c r="T89" s="12">
        <f t="shared" si="10"/>
        <v>47</v>
      </c>
    </row>
    <row r="90" spans="1:20">
      <c r="A90" s="104" t="s">
        <v>308</v>
      </c>
      <c r="B90" s="10">
        <v>0</v>
      </c>
      <c r="C90" s="11">
        <v>0</v>
      </c>
      <c r="D90" s="10">
        <v>0</v>
      </c>
      <c r="E90" s="11">
        <v>0</v>
      </c>
      <c r="F90" s="10">
        <f t="shared" si="6"/>
        <v>0</v>
      </c>
      <c r="G90" s="12">
        <f t="shared" si="6"/>
        <v>0</v>
      </c>
      <c r="H90" s="12">
        <f t="shared" si="7"/>
        <v>0</v>
      </c>
      <c r="I90" s="10">
        <v>33</v>
      </c>
      <c r="J90" s="11">
        <v>28</v>
      </c>
      <c r="K90" s="10">
        <v>26</v>
      </c>
      <c r="L90" s="11">
        <v>36</v>
      </c>
      <c r="M90" s="10">
        <v>0</v>
      </c>
      <c r="N90" s="11">
        <v>0</v>
      </c>
      <c r="O90" s="10">
        <f t="shared" si="8"/>
        <v>59</v>
      </c>
      <c r="P90" s="12">
        <f t="shared" si="8"/>
        <v>64</v>
      </c>
      <c r="Q90" s="12">
        <f t="shared" si="11"/>
        <v>123</v>
      </c>
      <c r="R90" s="10">
        <f t="shared" si="10"/>
        <v>59</v>
      </c>
      <c r="S90" s="11">
        <f t="shared" si="10"/>
        <v>64</v>
      </c>
      <c r="T90" s="12">
        <f t="shared" si="10"/>
        <v>123</v>
      </c>
    </row>
    <row r="91" spans="1:20">
      <c r="A91" s="104" t="s">
        <v>310</v>
      </c>
      <c r="B91" s="10">
        <v>0</v>
      </c>
      <c r="C91" s="11">
        <v>0</v>
      </c>
      <c r="D91" s="10">
        <v>29</v>
      </c>
      <c r="E91" s="11">
        <v>16</v>
      </c>
      <c r="F91" s="10">
        <f t="shared" si="6"/>
        <v>29</v>
      </c>
      <c r="G91" s="12">
        <f t="shared" si="6"/>
        <v>16</v>
      </c>
      <c r="H91" s="12">
        <f t="shared" si="7"/>
        <v>45</v>
      </c>
      <c r="I91" s="10">
        <v>19</v>
      </c>
      <c r="J91" s="11">
        <v>12</v>
      </c>
      <c r="K91" s="10">
        <v>14</v>
      </c>
      <c r="L91" s="11">
        <v>11</v>
      </c>
      <c r="M91" s="10">
        <v>0</v>
      </c>
      <c r="N91" s="11">
        <v>0</v>
      </c>
      <c r="O91" s="10">
        <f t="shared" si="8"/>
        <v>33</v>
      </c>
      <c r="P91" s="12">
        <f t="shared" si="8"/>
        <v>23</v>
      </c>
      <c r="Q91" s="12">
        <f t="shared" si="11"/>
        <v>56</v>
      </c>
      <c r="R91" s="10">
        <f t="shared" si="10"/>
        <v>62</v>
      </c>
      <c r="S91" s="11">
        <f t="shared" si="10"/>
        <v>39</v>
      </c>
      <c r="T91" s="12">
        <f t="shared" si="10"/>
        <v>101</v>
      </c>
    </row>
    <row r="92" spans="1:20">
      <c r="A92" s="104" t="s">
        <v>318</v>
      </c>
      <c r="B92" s="10">
        <v>0</v>
      </c>
      <c r="C92" s="11">
        <v>0</v>
      </c>
      <c r="D92" s="10">
        <v>0</v>
      </c>
      <c r="E92" s="11">
        <v>0</v>
      </c>
      <c r="F92" s="10">
        <f t="shared" si="6"/>
        <v>0</v>
      </c>
      <c r="G92" s="12">
        <f t="shared" si="6"/>
        <v>0</v>
      </c>
      <c r="H92" s="12">
        <f t="shared" si="7"/>
        <v>0</v>
      </c>
      <c r="I92" s="10">
        <v>0</v>
      </c>
      <c r="J92" s="11">
        <v>0</v>
      </c>
      <c r="K92" s="10">
        <v>0</v>
      </c>
      <c r="L92" s="11">
        <v>0</v>
      </c>
      <c r="M92" s="10">
        <v>6</v>
      </c>
      <c r="N92" s="11">
        <v>0</v>
      </c>
      <c r="O92" s="10">
        <f t="shared" si="8"/>
        <v>6</v>
      </c>
      <c r="P92" s="12">
        <f t="shared" si="8"/>
        <v>0</v>
      </c>
      <c r="Q92" s="12">
        <f t="shared" si="11"/>
        <v>6</v>
      </c>
      <c r="R92" s="10">
        <f t="shared" si="10"/>
        <v>6</v>
      </c>
      <c r="S92" s="11">
        <f t="shared" si="10"/>
        <v>0</v>
      </c>
      <c r="T92" s="12">
        <f t="shared" si="10"/>
        <v>6</v>
      </c>
    </row>
    <row r="93" spans="1:20">
      <c r="A93" s="172" t="s">
        <v>319</v>
      </c>
      <c r="B93" s="10">
        <v>0</v>
      </c>
      <c r="C93" s="11">
        <v>0</v>
      </c>
      <c r="D93" s="10">
        <v>9</v>
      </c>
      <c r="E93" s="11">
        <v>2</v>
      </c>
      <c r="F93" s="10">
        <f t="shared" si="6"/>
        <v>9</v>
      </c>
      <c r="G93" s="12">
        <f t="shared" si="6"/>
        <v>2</v>
      </c>
      <c r="H93" s="12">
        <f t="shared" si="7"/>
        <v>11</v>
      </c>
      <c r="I93" s="10">
        <v>10</v>
      </c>
      <c r="J93" s="11">
        <v>3</v>
      </c>
      <c r="K93" s="10">
        <v>6</v>
      </c>
      <c r="L93" s="11">
        <v>2</v>
      </c>
      <c r="M93" s="10">
        <v>0</v>
      </c>
      <c r="N93" s="11">
        <v>0</v>
      </c>
      <c r="O93" s="10">
        <f t="shared" si="8"/>
        <v>16</v>
      </c>
      <c r="P93" s="12">
        <f t="shared" si="8"/>
        <v>5</v>
      </c>
      <c r="Q93" s="12">
        <f t="shared" si="11"/>
        <v>21</v>
      </c>
      <c r="R93" s="10">
        <f t="shared" si="10"/>
        <v>25</v>
      </c>
      <c r="S93" s="11">
        <f t="shared" si="10"/>
        <v>7</v>
      </c>
      <c r="T93" s="12">
        <f t="shared" si="10"/>
        <v>32</v>
      </c>
    </row>
    <row r="94" spans="1:20">
      <c r="A94" s="104" t="s">
        <v>323</v>
      </c>
      <c r="B94" s="10">
        <v>0</v>
      </c>
      <c r="C94" s="11">
        <v>0</v>
      </c>
      <c r="D94" s="10">
        <v>0</v>
      </c>
      <c r="E94" s="11">
        <v>0</v>
      </c>
      <c r="F94" s="10">
        <f t="shared" si="6"/>
        <v>0</v>
      </c>
      <c r="G94" s="12">
        <f t="shared" si="6"/>
        <v>0</v>
      </c>
      <c r="H94" s="12">
        <f t="shared" si="7"/>
        <v>0</v>
      </c>
      <c r="I94" s="10">
        <v>0</v>
      </c>
      <c r="J94" s="11">
        <v>0</v>
      </c>
      <c r="K94" s="10">
        <v>0</v>
      </c>
      <c r="L94" s="11">
        <v>0</v>
      </c>
      <c r="M94" s="10">
        <v>13</v>
      </c>
      <c r="N94" s="11">
        <v>6</v>
      </c>
      <c r="O94" s="10">
        <f t="shared" si="8"/>
        <v>13</v>
      </c>
      <c r="P94" s="12">
        <f t="shared" si="8"/>
        <v>6</v>
      </c>
      <c r="Q94" s="12">
        <f t="shared" si="11"/>
        <v>19</v>
      </c>
      <c r="R94" s="10">
        <f t="shared" si="10"/>
        <v>13</v>
      </c>
      <c r="S94" s="11">
        <f t="shared" si="10"/>
        <v>6</v>
      </c>
      <c r="T94" s="12">
        <f t="shared" si="10"/>
        <v>19</v>
      </c>
    </row>
    <row r="95" spans="1:20">
      <c r="A95" s="172" t="s">
        <v>626</v>
      </c>
      <c r="B95" s="10">
        <v>0</v>
      </c>
      <c r="C95" s="11">
        <v>0</v>
      </c>
      <c r="D95" s="10">
        <v>0</v>
      </c>
      <c r="E95" s="11">
        <v>0</v>
      </c>
      <c r="F95" s="10">
        <f t="shared" ref="F95:G110" si="12">SUM(B95,D95)</f>
        <v>0</v>
      </c>
      <c r="G95" s="12">
        <f t="shared" si="12"/>
        <v>0</v>
      </c>
      <c r="H95" s="12">
        <f t="shared" ref="H95:H110" si="13">SUM(F95:G95)</f>
        <v>0</v>
      </c>
      <c r="I95" s="10">
        <v>0</v>
      </c>
      <c r="J95" s="11">
        <v>0</v>
      </c>
      <c r="K95" s="10">
        <v>0</v>
      </c>
      <c r="L95" s="11">
        <v>0</v>
      </c>
      <c r="M95" s="10">
        <v>2</v>
      </c>
      <c r="N95" s="11">
        <v>0</v>
      </c>
      <c r="O95" s="10">
        <f t="shared" ref="O95:P110" si="14">SUM(M95,K95,I95)</f>
        <v>2</v>
      </c>
      <c r="P95" s="12">
        <f t="shared" si="14"/>
        <v>0</v>
      </c>
      <c r="Q95" s="12">
        <f t="shared" si="11"/>
        <v>2</v>
      </c>
      <c r="R95" s="10">
        <f t="shared" ref="R95:T110" si="15">SUM(O95,F95)</f>
        <v>2</v>
      </c>
      <c r="S95" s="11">
        <f t="shared" si="15"/>
        <v>0</v>
      </c>
      <c r="T95" s="12">
        <f t="shared" si="15"/>
        <v>2</v>
      </c>
    </row>
    <row r="96" spans="1:20">
      <c r="A96" s="172" t="s">
        <v>325</v>
      </c>
      <c r="B96" s="10">
        <v>0</v>
      </c>
      <c r="C96" s="11">
        <v>0</v>
      </c>
      <c r="D96" s="10">
        <v>0</v>
      </c>
      <c r="E96" s="11">
        <v>0</v>
      </c>
      <c r="F96" s="10">
        <f t="shared" si="12"/>
        <v>0</v>
      </c>
      <c r="G96" s="12">
        <f t="shared" si="12"/>
        <v>0</v>
      </c>
      <c r="H96" s="12">
        <f t="shared" si="13"/>
        <v>0</v>
      </c>
      <c r="I96" s="10">
        <v>0</v>
      </c>
      <c r="J96" s="11">
        <v>0</v>
      </c>
      <c r="K96" s="10">
        <v>0</v>
      </c>
      <c r="L96" s="11">
        <v>0</v>
      </c>
      <c r="M96" s="10">
        <v>4</v>
      </c>
      <c r="N96" s="11">
        <v>39</v>
      </c>
      <c r="O96" s="10">
        <f t="shared" si="14"/>
        <v>4</v>
      </c>
      <c r="P96" s="12">
        <f t="shared" si="14"/>
        <v>39</v>
      </c>
      <c r="Q96" s="12">
        <f t="shared" si="11"/>
        <v>43</v>
      </c>
      <c r="R96" s="10">
        <f t="shared" si="15"/>
        <v>4</v>
      </c>
      <c r="S96" s="11">
        <f t="shared" si="15"/>
        <v>39</v>
      </c>
      <c r="T96" s="12">
        <f t="shared" si="15"/>
        <v>43</v>
      </c>
    </row>
    <row r="97" spans="1:20">
      <c r="A97" s="104" t="s">
        <v>441</v>
      </c>
      <c r="B97" s="10">
        <v>0</v>
      </c>
      <c r="C97" s="11">
        <v>0</v>
      </c>
      <c r="D97" s="10">
        <v>0</v>
      </c>
      <c r="E97" s="11">
        <v>0</v>
      </c>
      <c r="F97" s="10">
        <f t="shared" si="12"/>
        <v>0</v>
      </c>
      <c r="G97" s="12">
        <f t="shared" si="12"/>
        <v>0</v>
      </c>
      <c r="H97" s="12">
        <f t="shared" si="13"/>
        <v>0</v>
      </c>
      <c r="I97" s="10">
        <v>0</v>
      </c>
      <c r="J97" s="11">
        <v>0</v>
      </c>
      <c r="K97" s="10">
        <v>0</v>
      </c>
      <c r="L97" s="11">
        <v>0</v>
      </c>
      <c r="M97" s="10">
        <v>5</v>
      </c>
      <c r="N97" s="11">
        <v>0</v>
      </c>
      <c r="O97" s="10">
        <f t="shared" si="14"/>
        <v>5</v>
      </c>
      <c r="P97" s="12">
        <f t="shared" si="14"/>
        <v>0</v>
      </c>
      <c r="Q97" s="12">
        <f t="shared" si="11"/>
        <v>5</v>
      </c>
      <c r="R97" s="10">
        <f t="shared" si="15"/>
        <v>5</v>
      </c>
      <c r="S97" s="11">
        <f t="shared" si="15"/>
        <v>0</v>
      </c>
      <c r="T97" s="12">
        <f t="shared" si="15"/>
        <v>5</v>
      </c>
    </row>
    <row r="98" spans="1:20">
      <c r="A98" s="104" t="s">
        <v>326</v>
      </c>
      <c r="B98" s="10">
        <v>0</v>
      </c>
      <c r="C98" s="11">
        <v>0</v>
      </c>
      <c r="D98" s="10">
        <v>3</v>
      </c>
      <c r="E98" s="11">
        <v>0</v>
      </c>
      <c r="F98" s="10">
        <f t="shared" si="12"/>
        <v>3</v>
      </c>
      <c r="G98" s="12">
        <f t="shared" si="12"/>
        <v>0</v>
      </c>
      <c r="H98" s="12">
        <f t="shared" si="13"/>
        <v>3</v>
      </c>
      <c r="I98" s="10">
        <v>7</v>
      </c>
      <c r="J98" s="11">
        <v>0</v>
      </c>
      <c r="K98" s="10">
        <v>1</v>
      </c>
      <c r="L98" s="11">
        <v>1</v>
      </c>
      <c r="M98" s="10">
        <v>0</v>
      </c>
      <c r="N98" s="11">
        <v>0</v>
      </c>
      <c r="O98" s="10">
        <f t="shared" si="14"/>
        <v>8</v>
      </c>
      <c r="P98" s="12">
        <f t="shared" si="14"/>
        <v>1</v>
      </c>
      <c r="Q98" s="12">
        <f t="shared" si="11"/>
        <v>9</v>
      </c>
      <c r="R98" s="10">
        <f t="shared" si="15"/>
        <v>11</v>
      </c>
      <c r="S98" s="11">
        <f t="shared" si="15"/>
        <v>1</v>
      </c>
      <c r="T98" s="12">
        <f t="shared" si="15"/>
        <v>12</v>
      </c>
    </row>
    <row r="99" spans="1:20">
      <c r="A99" s="104" t="s">
        <v>327</v>
      </c>
      <c r="B99" s="10">
        <v>0</v>
      </c>
      <c r="C99" s="11">
        <v>0</v>
      </c>
      <c r="D99" s="10">
        <v>0</v>
      </c>
      <c r="E99" s="11">
        <v>0</v>
      </c>
      <c r="F99" s="10">
        <f t="shared" si="12"/>
        <v>0</v>
      </c>
      <c r="G99" s="12">
        <f t="shared" si="12"/>
        <v>0</v>
      </c>
      <c r="H99" s="12">
        <f t="shared" si="13"/>
        <v>0</v>
      </c>
      <c r="I99" s="10">
        <v>0</v>
      </c>
      <c r="J99" s="11">
        <v>0</v>
      </c>
      <c r="K99" s="10">
        <v>0</v>
      </c>
      <c r="L99" s="11">
        <v>0</v>
      </c>
      <c r="M99" s="10">
        <v>7</v>
      </c>
      <c r="N99" s="11">
        <v>0</v>
      </c>
      <c r="O99" s="10">
        <f t="shared" si="14"/>
        <v>7</v>
      </c>
      <c r="P99" s="12">
        <f t="shared" si="14"/>
        <v>0</v>
      </c>
      <c r="Q99" s="12">
        <f t="shared" si="11"/>
        <v>7</v>
      </c>
      <c r="R99" s="10">
        <f t="shared" si="15"/>
        <v>7</v>
      </c>
      <c r="S99" s="11">
        <f t="shared" si="15"/>
        <v>0</v>
      </c>
      <c r="T99" s="12">
        <f t="shared" si="15"/>
        <v>7</v>
      </c>
    </row>
    <row r="100" spans="1:20">
      <c r="A100" s="104" t="s">
        <v>328</v>
      </c>
      <c r="B100" s="10">
        <v>0</v>
      </c>
      <c r="C100" s="11">
        <v>0</v>
      </c>
      <c r="D100" s="10">
        <v>0</v>
      </c>
      <c r="E100" s="11">
        <v>0</v>
      </c>
      <c r="F100" s="10">
        <f t="shared" si="12"/>
        <v>0</v>
      </c>
      <c r="G100" s="12">
        <f t="shared" si="12"/>
        <v>0</v>
      </c>
      <c r="H100" s="12">
        <f t="shared" si="13"/>
        <v>0</v>
      </c>
      <c r="I100" s="10">
        <v>12</v>
      </c>
      <c r="J100" s="11">
        <v>0</v>
      </c>
      <c r="K100" s="10">
        <v>10</v>
      </c>
      <c r="L100" s="11">
        <v>2</v>
      </c>
      <c r="M100" s="10">
        <v>0</v>
      </c>
      <c r="N100" s="11">
        <v>0</v>
      </c>
      <c r="O100" s="10">
        <f t="shared" si="14"/>
        <v>22</v>
      </c>
      <c r="P100" s="12">
        <f t="shared" si="14"/>
        <v>2</v>
      </c>
      <c r="Q100" s="12">
        <f t="shared" si="11"/>
        <v>24</v>
      </c>
      <c r="R100" s="10">
        <f t="shared" si="15"/>
        <v>22</v>
      </c>
      <c r="S100" s="11">
        <f t="shared" si="15"/>
        <v>2</v>
      </c>
      <c r="T100" s="12">
        <f t="shared" si="15"/>
        <v>24</v>
      </c>
    </row>
    <row r="101" spans="1:20">
      <c r="A101" s="104" t="s">
        <v>332</v>
      </c>
      <c r="B101" s="10">
        <v>0</v>
      </c>
      <c r="C101" s="11">
        <v>0</v>
      </c>
      <c r="D101" s="10">
        <v>0</v>
      </c>
      <c r="E101" s="11">
        <v>0</v>
      </c>
      <c r="F101" s="10">
        <f t="shared" si="12"/>
        <v>0</v>
      </c>
      <c r="G101" s="12">
        <f t="shared" si="12"/>
        <v>0</v>
      </c>
      <c r="H101" s="12">
        <f t="shared" si="13"/>
        <v>0</v>
      </c>
      <c r="I101" s="10">
        <v>0</v>
      </c>
      <c r="J101" s="11">
        <v>0</v>
      </c>
      <c r="K101" s="10">
        <v>0</v>
      </c>
      <c r="L101" s="11">
        <v>0</v>
      </c>
      <c r="M101" s="10">
        <v>9</v>
      </c>
      <c r="N101" s="11">
        <v>2</v>
      </c>
      <c r="O101" s="10">
        <f t="shared" si="14"/>
        <v>9</v>
      </c>
      <c r="P101" s="12">
        <f t="shared" si="14"/>
        <v>2</v>
      </c>
      <c r="Q101" s="12">
        <f t="shared" si="11"/>
        <v>11</v>
      </c>
      <c r="R101" s="10">
        <f t="shared" si="15"/>
        <v>9</v>
      </c>
      <c r="S101" s="11">
        <f t="shared" si="15"/>
        <v>2</v>
      </c>
      <c r="T101" s="12">
        <f t="shared" si="15"/>
        <v>11</v>
      </c>
    </row>
    <row r="102" spans="1:20">
      <c r="A102" s="104" t="s">
        <v>333</v>
      </c>
      <c r="B102" s="10">
        <v>0</v>
      </c>
      <c r="C102" s="11">
        <v>0</v>
      </c>
      <c r="D102" s="10">
        <v>0</v>
      </c>
      <c r="E102" s="11">
        <v>0</v>
      </c>
      <c r="F102" s="10">
        <f t="shared" si="12"/>
        <v>0</v>
      </c>
      <c r="G102" s="12">
        <f t="shared" si="12"/>
        <v>0</v>
      </c>
      <c r="H102" s="12">
        <f t="shared" si="13"/>
        <v>0</v>
      </c>
      <c r="I102" s="10">
        <v>0</v>
      </c>
      <c r="J102" s="11">
        <v>0</v>
      </c>
      <c r="K102" s="10">
        <v>0</v>
      </c>
      <c r="L102" s="11">
        <v>0</v>
      </c>
      <c r="M102" s="10">
        <v>5</v>
      </c>
      <c r="N102" s="11">
        <v>0</v>
      </c>
      <c r="O102" s="10">
        <f t="shared" si="14"/>
        <v>5</v>
      </c>
      <c r="P102" s="12">
        <f t="shared" si="14"/>
        <v>0</v>
      </c>
      <c r="Q102" s="12">
        <f t="shared" si="11"/>
        <v>5</v>
      </c>
      <c r="R102" s="10">
        <f t="shared" si="15"/>
        <v>5</v>
      </c>
      <c r="S102" s="11">
        <f t="shared" si="15"/>
        <v>0</v>
      </c>
      <c r="T102" s="12">
        <f t="shared" si="15"/>
        <v>5</v>
      </c>
    </row>
    <row r="103" spans="1:20">
      <c r="A103" s="104" t="s">
        <v>334</v>
      </c>
      <c r="B103" s="10">
        <v>0</v>
      </c>
      <c r="C103" s="11">
        <v>0</v>
      </c>
      <c r="D103" s="10">
        <v>0</v>
      </c>
      <c r="E103" s="11">
        <v>0</v>
      </c>
      <c r="F103" s="10">
        <f t="shared" si="12"/>
        <v>0</v>
      </c>
      <c r="G103" s="12">
        <f t="shared" si="12"/>
        <v>0</v>
      </c>
      <c r="H103" s="12">
        <f t="shared" si="13"/>
        <v>0</v>
      </c>
      <c r="I103" s="10">
        <v>33</v>
      </c>
      <c r="J103" s="11">
        <v>12</v>
      </c>
      <c r="K103" s="10">
        <v>17</v>
      </c>
      <c r="L103" s="11">
        <v>9</v>
      </c>
      <c r="M103" s="10">
        <v>0</v>
      </c>
      <c r="N103" s="11">
        <v>0</v>
      </c>
      <c r="O103" s="10">
        <f t="shared" si="14"/>
        <v>50</v>
      </c>
      <c r="P103" s="12">
        <f t="shared" si="14"/>
        <v>21</v>
      </c>
      <c r="Q103" s="12">
        <f t="shared" si="11"/>
        <v>71</v>
      </c>
      <c r="R103" s="10">
        <f t="shared" si="15"/>
        <v>50</v>
      </c>
      <c r="S103" s="11">
        <f t="shared" si="15"/>
        <v>21</v>
      </c>
      <c r="T103" s="12">
        <f t="shared" si="15"/>
        <v>71</v>
      </c>
    </row>
    <row r="104" spans="1:20">
      <c r="A104" s="104" t="s">
        <v>336</v>
      </c>
      <c r="B104" s="10">
        <v>0</v>
      </c>
      <c r="C104" s="11">
        <v>0</v>
      </c>
      <c r="D104" s="10">
        <v>0</v>
      </c>
      <c r="E104" s="11">
        <v>0</v>
      </c>
      <c r="F104" s="10">
        <f t="shared" si="12"/>
        <v>0</v>
      </c>
      <c r="G104" s="12">
        <f t="shared" si="12"/>
        <v>0</v>
      </c>
      <c r="H104" s="12">
        <f t="shared" si="13"/>
        <v>0</v>
      </c>
      <c r="I104" s="10">
        <v>0</v>
      </c>
      <c r="J104" s="11">
        <v>0</v>
      </c>
      <c r="K104" s="10">
        <v>0</v>
      </c>
      <c r="L104" s="11">
        <v>0</v>
      </c>
      <c r="M104" s="10">
        <v>24</v>
      </c>
      <c r="N104" s="11">
        <v>0</v>
      </c>
      <c r="O104" s="10">
        <f t="shared" si="14"/>
        <v>24</v>
      </c>
      <c r="P104" s="12">
        <f t="shared" si="14"/>
        <v>0</v>
      </c>
      <c r="Q104" s="12">
        <f t="shared" si="11"/>
        <v>24</v>
      </c>
      <c r="R104" s="10">
        <f t="shared" si="15"/>
        <v>24</v>
      </c>
      <c r="S104" s="11">
        <f t="shared" si="15"/>
        <v>0</v>
      </c>
      <c r="T104" s="12">
        <f t="shared" si="15"/>
        <v>24</v>
      </c>
    </row>
    <row r="105" spans="1:20">
      <c r="A105" s="104" t="s">
        <v>487</v>
      </c>
      <c r="B105" s="10">
        <v>0</v>
      </c>
      <c r="C105" s="11">
        <v>0</v>
      </c>
      <c r="D105" s="10">
        <v>0</v>
      </c>
      <c r="E105" s="11">
        <v>0</v>
      </c>
      <c r="F105" s="10">
        <f t="shared" si="12"/>
        <v>0</v>
      </c>
      <c r="G105" s="12">
        <f t="shared" si="12"/>
        <v>0</v>
      </c>
      <c r="H105" s="12">
        <f t="shared" si="13"/>
        <v>0</v>
      </c>
      <c r="I105" s="10">
        <v>0</v>
      </c>
      <c r="J105" s="11">
        <v>0</v>
      </c>
      <c r="K105" s="10">
        <v>0</v>
      </c>
      <c r="L105" s="11">
        <v>0</v>
      </c>
      <c r="M105" s="10">
        <v>0</v>
      </c>
      <c r="N105" s="11">
        <v>4</v>
      </c>
      <c r="O105" s="10">
        <f t="shared" si="14"/>
        <v>0</v>
      </c>
      <c r="P105" s="12">
        <f t="shared" si="14"/>
        <v>4</v>
      </c>
      <c r="Q105" s="12">
        <f t="shared" ref="Q105:Q110" si="16">SUM(O105:P105)</f>
        <v>4</v>
      </c>
      <c r="R105" s="10">
        <f t="shared" si="15"/>
        <v>0</v>
      </c>
      <c r="S105" s="11">
        <f t="shared" si="15"/>
        <v>4</v>
      </c>
      <c r="T105" s="12">
        <f t="shared" si="15"/>
        <v>4</v>
      </c>
    </row>
    <row r="106" spans="1:20">
      <c r="A106" s="104" t="s">
        <v>337</v>
      </c>
      <c r="B106" s="10">
        <v>0</v>
      </c>
      <c r="C106" s="11">
        <v>0</v>
      </c>
      <c r="D106" s="10">
        <v>0</v>
      </c>
      <c r="E106" s="11">
        <v>0</v>
      </c>
      <c r="F106" s="10">
        <f t="shared" si="12"/>
        <v>0</v>
      </c>
      <c r="G106" s="12">
        <f t="shared" si="12"/>
        <v>0</v>
      </c>
      <c r="H106" s="12">
        <f t="shared" si="13"/>
        <v>0</v>
      </c>
      <c r="I106" s="10">
        <v>15</v>
      </c>
      <c r="J106" s="11">
        <v>130</v>
      </c>
      <c r="K106" s="10">
        <v>4</v>
      </c>
      <c r="L106" s="11">
        <v>96</v>
      </c>
      <c r="M106" s="10">
        <v>0</v>
      </c>
      <c r="N106" s="11">
        <v>0</v>
      </c>
      <c r="O106" s="10">
        <f t="shared" si="14"/>
        <v>19</v>
      </c>
      <c r="P106" s="12">
        <f t="shared" si="14"/>
        <v>226</v>
      </c>
      <c r="Q106" s="12">
        <f t="shared" si="16"/>
        <v>245</v>
      </c>
      <c r="R106" s="10">
        <f t="shared" si="15"/>
        <v>19</v>
      </c>
      <c r="S106" s="11">
        <f t="shared" si="15"/>
        <v>226</v>
      </c>
      <c r="T106" s="12">
        <f t="shared" si="15"/>
        <v>245</v>
      </c>
    </row>
    <row r="107" spans="1:20">
      <c r="A107" s="104" t="s">
        <v>338</v>
      </c>
      <c r="B107" s="10">
        <v>0</v>
      </c>
      <c r="C107" s="11">
        <v>0</v>
      </c>
      <c r="D107" s="10">
        <v>27</v>
      </c>
      <c r="E107" s="11">
        <v>121</v>
      </c>
      <c r="F107" s="10">
        <f t="shared" si="12"/>
        <v>27</v>
      </c>
      <c r="G107" s="12">
        <f t="shared" si="12"/>
        <v>121</v>
      </c>
      <c r="H107" s="12">
        <f t="shared" si="13"/>
        <v>148</v>
      </c>
      <c r="I107" s="10">
        <v>0</v>
      </c>
      <c r="J107" s="11">
        <v>0</v>
      </c>
      <c r="K107" s="10">
        <v>0</v>
      </c>
      <c r="L107" s="11">
        <v>0</v>
      </c>
      <c r="M107" s="10">
        <v>0</v>
      </c>
      <c r="N107" s="11">
        <v>0</v>
      </c>
      <c r="O107" s="10">
        <f t="shared" si="14"/>
        <v>0</v>
      </c>
      <c r="P107" s="12">
        <f t="shared" si="14"/>
        <v>0</v>
      </c>
      <c r="Q107" s="12">
        <f t="shared" si="16"/>
        <v>0</v>
      </c>
      <c r="R107" s="10">
        <f t="shared" si="15"/>
        <v>27</v>
      </c>
      <c r="S107" s="11">
        <f t="shared" si="15"/>
        <v>121</v>
      </c>
      <c r="T107" s="12">
        <f t="shared" si="15"/>
        <v>148</v>
      </c>
    </row>
    <row r="108" spans="1:20">
      <c r="A108" s="104" t="s">
        <v>339</v>
      </c>
      <c r="B108" s="10">
        <v>0</v>
      </c>
      <c r="C108" s="11">
        <v>0</v>
      </c>
      <c r="D108" s="10">
        <v>0</v>
      </c>
      <c r="E108" s="11">
        <v>0</v>
      </c>
      <c r="F108" s="10">
        <f t="shared" si="12"/>
        <v>0</v>
      </c>
      <c r="G108" s="12">
        <f t="shared" si="12"/>
        <v>0</v>
      </c>
      <c r="H108" s="12">
        <f t="shared" si="13"/>
        <v>0</v>
      </c>
      <c r="I108" s="10">
        <v>20</v>
      </c>
      <c r="J108" s="11">
        <v>3</v>
      </c>
      <c r="K108" s="10">
        <v>14</v>
      </c>
      <c r="L108" s="11">
        <v>1</v>
      </c>
      <c r="M108" s="10">
        <v>0</v>
      </c>
      <c r="N108" s="11">
        <v>0</v>
      </c>
      <c r="O108" s="10">
        <f t="shared" si="14"/>
        <v>34</v>
      </c>
      <c r="P108" s="12">
        <f t="shared" si="14"/>
        <v>4</v>
      </c>
      <c r="Q108" s="12">
        <f t="shared" si="16"/>
        <v>38</v>
      </c>
      <c r="R108" s="10">
        <f t="shared" si="15"/>
        <v>34</v>
      </c>
      <c r="S108" s="11">
        <f t="shared" si="15"/>
        <v>4</v>
      </c>
      <c r="T108" s="12">
        <f t="shared" si="15"/>
        <v>38</v>
      </c>
    </row>
    <row r="109" spans="1:20">
      <c r="A109" s="139" t="s">
        <v>342</v>
      </c>
      <c r="B109" s="10">
        <v>0</v>
      </c>
      <c r="C109" s="11">
        <v>0</v>
      </c>
      <c r="D109" s="10">
        <v>0</v>
      </c>
      <c r="E109" s="11">
        <v>0</v>
      </c>
      <c r="F109" s="10">
        <f t="shared" si="12"/>
        <v>0</v>
      </c>
      <c r="G109" s="12">
        <f t="shared" si="12"/>
        <v>0</v>
      </c>
      <c r="H109" s="12">
        <f t="shared" si="13"/>
        <v>0</v>
      </c>
      <c r="I109" s="10">
        <v>34</v>
      </c>
      <c r="J109" s="11">
        <v>1</v>
      </c>
      <c r="K109" s="10">
        <v>34</v>
      </c>
      <c r="L109" s="11">
        <v>0</v>
      </c>
      <c r="M109" s="10">
        <v>0</v>
      </c>
      <c r="N109" s="11">
        <v>0</v>
      </c>
      <c r="O109" s="10">
        <f t="shared" si="14"/>
        <v>68</v>
      </c>
      <c r="P109" s="12">
        <f t="shared" si="14"/>
        <v>1</v>
      </c>
      <c r="Q109" s="12">
        <f t="shared" si="16"/>
        <v>69</v>
      </c>
      <c r="R109" s="10">
        <f t="shared" si="15"/>
        <v>68</v>
      </c>
      <c r="S109" s="11">
        <f t="shared" si="15"/>
        <v>1</v>
      </c>
      <c r="T109" s="12">
        <f t="shared" si="15"/>
        <v>69</v>
      </c>
    </row>
    <row r="110" spans="1:20">
      <c r="A110" s="104" t="s">
        <v>343</v>
      </c>
      <c r="B110" s="10">
        <v>0</v>
      </c>
      <c r="C110" s="11">
        <v>0</v>
      </c>
      <c r="D110" s="10">
        <v>0</v>
      </c>
      <c r="E110" s="11">
        <v>0</v>
      </c>
      <c r="F110" s="10">
        <f t="shared" si="12"/>
        <v>0</v>
      </c>
      <c r="G110" s="12">
        <f t="shared" si="12"/>
        <v>0</v>
      </c>
      <c r="H110" s="12">
        <f t="shared" si="13"/>
        <v>0</v>
      </c>
      <c r="I110" s="10">
        <v>0</v>
      </c>
      <c r="J110" s="11">
        <v>0</v>
      </c>
      <c r="K110" s="10">
        <v>0</v>
      </c>
      <c r="L110" s="11">
        <v>0</v>
      </c>
      <c r="M110" s="10">
        <v>9</v>
      </c>
      <c r="N110" s="11">
        <v>12</v>
      </c>
      <c r="O110" s="10">
        <f t="shared" si="14"/>
        <v>9</v>
      </c>
      <c r="P110" s="12">
        <f t="shared" si="14"/>
        <v>12</v>
      </c>
      <c r="Q110" s="12">
        <f t="shared" si="16"/>
        <v>21</v>
      </c>
      <c r="R110" s="10">
        <f t="shared" si="15"/>
        <v>9</v>
      </c>
      <c r="S110" s="11">
        <f t="shared" si="15"/>
        <v>12</v>
      </c>
      <c r="T110" s="12">
        <f t="shared" si="15"/>
        <v>21</v>
      </c>
    </row>
    <row r="111" spans="1:20">
      <c r="A111" s="6" t="s">
        <v>27</v>
      </c>
      <c r="B111" s="13">
        <f t="shared" ref="B111:T111" si="17">SUM(B31:B110)</f>
        <v>0</v>
      </c>
      <c r="C111" s="14">
        <f t="shared" si="17"/>
        <v>0</v>
      </c>
      <c r="D111" s="13">
        <f t="shared" si="17"/>
        <v>672</v>
      </c>
      <c r="E111" s="14">
        <f t="shared" si="17"/>
        <v>336</v>
      </c>
      <c r="F111" s="13">
        <f t="shared" si="17"/>
        <v>672</v>
      </c>
      <c r="G111" s="14">
        <f t="shared" si="17"/>
        <v>336</v>
      </c>
      <c r="H111" s="14">
        <f t="shared" si="17"/>
        <v>1008</v>
      </c>
      <c r="I111" s="13">
        <f t="shared" si="17"/>
        <v>719</v>
      </c>
      <c r="J111" s="14">
        <f t="shared" si="17"/>
        <v>345</v>
      </c>
      <c r="K111" s="13">
        <f t="shared" si="17"/>
        <v>518</v>
      </c>
      <c r="L111" s="14">
        <f t="shared" si="17"/>
        <v>277</v>
      </c>
      <c r="M111" s="13">
        <f t="shared" si="17"/>
        <v>398</v>
      </c>
      <c r="N111" s="14">
        <f t="shared" si="17"/>
        <v>219</v>
      </c>
      <c r="O111" s="13">
        <f t="shared" si="17"/>
        <v>1635</v>
      </c>
      <c r="P111" s="14">
        <f t="shared" si="17"/>
        <v>841</v>
      </c>
      <c r="Q111" s="14">
        <f t="shared" si="17"/>
        <v>2476</v>
      </c>
      <c r="R111" s="13">
        <f t="shared" si="17"/>
        <v>2307</v>
      </c>
      <c r="S111" s="14">
        <f t="shared" si="17"/>
        <v>1177</v>
      </c>
      <c r="T111" s="14">
        <f t="shared" si="17"/>
        <v>3484</v>
      </c>
    </row>
    <row r="112" spans="1:20">
      <c r="A112" s="15" t="s">
        <v>30</v>
      </c>
      <c r="B112" s="13">
        <f t="shared" ref="B112:T112" si="18">SUM(B28,B111)</f>
        <v>800</v>
      </c>
      <c r="C112" s="14">
        <f t="shared" si="18"/>
        <v>392</v>
      </c>
      <c r="D112" s="13">
        <f t="shared" si="18"/>
        <v>672</v>
      </c>
      <c r="E112" s="14">
        <f t="shared" si="18"/>
        <v>336</v>
      </c>
      <c r="F112" s="13">
        <f t="shared" si="18"/>
        <v>1472</v>
      </c>
      <c r="G112" s="14">
        <f t="shared" si="18"/>
        <v>728</v>
      </c>
      <c r="H112" s="14">
        <f t="shared" si="18"/>
        <v>2200</v>
      </c>
      <c r="I112" s="13">
        <f t="shared" si="18"/>
        <v>719</v>
      </c>
      <c r="J112" s="14">
        <f t="shared" si="18"/>
        <v>345</v>
      </c>
      <c r="K112" s="13">
        <f t="shared" si="18"/>
        <v>518</v>
      </c>
      <c r="L112" s="14">
        <f t="shared" si="18"/>
        <v>277</v>
      </c>
      <c r="M112" s="13">
        <f t="shared" si="18"/>
        <v>398</v>
      </c>
      <c r="N112" s="14">
        <f t="shared" si="18"/>
        <v>219</v>
      </c>
      <c r="O112" s="13">
        <f t="shared" si="18"/>
        <v>1635</v>
      </c>
      <c r="P112" s="14">
        <f t="shared" si="18"/>
        <v>841</v>
      </c>
      <c r="Q112" s="14">
        <f t="shared" si="18"/>
        <v>2476</v>
      </c>
      <c r="R112" s="13">
        <f t="shared" si="18"/>
        <v>3107</v>
      </c>
      <c r="S112" s="14">
        <f t="shared" si="18"/>
        <v>1569</v>
      </c>
      <c r="T112" s="14">
        <f t="shared" si="18"/>
        <v>4676</v>
      </c>
    </row>
    <row r="113" spans="1:20" ht="4.8" customHeight="1">
      <c r="B113" s="285"/>
      <c r="R113" s="285"/>
    </row>
    <row r="114" spans="1:20">
      <c r="A114" s="23" t="s">
        <v>71</v>
      </c>
      <c r="B114" s="66"/>
      <c r="C114" s="29"/>
      <c r="D114" s="29"/>
      <c r="E114" s="29"/>
      <c r="F114" s="29"/>
      <c r="G114" s="29"/>
      <c r="H114" s="29"/>
      <c r="I114" s="29"/>
      <c r="J114" s="29"/>
      <c r="K114" s="29"/>
      <c r="L114" s="29"/>
      <c r="M114" s="29"/>
      <c r="N114" s="29"/>
      <c r="O114" s="29"/>
      <c r="P114" s="29"/>
      <c r="Q114" s="29"/>
      <c r="R114" s="30"/>
      <c r="S114" s="29"/>
      <c r="T114" s="29"/>
    </row>
    <row r="115" spans="1:20">
      <c r="A115" s="23" t="s">
        <v>72</v>
      </c>
      <c r="B115" s="96"/>
      <c r="C115" s="97"/>
      <c r="D115" s="97"/>
      <c r="E115" s="97"/>
      <c r="F115" s="97"/>
      <c r="G115" s="97"/>
      <c r="H115" s="97"/>
      <c r="I115" s="97"/>
      <c r="J115" s="97"/>
      <c r="K115" s="97"/>
      <c r="L115" s="97"/>
      <c r="M115" s="97"/>
      <c r="N115" s="97"/>
      <c r="O115" s="97"/>
      <c r="P115" s="97"/>
      <c r="Q115" s="98"/>
      <c r="R115" s="112">
        <f>'21sec38'!B21</f>
        <v>106</v>
      </c>
      <c r="S115" s="113">
        <f>'21sec38'!C21</f>
        <v>0</v>
      </c>
      <c r="T115" s="113">
        <f>'21sec38'!D21</f>
        <v>106</v>
      </c>
    </row>
    <row r="116" spans="1:20">
      <c r="A116" s="37" t="s">
        <v>96</v>
      </c>
      <c r="B116" s="99"/>
      <c r="C116" s="100"/>
      <c r="D116" s="100"/>
      <c r="E116" s="100"/>
      <c r="F116" s="100"/>
      <c r="G116" s="100"/>
      <c r="H116" s="100"/>
      <c r="I116" s="100"/>
      <c r="J116" s="100"/>
      <c r="K116" s="100"/>
      <c r="L116" s="100"/>
      <c r="M116" s="100"/>
      <c r="N116" s="100"/>
      <c r="O116" s="100"/>
      <c r="P116" s="100"/>
      <c r="Q116" s="101"/>
      <c r="R116" s="29"/>
      <c r="S116" s="29"/>
      <c r="T116" s="29"/>
    </row>
    <row r="117" spans="1:20">
      <c r="A117" s="2"/>
      <c r="B117" s="68"/>
      <c r="C117" s="2"/>
      <c r="D117" s="2"/>
      <c r="E117" s="2"/>
      <c r="F117" s="2"/>
      <c r="G117" s="2"/>
      <c r="H117" s="2"/>
      <c r="I117" s="2"/>
      <c r="J117" s="2"/>
      <c r="K117" s="2"/>
      <c r="L117" s="2"/>
      <c r="M117" s="2"/>
      <c r="N117" s="2"/>
      <c r="O117" s="2"/>
      <c r="P117" s="2"/>
      <c r="Q117" s="2"/>
      <c r="R117" s="39"/>
      <c r="S117" s="40"/>
      <c r="T117" s="40"/>
    </row>
    <row r="118" spans="1:20">
      <c r="A118" s="15" t="s">
        <v>70</v>
      </c>
      <c r="B118" s="68"/>
      <c r="C118" s="1"/>
      <c r="D118" s="1"/>
      <c r="E118" s="1"/>
      <c r="F118" s="1"/>
      <c r="G118" s="2"/>
      <c r="H118" s="2"/>
      <c r="I118" s="2"/>
      <c r="J118" s="2"/>
      <c r="K118" s="2"/>
      <c r="L118" s="1"/>
      <c r="M118" s="1"/>
      <c r="N118" s="1"/>
      <c r="O118" s="1"/>
      <c r="P118" s="2"/>
      <c r="Q118" s="2"/>
      <c r="R118" s="39"/>
      <c r="S118" s="67"/>
      <c r="T118" s="40"/>
    </row>
    <row r="119" spans="1:20">
      <c r="A119" s="20" t="s">
        <v>4</v>
      </c>
      <c r="B119" s="69"/>
      <c r="C119" s="70"/>
      <c r="D119" s="70"/>
      <c r="E119" s="70"/>
      <c r="F119" s="70"/>
      <c r="G119" s="70"/>
      <c r="H119" s="70"/>
      <c r="I119" s="70"/>
      <c r="J119" s="70"/>
      <c r="K119" s="70"/>
      <c r="L119" s="70"/>
      <c r="M119" s="70"/>
      <c r="N119" s="70"/>
      <c r="O119" s="70"/>
      <c r="P119" s="70"/>
      <c r="Q119" s="70"/>
      <c r="R119" s="71">
        <f>SUM(R115,R112)</f>
        <v>3213</v>
      </c>
      <c r="S119" s="36">
        <f t="shared" ref="S119:T119" si="19">SUM(S115,S112)</f>
        <v>1569</v>
      </c>
      <c r="T119" s="36">
        <f t="shared" si="19"/>
        <v>4782</v>
      </c>
    </row>
    <row r="121" spans="1:20">
      <c r="A121" s="387" t="s">
        <v>645</v>
      </c>
    </row>
  </sheetData>
  <mergeCells count="13">
    <mergeCell ref="O8:Q8"/>
    <mergeCell ref="B8:C8"/>
    <mergeCell ref="D8:E8"/>
    <mergeCell ref="F8:H8"/>
    <mergeCell ref="I8:J8"/>
    <mergeCell ref="K8:L8"/>
    <mergeCell ref="M8:N8"/>
    <mergeCell ref="A2:T2"/>
    <mergeCell ref="A3:T3"/>
    <mergeCell ref="A5:T5"/>
    <mergeCell ref="B7:H7"/>
    <mergeCell ref="I7:Q7"/>
    <mergeCell ref="R7:T7"/>
  </mergeCells>
  <printOptions horizontalCentered="1"/>
  <pageMargins left="0" right="0" top="0.59055118110236227" bottom="0.78740157480314965" header="0.51181102362204722" footer="0.51181102362204722"/>
  <pageSetup paperSize="9" scale="80" orientation="landscape" verticalDpi="300"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dimension ref="A1:AZ65"/>
  <sheetViews>
    <sheetView zoomScale="110" zoomScaleNormal="110" workbookViewId="0"/>
  </sheetViews>
  <sheetFormatPr defaultColWidth="9.109375" defaultRowHeight="13.2"/>
  <cols>
    <col min="1" max="1" width="28.109375" style="115" customWidth="1"/>
    <col min="2" max="3" width="7.5546875" style="80" customWidth="1"/>
    <col min="4" max="4" width="7.5546875" style="81" customWidth="1"/>
    <col min="5" max="6" width="7.5546875" style="80" customWidth="1"/>
    <col min="7" max="7" width="7.5546875" style="81" customWidth="1"/>
    <col min="8" max="9" width="7.5546875" style="80" customWidth="1"/>
    <col min="10" max="10" width="7.5546875" style="81" customWidth="1"/>
    <col min="11" max="12" width="7.5546875" style="80" customWidth="1"/>
    <col min="13" max="13" width="7.5546875" style="81" customWidth="1"/>
    <col min="14" max="15" width="8.6640625" style="80" bestFit="1" customWidth="1"/>
    <col min="16" max="16" width="9.109375" style="81" bestFit="1"/>
    <col min="17" max="17" width="5.88671875" style="80" customWidth="1"/>
    <col min="18" max="18" width="8.5546875" style="80" customWidth="1"/>
    <col min="19" max="19" width="8.88671875" style="80" customWidth="1"/>
    <col min="20" max="20" width="6.88671875" style="80" bestFit="1" customWidth="1"/>
    <col min="21" max="31" width="5.88671875" style="80" customWidth="1"/>
    <col min="32" max="32" width="6.88671875" style="80" bestFit="1" customWidth="1"/>
    <col min="33" max="48" width="5.88671875" style="80" customWidth="1"/>
    <col min="49" max="16384" width="9.109375" style="80"/>
  </cols>
  <sheetData>
    <row r="1" spans="1:40">
      <c r="A1" s="2" t="str">
        <f>INHOUD!A2</f>
        <v>Schooljaar 2021-2022</v>
      </c>
    </row>
    <row r="2" spans="1:40" ht="15" customHeight="1">
      <c r="A2" s="337" t="s">
        <v>648</v>
      </c>
      <c r="B2" s="337"/>
      <c r="C2" s="337"/>
      <c r="D2" s="337"/>
      <c r="E2" s="337"/>
      <c r="F2" s="337"/>
      <c r="G2" s="337"/>
      <c r="H2" s="337"/>
      <c r="I2" s="337"/>
      <c r="J2" s="337"/>
      <c r="K2" s="337"/>
      <c r="L2" s="337"/>
      <c r="M2" s="337"/>
      <c r="N2" s="337"/>
      <c r="O2" s="337"/>
      <c r="P2" s="337"/>
    </row>
    <row r="3" spans="1:40">
      <c r="A3" s="337" t="s">
        <v>647</v>
      </c>
      <c r="B3" s="337"/>
      <c r="C3" s="337"/>
      <c r="D3" s="337"/>
      <c r="E3" s="337"/>
      <c r="F3" s="337"/>
      <c r="G3" s="337"/>
      <c r="H3" s="337"/>
      <c r="I3" s="337"/>
      <c r="J3" s="337"/>
      <c r="K3" s="337"/>
      <c r="L3" s="337"/>
      <c r="M3" s="337"/>
      <c r="N3" s="337"/>
      <c r="O3" s="337"/>
      <c r="P3" s="337"/>
    </row>
    <row r="4" spans="1:40" ht="15" customHeight="1" thickBot="1">
      <c r="A4" s="95"/>
    </row>
    <row r="5" spans="1:40">
      <c r="A5" s="114"/>
      <c r="B5" s="335" t="s">
        <v>25</v>
      </c>
      <c r="C5" s="336"/>
      <c r="D5" s="338"/>
      <c r="E5" s="335" t="s">
        <v>2</v>
      </c>
      <c r="F5" s="336"/>
      <c r="G5" s="338"/>
      <c r="H5" s="335" t="s">
        <v>3</v>
      </c>
      <c r="I5" s="336"/>
      <c r="J5" s="338"/>
      <c r="K5" s="335" t="s">
        <v>4</v>
      </c>
      <c r="L5" s="336"/>
      <c r="M5" s="338"/>
      <c r="N5" s="335" t="s">
        <v>27</v>
      </c>
      <c r="O5" s="336"/>
      <c r="P5" s="336"/>
    </row>
    <row r="6" spans="1:40" s="81" customFormat="1">
      <c r="A6" s="115"/>
      <c r="B6" s="116"/>
      <c r="C6" s="92"/>
      <c r="D6" s="117"/>
      <c r="E6" s="116"/>
      <c r="F6" s="92"/>
      <c r="G6" s="117"/>
      <c r="H6" s="116"/>
      <c r="I6" s="92"/>
      <c r="J6" s="117"/>
      <c r="K6" s="116"/>
      <c r="L6" s="92"/>
      <c r="M6" s="117"/>
      <c r="N6" s="116"/>
      <c r="O6" s="92"/>
      <c r="P6" s="92"/>
    </row>
    <row r="7" spans="1:40">
      <c r="A7" s="118"/>
      <c r="B7" s="119" t="s">
        <v>0</v>
      </c>
      <c r="C7" s="120" t="s">
        <v>1</v>
      </c>
      <c r="D7" s="120" t="s">
        <v>28</v>
      </c>
      <c r="E7" s="119" t="s">
        <v>0</v>
      </c>
      <c r="F7" s="120" t="s">
        <v>1</v>
      </c>
      <c r="G7" s="120" t="s">
        <v>28</v>
      </c>
      <c r="H7" s="119" t="s">
        <v>0</v>
      </c>
      <c r="I7" s="120" t="s">
        <v>1</v>
      </c>
      <c r="J7" s="120" t="s">
        <v>28</v>
      </c>
      <c r="K7" s="119" t="s">
        <v>0</v>
      </c>
      <c r="L7" s="120" t="s">
        <v>1</v>
      </c>
      <c r="M7" s="120" t="s">
        <v>28</v>
      </c>
      <c r="N7" s="119" t="s">
        <v>0</v>
      </c>
      <c r="O7" s="120" t="s">
        <v>1</v>
      </c>
      <c r="P7" s="120" t="s">
        <v>28</v>
      </c>
    </row>
    <row r="8" spans="1:40" s="81" customFormat="1">
      <c r="A8" s="121" t="s">
        <v>41</v>
      </c>
      <c r="B8" s="122"/>
      <c r="C8" s="123"/>
      <c r="D8" s="123"/>
      <c r="E8" s="122"/>
      <c r="F8" s="123"/>
      <c r="G8" s="123"/>
      <c r="H8" s="122"/>
      <c r="I8" s="123"/>
      <c r="J8" s="123"/>
      <c r="K8" s="122"/>
      <c r="L8" s="123"/>
      <c r="M8" s="123"/>
      <c r="N8" s="122"/>
      <c r="O8" s="123"/>
      <c r="P8" s="123"/>
      <c r="Q8" s="92"/>
      <c r="R8" s="92"/>
      <c r="S8" s="92"/>
      <c r="T8" s="92"/>
      <c r="U8" s="92"/>
      <c r="V8" s="92"/>
      <c r="W8" s="92"/>
      <c r="X8" s="92"/>
      <c r="Y8" s="92"/>
      <c r="Z8" s="92"/>
      <c r="AA8" s="92"/>
      <c r="AB8" s="92"/>
      <c r="AC8" s="92"/>
      <c r="AD8" s="92"/>
      <c r="AE8" s="92"/>
      <c r="AF8" s="92"/>
      <c r="AG8" s="92"/>
      <c r="AH8" s="92"/>
      <c r="AI8" s="92"/>
      <c r="AJ8" s="92"/>
      <c r="AK8" s="92"/>
      <c r="AL8" s="92"/>
      <c r="AM8" s="92"/>
      <c r="AN8" s="92"/>
    </row>
    <row r="9" spans="1:40">
      <c r="A9" s="115" t="s">
        <v>43</v>
      </c>
      <c r="B9" s="211">
        <v>1097</v>
      </c>
      <c r="C9" s="212">
        <v>706</v>
      </c>
      <c r="D9" s="213">
        <v>1803</v>
      </c>
      <c r="E9" s="211">
        <v>1512</v>
      </c>
      <c r="F9" s="212">
        <v>1016</v>
      </c>
      <c r="G9" s="213">
        <v>2528</v>
      </c>
      <c r="H9" s="211">
        <v>209</v>
      </c>
      <c r="I9" s="212">
        <v>101</v>
      </c>
      <c r="J9" s="213">
        <v>310</v>
      </c>
      <c r="K9" s="211">
        <v>582</v>
      </c>
      <c r="L9" s="212">
        <v>352</v>
      </c>
      <c r="M9" s="213">
        <v>934</v>
      </c>
      <c r="N9" s="214">
        <f>SUM(K9,H9,E9,B9)</f>
        <v>3400</v>
      </c>
      <c r="O9" s="215">
        <f>SUM(L9,I9,F9,C9)</f>
        <v>2175</v>
      </c>
      <c r="P9" s="215">
        <f>SUM(N9:O9)</f>
        <v>5575</v>
      </c>
      <c r="Q9" s="93"/>
      <c r="R9" s="93"/>
      <c r="S9" s="93"/>
      <c r="T9" s="93"/>
      <c r="U9" s="93"/>
      <c r="V9" s="93"/>
      <c r="W9" s="93"/>
      <c r="X9" s="93"/>
      <c r="Y9" s="93"/>
      <c r="Z9" s="93"/>
      <c r="AA9" s="93"/>
      <c r="AB9" s="93"/>
      <c r="AC9" s="93"/>
      <c r="AD9" s="93"/>
      <c r="AE9" s="93"/>
      <c r="AF9" s="93"/>
      <c r="AG9" s="93"/>
      <c r="AH9" s="93"/>
      <c r="AI9" s="93"/>
      <c r="AJ9" s="93"/>
      <c r="AK9" s="93"/>
      <c r="AL9" s="93"/>
      <c r="AM9" s="93"/>
      <c r="AN9" s="93"/>
    </row>
    <row r="10" spans="1:40" s="79" customFormat="1">
      <c r="A10" s="33" t="s">
        <v>42</v>
      </c>
      <c r="B10" s="216">
        <f>SUM(B9)</f>
        <v>1097</v>
      </c>
      <c r="C10" s="217">
        <f t="shared" ref="C10:M10" si="0">SUM(C9)</f>
        <v>706</v>
      </c>
      <c r="D10" s="218">
        <f t="shared" si="0"/>
        <v>1803</v>
      </c>
      <c r="E10" s="216">
        <f t="shared" si="0"/>
        <v>1512</v>
      </c>
      <c r="F10" s="217">
        <f t="shared" si="0"/>
        <v>1016</v>
      </c>
      <c r="G10" s="218">
        <f t="shared" si="0"/>
        <v>2528</v>
      </c>
      <c r="H10" s="216">
        <f t="shared" si="0"/>
        <v>209</v>
      </c>
      <c r="I10" s="217">
        <f t="shared" si="0"/>
        <v>101</v>
      </c>
      <c r="J10" s="218">
        <f t="shared" si="0"/>
        <v>310</v>
      </c>
      <c r="K10" s="216">
        <f t="shared" si="0"/>
        <v>582</v>
      </c>
      <c r="L10" s="217">
        <f t="shared" si="0"/>
        <v>352</v>
      </c>
      <c r="M10" s="218">
        <f t="shared" si="0"/>
        <v>934</v>
      </c>
      <c r="N10" s="219">
        <f>SUM(K10,H10,E10,B10)</f>
        <v>3400</v>
      </c>
      <c r="O10" s="220">
        <f>SUM(L10,I10,F10,C10)</f>
        <v>2175</v>
      </c>
      <c r="P10" s="217">
        <f>SUM(N10:O10)</f>
        <v>5575</v>
      </c>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81" customFormat="1">
      <c r="A11" s="115"/>
      <c r="B11" s="211"/>
      <c r="C11" s="212"/>
      <c r="D11" s="213"/>
      <c r="E11" s="211"/>
      <c r="F11" s="212"/>
      <c r="G11" s="213"/>
      <c r="H11" s="211"/>
      <c r="I11" s="212"/>
      <c r="J11" s="213"/>
      <c r="K11" s="211"/>
      <c r="L11" s="212"/>
      <c r="M11" s="213"/>
      <c r="N11" s="214"/>
      <c r="O11" s="213"/>
      <c r="P11" s="21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row>
    <row r="12" spans="1:40" s="81" customFormat="1">
      <c r="A12" s="79" t="s">
        <v>6</v>
      </c>
      <c r="B12" s="214"/>
      <c r="C12" s="213"/>
      <c r="D12" s="213"/>
      <c r="E12" s="214"/>
      <c r="F12" s="213"/>
      <c r="G12" s="213"/>
      <c r="H12" s="214"/>
      <c r="I12" s="213"/>
      <c r="J12" s="213"/>
      <c r="K12" s="214"/>
      <c r="L12" s="213"/>
      <c r="M12" s="213"/>
      <c r="N12" s="214"/>
      <c r="O12" s="213"/>
      <c r="P12" s="212"/>
      <c r="W12" s="92"/>
      <c r="X12" s="92"/>
      <c r="Y12" s="92"/>
      <c r="Z12" s="92"/>
      <c r="AA12" s="92"/>
      <c r="AB12" s="92"/>
      <c r="AC12" s="92"/>
      <c r="AD12" s="92"/>
      <c r="AE12" s="92"/>
      <c r="AF12" s="92"/>
      <c r="AG12" s="92"/>
      <c r="AH12" s="92"/>
      <c r="AI12" s="92"/>
      <c r="AJ12" s="92"/>
      <c r="AK12" s="92"/>
      <c r="AL12" s="92"/>
      <c r="AM12" s="92"/>
      <c r="AN12" s="92"/>
    </row>
    <row r="13" spans="1:40" s="81" customFormat="1">
      <c r="A13" s="125" t="s">
        <v>34</v>
      </c>
      <c r="B13" s="211">
        <v>6219</v>
      </c>
      <c r="C13" s="212">
        <v>6189</v>
      </c>
      <c r="D13" s="213">
        <v>12408</v>
      </c>
      <c r="E13" s="211">
        <v>24233</v>
      </c>
      <c r="F13" s="212">
        <v>25073</v>
      </c>
      <c r="G13" s="213">
        <v>49306</v>
      </c>
      <c r="H13" s="211">
        <v>788</v>
      </c>
      <c r="I13" s="212">
        <v>432</v>
      </c>
      <c r="J13" s="213">
        <v>1220</v>
      </c>
      <c r="K13" s="211">
        <v>1245</v>
      </c>
      <c r="L13" s="212">
        <v>877</v>
      </c>
      <c r="M13" s="213">
        <v>2122</v>
      </c>
      <c r="N13" s="214">
        <f t="shared" ref="N13:O17" si="1">SUM(K13,H13,E13,B13)</f>
        <v>32485</v>
      </c>
      <c r="O13" s="213">
        <f t="shared" si="1"/>
        <v>32571</v>
      </c>
      <c r="P13" s="212">
        <f>SUM(N13:O13)</f>
        <v>65056</v>
      </c>
      <c r="Q13" s="92"/>
      <c r="R13" s="212">
        <f>SUM(N23,N43)</f>
        <v>53584</v>
      </c>
      <c r="S13" s="212">
        <f t="shared" ref="S13:T13" si="2">SUM(O23,O43)</f>
        <v>69661</v>
      </c>
      <c r="T13" s="212">
        <f t="shared" si="2"/>
        <v>123245</v>
      </c>
      <c r="U13" s="92"/>
      <c r="V13" s="92"/>
      <c r="W13" s="92"/>
      <c r="X13" s="92"/>
      <c r="Y13" s="92"/>
      <c r="Z13" s="92"/>
      <c r="AA13" s="92"/>
      <c r="AB13" s="92"/>
      <c r="AC13" s="92"/>
      <c r="AD13" s="92"/>
      <c r="AE13" s="92"/>
      <c r="AF13" s="92"/>
      <c r="AG13" s="92"/>
      <c r="AH13" s="92"/>
      <c r="AI13" s="92"/>
      <c r="AJ13" s="92"/>
      <c r="AK13" s="92"/>
      <c r="AL13" s="92"/>
      <c r="AM13" s="92"/>
      <c r="AN13" s="92"/>
    </row>
    <row r="14" spans="1:40" s="81" customFormat="1">
      <c r="A14" s="125" t="s">
        <v>35</v>
      </c>
      <c r="B14" s="211">
        <v>1440</v>
      </c>
      <c r="C14" s="212">
        <v>1249</v>
      </c>
      <c r="D14" s="213">
        <v>2689</v>
      </c>
      <c r="E14" s="211">
        <v>3223</v>
      </c>
      <c r="F14" s="212">
        <v>2783</v>
      </c>
      <c r="G14" s="213">
        <v>6006</v>
      </c>
      <c r="H14" s="211">
        <v>392</v>
      </c>
      <c r="I14" s="212">
        <v>163</v>
      </c>
      <c r="J14" s="213">
        <v>555</v>
      </c>
      <c r="K14" s="211">
        <v>500</v>
      </c>
      <c r="L14" s="212">
        <v>284</v>
      </c>
      <c r="M14" s="213">
        <v>784</v>
      </c>
      <c r="N14" s="214">
        <f t="shared" si="1"/>
        <v>5555</v>
      </c>
      <c r="O14" s="213">
        <f t="shared" si="1"/>
        <v>4479</v>
      </c>
      <c r="P14" s="212">
        <f>SUM(N14:O14)</f>
        <v>10034</v>
      </c>
      <c r="Q14" s="92"/>
      <c r="R14" s="92"/>
      <c r="S14" s="92"/>
      <c r="T14" s="92"/>
      <c r="U14" s="92"/>
      <c r="V14" s="92"/>
      <c r="W14" s="92"/>
      <c r="X14" s="92"/>
      <c r="Y14" s="92"/>
      <c r="Z14" s="92"/>
      <c r="AA14" s="92"/>
      <c r="AB14" s="92"/>
      <c r="AC14" s="92"/>
      <c r="AD14" s="92"/>
      <c r="AE14" s="92"/>
      <c r="AF14" s="92"/>
      <c r="AG14" s="92"/>
      <c r="AH14" s="92"/>
      <c r="AI14" s="92"/>
      <c r="AJ14" s="92"/>
      <c r="AK14" s="92"/>
      <c r="AL14" s="92"/>
      <c r="AM14" s="92"/>
      <c r="AN14" s="92"/>
    </row>
    <row r="15" spans="1:40" s="81" customFormat="1">
      <c r="A15" s="125" t="s">
        <v>490</v>
      </c>
      <c r="B15" s="211">
        <v>5896</v>
      </c>
      <c r="C15" s="212">
        <v>6114</v>
      </c>
      <c r="D15" s="221">
        <v>12010</v>
      </c>
      <c r="E15" s="212">
        <v>23003</v>
      </c>
      <c r="F15" s="212">
        <v>24344</v>
      </c>
      <c r="G15" s="222">
        <v>47347</v>
      </c>
      <c r="H15" s="223">
        <v>747</v>
      </c>
      <c r="I15" s="223">
        <v>461</v>
      </c>
      <c r="J15" s="223">
        <v>1208</v>
      </c>
      <c r="K15" s="211">
        <v>1116</v>
      </c>
      <c r="L15" s="212">
        <v>863</v>
      </c>
      <c r="M15" s="221">
        <v>1979</v>
      </c>
      <c r="N15" s="213">
        <f t="shared" si="1"/>
        <v>30762</v>
      </c>
      <c r="O15" s="213">
        <f t="shared" si="1"/>
        <v>31782</v>
      </c>
      <c r="P15" s="212">
        <f>SUM(N15:O15)</f>
        <v>62544</v>
      </c>
      <c r="Q15" s="92"/>
      <c r="R15" s="92"/>
      <c r="S15" s="92"/>
      <c r="T15" s="92"/>
      <c r="U15" s="92"/>
      <c r="V15" s="92"/>
      <c r="W15" s="92"/>
      <c r="X15" s="92"/>
      <c r="Y15" s="92"/>
      <c r="Z15" s="92"/>
      <c r="AA15" s="92"/>
      <c r="AB15" s="92"/>
      <c r="AC15" s="92"/>
      <c r="AD15" s="92"/>
      <c r="AE15" s="92"/>
      <c r="AF15" s="92"/>
      <c r="AG15" s="92"/>
      <c r="AH15" s="92"/>
      <c r="AI15" s="92"/>
      <c r="AJ15" s="92"/>
      <c r="AK15" s="92"/>
      <c r="AL15" s="92"/>
      <c r="AM15" s="92"/>
      <c r="AN15" s="92"/>
    </row>
    <row r="16" spans="1:40">
      <c r="A16" s="125" t="s">
        <v>491</v>
      </c>
      <c r="B16" s="224">
        <v>1830</v>
      </c>
      <c r="C16" s="225">
        <v>1497</v>
      </c>
      <c r="D16" s="226">
        <v>3327</v>
      </c>
      <c r="E16" s="227">
        <v>4188</v>
      </c>
      <c r="F16" s="227">
        <v>3579</v>
      </c>
      <c r="G16" s="228">
        <v>7767</v>
      </c>
      <c r="H16" s="223">
        <v>554</v>
      </c>
      <c r="I16" s="223">
        <v>243</v>
      </c>
      <c r="J16" s="223">
        <v>797</v>
      </c>
      <c r="K16" s="224">
        <v>586</v>
      </c>
      <c r="L16" s="225">
        <v>338</v>
      </c>
      <c r="M16" s="226">
        <v>924</v>
      </c>
      <c r="N16" s="213">
        <f t="shared" si="1"/>
        <v>7158</v>
      </c>
      <c r="O16" s="229">
        <f t="shared" si="1"/>
        <v>5657</v>
      </c>
      <c r="P16" s="212">
        <f>SUM(N16:O16)</f>
        <v>12815</v>
      </c>
      <c r="Q16" s="93"/>
      <c r="R16" s="93"/>
      <c r="S16" s="93"/>
      <c r="T16" s="93"/>
      <c r="U16" s="93"/>
      <c r="V16" s="93"/>
      <c r="W16" s="93"/>
      <c r="X16" s="93"/>
      <c r="Y16" s="93"/>
      <c r="Z16" s="93"/>
      <c r="AA16" s="93"/>
      <c r="AB16" s="93"/>
      <c r="AC16" s="93"/>
      <c r="AD16" s="93"/>
      <c r="AE16" s="93"/>
      <c r="AF16" s="93"/>
      <c r="AG16" s="93"/>
      <c r="AH16" s="93"/>
      <c r="AI16" s="93"/>
      <c r="AJ16" s="93"/>
      <c r="AK16" s="93"/>
      <c r="AL16" s="93"/>
      <c r="AM16" s="93"/>
      <c r="AN16" s="93"/>
    </row>
    <row r="17" spans="1:40" s="79" customFormat="1">
      <c r="A17" s="33" t="s">
        <v>7</v>
      </c>
      <c r="B17" s="216">
        <f>SUM(B13:B16)</f>
        <v>15385</v>
      </c>
      <c r="C17" s="217">
        <f t="shared" ref="C17:M17" si="3">SUM(C13:C16)</f>
        <v>15049</v>
      </c>
      <c r="D17" s="230">
        <f t="shared" si="3"/>
        <v>30434</v>
      </c>
      <c r="E17" s="231">
        <f t="shared" si="3"/>
        <v>54647</v>
      </c>
      <c r="F17" s="231">
        <f t="shared" si="3"/>
        <v>55779</v>
      </c>
      <c r="G17" s="232">
        <f t="shared" si="3"/>
        <v>110426</v>
      </c>
      <c r="H17" s="217">
        <f t="shared" si="3"/>
        <v>2481</v>
      </c>
      <c r="I17" s="217">
        <f t="shared" si="3"/>
        <v>1299</v>
      </c>
      <c r="J17" s="220">
        <f t="shared" si="3"/>
        <v>3780</v>
      </c>
      <c r="K17" s="216">
        <f t="shared" si="3"/>
        <v>3447</v>
      </c>
      <c r="L17" s="217">
        <f t="shared" si="3"/>
        <v>2362</v>
      </c>
      <c r="M17" s="220">
        <f t="shared" si="3"/>
        <v>5809</v>
      </c>
      <c r="N17" s="219">
        <f t="shared" si="1"/>
        <v>75960</v>
      </c>
      <c r="O17" s="220">
        <f t="shared" si="1"/>
        <v>74489</v>
      </c>
      <c r="P17" s="217">
        <f>SUM(N17:O17)</f>
        <v>150449</v>
      </c>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row>
    <row r="18" spans="1:40" s="81" customFormat="1">
      <c r="A18" s="33"/>
      <c r="B18" s="211"/>
      <c r="C18" s="212"/>
      <c r="D18" s="213"/>
      <c r="E18" s="211"/>
      <c r="F18" s="212"/>
      <c r="G18" s="213"/>
      <c r="H18" s="211"/>
      <c r="I18" s="212"/>
      <c r="J18" s="213"/>
      <c r="K18" s="211"/>
      <c r="L18" s="212"/>
      <c r="M18" s="213"/>
      <c r="N18" s="214"/>
      <c r="O18" s="213"/>
      <c r="P18" s="212"/>
      <c r="Q18" s="92"/>
      <c r="R18" s="91"/>
      <c r="S18" s="91"/>
      <c r="T18" s="91"/>
      <c r="U18" s="91"/>
      <c r="V18" s="91"/>
      <c r="W18" s="91"/>
      <c r="X18" s="91"/>
      <c r="Y18" s="91"/>
      <c r="Z18" s="91"/>
      <c r="AA18" s="91"/>
      <c r="AB18" s="91"/>
      <c r="AC18" s="91"/>
      <c r="AD18" s="91"/>
      <c r="AE18" s="91"/>
      <c r="AF18" s="91"/>
      <c r="AG18" s="92"/>
      <c r="AH18" s="92"/>
      <c r="AI18" s="92"/>
      <c r="AJ18" s="92"/>
      <c r="AK18" s="92"/>
      <c r="AL18" s="92"/>
      <c r="AM18" s="92"/>
      <c r="AN18" s="92"/>
    </row>
    <row r="19" spans="1:40" s="81" customFormat="1">
      <c r="A19" s="79" t="s">
        <v>37</v>
      </c>
      <c r="B19" s="211"/>
      <c r="C19" s="212"/>
      <c r="D19" s="212"/>
      <c r="E19" s="211"/>
      <c r="F19" s="212"/>
      <c r="G19" s="212"/>
      <c r="H19" s="211"/>
      <c r="I19" s="212"/>
      <c r="J19" s="212"/>
      <c r="K19" s="211"/>
      <c r="L19" s="212"/>
      <c r="M19" s="212"/>
      <c r="N19" s="211"/>
      <c r="O19" s="212"/>
      <c r="P19" s="212"/>
      <c r="Q19" s="92"/>
      <c r="R19" s="91"/>
      <c r="S19" s="91"/>
      <c r="T19" s="91"/>
      <c r="U19" s="91"/>
      <c r="V19" s="91"/>
      <c r="W19" s="91"/>
      <c r="X19" s="91"/>
      <c r="Y19" s="91"/>
      <c r="Z19" s="91"/>
      <c r="AA19" s="91"/>
      <c r="AB19" s="91"/>
      <c r="AC19" s="91"/>
      <c r="AD19" s="91"/>
      <c r="AE19" s="91"/>
      <c r="AF19" s="91"/>
      <c r="AG19" s="92"/>
      <c r="AH19" s="92"/>
      <c r="AI19" s="92"/>
      <c r="AJ19" s="92"/>
      <c r="AK19" s="92"/>
      <c r="AL19" s="92"/>
      <c r="AM19" s="92"/>
      <c r="AN19" s="92"/>
    </row>
    <row r="20" spans="1:40" s="81" customFormat="1">
      <c r="A20" s="79" t="s">
        <v>394</v>
      </c>
      <c r="B20" s="211"/>
      <c r="C20" s="212"/>
      <c r="D20" s="212"/>
      <c r="E20" s="211"/>
      <c r="F20" s="212"/>
      <c r="G20" s="212"/>
      <c r="H20" s="211"/>
      <c r="I20" s="212"/>
      <c r="J20" s="212"/>
      <c r="K20" s="211"/>
      <c r="L20" s="212"/>
      <c r="M20" s="212"/>
      <c r="N20" s="211"/>
      <c r="O20" s="212"/>
      <c r="P20" s="212"/>
      <c r="Q20" s="92"/>
      <c r="R20" s="91"/>
      <c r="S20" s="91"/>
      <c r="T20" s="91"/>
      <c r="U20" s="91"/>
      <c r="V20" s="91"/>
      <c r="W20" s="91"/>
      <c r="X20" s="91"/>
      <c r="Y20" s="91"/>
      <c r="Z20" s="91"/>
      <c r="AA20" s="91"/>
      <c r="AB20" s="91"/>
      <c r="AC20" s="91"/>
      <c r="AD20" s="91"/>
      <c r="AE20" s="91"/>
      <c r="AF20" s="91"/>
      <c r="AG20" s="92"/>
      <c r="AH20" s="92"/>
      <c r="AI20" s="92"/>
      <c r="AJ20" s="92"/>
      <c r="AK20" s="92"/>
      <c r="AL20" s="92"/>
      <c r="AM20" s="92"/>
      <c r="AN20" s="92"/>
    </row>
    <row r="21" spans="1:40" s="81" customFormat="1" ht="13.5" customHeight="1">
      <c r="A21" s="95" t="s">
        <v>44</v>
      </c>
      <c r="B21" s="211">
        <v>3372</v>
      </c>
      <c r="C21" s="212">
        <v>4198</v>
      </c>
      <c r="D21" s="213">
        <v>7570</v>
      </c>
      <c r="E21" s="211">
        <v>12027</v>
      </c>
      <c r="F21" s="212">
        <v>15142</v>
      </c>
      <c r="G21" s="213">
        <v>27169</v>
      </c>
      <c r="H21" s="211">
        <v>86</v>
      </c>
      <c r="I21" s="212">
        <v>110</v>
      </c>
      <c r="J21" s="213">
        <v>196</v>
      </c>
      <c r="K21" s="211">
        <v>496</v>
      </c>
      <c r="L21" s="212">
        <v>519</v>
      </c>
      <c r="M21" s="213">
        <v>1015</v>
      </c>
      <c r="N21" s="214">
        <f t="shared" ref="N21:O23" si="4">SUM(K21,H21,E21,B21)</f>
        <v>15981</v>
      </c>
      <c r="O21" s="213">
        <f t="shared" si="4"/>
        <v>19969</v>
      </c>
      <c r="P21" s="212">
        <f>SUM(N21:O21)</f>
        <v>35950</v>
      </c>
      <c r="Q21" s="92"/>
      <c r="R21" s="91"/>
      <c r="S21" s="91"/>
      <c r="T21" s="91"/>
      <c r="U21" s="91"/>
      <c r="V21" s="91"/>
      <c r="W21" s="91"/>
      <c r="X21" s="91"/>
      <c r="Y21" s="91"/>
      <c r="Z21" s="91"/>
      <c r="AA21" s="91"/>
      <c r="AB21" s="91"/>
      <c r="AC21" s="91"/>
      <c r="AD21" s="91"/>
      <c r="AE21" s="91"/>
      <c r="AF21" s="91"/>
      <c r="AG21" s="92"/>
      <c r="AH21" s="92"/>
      <c r="AI21" s="92"/>
      <c r="AJ21" s="92"/>
      <c r="AK21" s="92"/>
      <c r="AL21" s="92"/>
      <c r="AM21" s="92"/>
      <c r="AN21" s="92"/>
    </row>
    <row r="22" spans="1:40">
      <c r="A22" s="95" t="s">
        <v>36</v>
      </c>
      <c r="B22" s="211">
        <v>2991</v>
      </c>
      <c r="C22" s="212">
        <v>3675</v>
      </c>
      <c r="D22" s="213">
        <v>6666</v>
      </c>
      <c r="E22" s="211">
        <v>10925</v>
      </c>
      <c r="F22" s="212">
        <v>13987</v>
      </c>
      <c r="G22" s="213">
        <v>24912</v>
      </c>
      <c r="H22" s="211">
        <v>80</v>
      </c>
      <c r="I22" s="212">
        <v>110</v>
      </c>
      <c r="J22" s="213">
        <v>190</v>
      </c>
      <c r="K22" s="211">
        <v>385</v>
      </c>
      <c r="L22" s="212">
        <v>463</v>
      </c>
      <c r="M22" s="213">
        <v>848</v>
      </c>
      <c r="N22" s="214">
        <f t="shared" si="4"/>
        <v>14381</v>
      </c>
      <c r="O22" s="213">
        <f t="shared" si="4"/>
        <v>18235</v>
      </c>
      <c r="P22" s="212">
        <f>SUM(N22:O22)</f>
        <v>32616</v>
      </c>
      <c r="Q22" s="93"/>
      <c r="R22" s="91"/>
      <c r="S22" s="91"/>
      <c r="T22" s="91"/>
      <c r="U22" s="91"/>
      <c r="V22" s="91"/>
      <c r="W22" s="91"/>
      <c r="X22" s="91"/>
      <c r="Y22" s="91"/>
      <c r="Z22" s="91"/>
      <c r="AA22" s="91"/>
      <c r="AB22" s="91"/>
      <c r="AC22" s="91"/>
      <c r="AD22" s="91"/>
      <c r="AE22" s="91"/>
      <c r="AF22" s="91"/>
      <c r="AG22" s="93"/>
      <c r="AH22" s="93"/>
      <c r="AI22" s="93"/>
      <c r="AJ22" s="93"/>
      <c r="AK22" s="93"/>
      <c r="AL22" s="93"/>
      <c r="AM22" s="93"/>
      <c r="AN22" s="93"/>
    </row>
    <row r="23" spans="1:40" s="33" customFormat="1">
      <c r="A23" s="33" t="s">
        <v>27</v>
      </c>
      <c r="B23" s="219">
        <f>SUM(B21:B22)</f>
        <v>6363</v>
      </c>
      <c r="C23" s="220">
        <f t="shared" ref="C23:M23" si="5">SUM(C21:C22)</f>
        <v>7873</v>
      </c>
      <c r="D23" s="220">
        <f t="shared" si="5"/>
        <v>14236</v>
      </c>
      <c r="E23" s="219">
        <f t="shared" si="5"/>
        <v>22952</v>
      </c>
      <c r="F23" s="220">
        <f t="shared" si="5"/>
        <v>29129</v>
      </c>
      <c r="G23" s="220">
        <f t="shared" si="5"/>
        <v>52081</v>
      </c>
      <c r="H23" s="219">
        <f t="shared" si="5"/>
        <v>166</v>
      </c>
      <c r="I23" s="220">
        <f t="shared" si="5"/>
        <v>220</v>
      </c>
      <c r="J23" s="220">
        <f t="shared" si="5"/>
        <v>386</v>
      </c>
      <c r="K23" s="219">
        <f t="shared" si="5"/>
        <v>881</v>
      </c>
      <c r="L23" s="220">
        <f t="shared" si="5"/>
        <v>982</v>
      </c>
      <c r="M23" s="220">
        <f t="shared" si="5"/>
        <v>1863</v>
      </c>
      <c r="N23" s="219">
        <f t="shared" si="4"/>
        <v>30362</v>
      </c>
      <c r="O23" s="220">
        <f t="shared" si="4"/>
        <v>38204</v>
      </c>
      <c r="P23" s="220">
        <f>SUM(N23:O23)</f>
        <v>68566</v>
      </c>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40" s="81" customFormat="1">
      <c r="A24" s="79" t="s">
        <v>395</v>
      </c>
      <c r="B24" s="211"/>
      <c r="C24" s="212"/>
      <c r="D24" s="213"/>
      <c r="E24" s="211"/>
      <c r="F24" s="212"/>
      <c r="G24" s="213"/>
      <c r="H24" s="211"/>
      <c r="I24" s="212"/>
      <c r="J24" s="213"/>
      <c r="K24" s="211"/>
      <c r="L24" s="212"/>
      <c r="M24" s="213"/>
      <c r="N24" s="214"/>
      <c r="O24" s="213"/>
      <c r="P24" s="212"/>
      <c r="Q24" s="92"/>
      <c r="AG24" s="92"/>
      <c r="AH24" s="92"/>
      <c r="AI24" s="92"/>
      <c r="AJ24" s="92"/>
      <c r="AK24" s="92"/>
      <c r="AL24" s="92"/>
      <c r="AM24" s="92"/>
      <c r="AN24" s="92"/>
    </row>
    <row r="25" spans="1:40" s="81" customFormat="1">
      <c r="A25" s="95" t="s">
        <v>44</v>
      </c>
      <c r="B25" s="211">
        <v>2373</v>
      </c>
      <c r="C25" s="212">
        <v>1703</v>
      </c>
      <c r="D25" s="213">
        <v>4076</v>
      </c>
      <c r="E25" s="211">
        <v>10037</v>
      </c>
      <c r="F25" s="212">
        <v>7659</v>
      </c>
      <c r="G25" s="213">
        <v>17696</v>
      </c>
      <c r="H25" s="211">
        <v>789</v>
      </c>
      <c r="I25" s="212">
        <v>276</v>
      </c>
      <c r="J25" s="213">
        <v>1065</v>
      </c>
      <c r="K25" s="211">
        <v>719</v>
      </c>
      <c r="L25" s="212">
        <v>218</v>
      </c>
      <c r="M25" s="213">
        <v>937</v>
      </c>
      <c r="N25" s="214">
        <f t="shared" ref="N25:O27" si="6">SUM(K25,H25,E25,B25)</f>
        <v>13918</v>
      </c>
      <c r="O25" s="213">
        <f t="shared" si="6"/>
        <v>9856</v>
      </c>
      <c r="P25" s="212">
        <f>SUM(N25:O25)</f>
        <v>23774</v>
      </c>
      <c r="Q25" s="92"/>
      <c r="R25" s="92"/>
      <c r="S25" s="92"/>
      <c r="T25" s="92"/>
      <c r="U25" s="92"/>
      <c r="V25" s="92"/>
      <c r="W25" s="92"/>
      <c r="X25" s="92"/>
      <c r="Y25" s="92"/>
      <c r="Z25" s="92"/>
      <c r="AA25" s="92"/>
      <c r="AB25" s="92"/>
      <c r="AC25" s="92"/>
      <c r="AD25" s="92"/>
      <c r="AE25" s="92"/>
      <c r="AF25" s="92"/>
      <c r="AG25" s="92"/>
      <c r="AH25" s="92"/>
      <c r="AI25" s="92"/>
      <c r="AJ25" s="92"/>
      <c r="AK25" s="92"/>
      <c r="AL25" s="92"/>
      <c r="AM25" s="92"/>
      <c r="AN25" s="92"/>
    </row>
    <row r="26" spans="1:40">
      <c r="A26" s="95" t="s">
        <v>36</v>
      </c>
      <c r="B26" s="211">
        <v>2171</v>
      </c>
      <c r="C26" s="212">
        <v>1604</v>
      </c>
      <c r="D26" s="213">
        <v>3775</v>
      </c>
      <c r="E26" s="211">
        <v>8788</v>
      </c>
      <c r="F26" s="212">
        <v>6979</v>
      </c>
      <c r="G26" s="213">
        <v>15767</v>
      </c>
      <c r="H26" s="211">
        <v>755</v>
      </c>
      <c r="I26" s="212">
        <v>290</v>
      </c>
      <c r="J26" s="213">
        <v>1045</v>
      </c>
      <c r="K26" s="211">
        <v>714</v>
      </c>
      <c r="L26" s="212">
        <v>251</v>
      </c>
      <c r="M26" s="213">
        <v>965</v>
      </c>
      <c r="N26" s="214">
        <f t="shared" si="6"/>
        <v>12428</v>
      </c>
      <c r="O26" s="213">
        <f t="shared" si="6"/>
        <v>9124</v>
      </c>
      <c r="P26" s="212">
        <f>SUM(N26:O26)</f>
        <v>21552</v>
      </c>
      <c r="Q26" s="93"/>
      <c r="R26" s="92"/>
      <c r="S26" s="92"/>
      <c r="T26" s="92"/>
      <c r="U26" s="92"/>
      <c r="V26" s="92"/>
      <c r="W26" s="92"/>
      <c r="X26" s="92"/>
      <c r="Y26" s="92"/>
      <c r="Z26" s="92"/>
      <c r="AA26" s="92"/>
      <c r="AB26" s="92"/>
      <c r="AC26" s="92"/>
      <c r="AD26" s="92"/>
      <c r="AE26" s="92"/>
      <c r="AF26" s="92"/>
      <c r="AG26" s="93"/>
      <c r="AH26" s="93"/>
      <c r="AI26" s="93"/>
      <c r="AJ26" s="93"/>
      <c r="AK26" s="93"/>
      <c r="AL26" s="93"/>
      <c r="AM26" s="93"/>
      <c r="AN26" s="93"/>
    </row>
    <row r="27" spans="1:40" s="33" customFormat="1">
      <c r="A27" s="33" t="s">
        <v>27</v>
      </c>
      <c r="B27" s="219">
        <f t="shared" ref="B27:M27" si="7">SUM(B25:B26)</f>
        <v>4544</v>
      </c>
      <c r="C27" s="220">
        <f t="shared" si="7"/>
        <v>3307</v>
      </c>
      <c r="D27" s="220">
        <f t="shared" si="7"/>
        <v>7851</v>
      </c>
      <c r="E27" s="219">
        <f t="shared" si="7"/>
        <v>18825</v>
      </c>
      <c r="F27" s="220">
        <f t="shared" si="7"/>
        <v>14638</v>
      </c>
      <c r="G27" s="220">
        <f t="shared" si="7"/>
        <v>33463</v>
      </c>
      <c r="H27" s="219">
        <f t="shared" si="7"/>
        <v>1544</v>
      </c>
      <c r="I27" s="220">
        <f t="shared" si="7"/>
        <v>566</v>
      </c>
      <c r="J27" s="220">
        <f t="shared" si="7"/>
        <v>2110</v>
      </c>
      <c r="K27" s="219">
        <f t="shared" si="7"/>
        <v>1433</v>
      </c>
      <c r="L27" s="220">
        <f t="shared" si="7"/>
        <v>469</v>
      </c>
      <c r="M27" s="220">
        <f t="shared" si="7"/>
        <v>1902</v>
      </c>
      <c r="N27" s="219">
        <f t="shared" si="6"/>
        <v>26346</v>
      </c>
      <c r="O27" s="220">
        <f t="shared" si="6"/>
        <v>18980</v>
      </c>
      <c r="P27" s="220">
        <f>SUM(N27:O27)</f>
        <v>45326</v>
      </c>
      <c r="Q27" s="126"/>
      <c r="R27" s="93"/>
      <c r="S27" s="93"/>
      <c r="T27" s="93"/>
      <c r="U27" s="93"/>
      <c r="V27" s="93"/>
      <c r="W27" s="93"/>
      <c r="X27" s="93"/>
      <c r="Y27" s="93"/>
      <c r="Z27" s="93"/>
      <c r="AA27" s="93"/>
      <c r="AB27" s="93"/>
      <c r="AC27" s="93"/>
      <c r="AD27" s="93"/>
      <c r="AE27" s="93"/>
      <c r="AF27" s="93"/>
      <c r="AG27" s="126"/>
      <c r="AH27" s="126"/>
      <c r="AI27" s="126"/>
      <c r="AJ27" s="126"/>
      <c r="AK27" s="126"/>
      <c r="AL27" s="126"/>
      <c r="AM27" s="126"/>
      <c r="AN27" s="126"/>
    </row>
    <row r="28" spans="1:40" s="81" customFormat="1">
      <c r="A28" s="79" t="s">
        <v>396</v>
      </c>
      <c r="B28" s="211"/>
      <c r="C28" s="212"/>
      <c r="D28" s="213"/>
      <c r="E28" s="211"/>
      <c r="F28" s="212"/>
      <c r="G28" s="213"/>
      <c r="H28" s="211"/>
      <c r="I28" s="212"/>
      <c r="J28" s="213"/>
      <c r="K28" s="211"/>
      <c r="L28" s="212"/>
      <c r="M28" s="213"/>
      <c r="N28" s="214"/>
      <c r="O28" s="213"/>
      <c r="P28" s="212"/>
      <c r="Q28" s="92"/>
      <c r="AG28" s="92"/>
      <c r="AH28" s="92"/>
      <c r="AI28" s="92"/>
      <c r="AJ28" s="92"/>
      <c r="AK28" s="92"/>
      <c r="AL28" s="92"/>
      <c r="AM28" s="92"/>
      <c r="AN28" s="92"/>
    </row>
    <row r="29" spans="1:40" s="81" customFormat="1">
      <c r="A29" s="95" t="s">
        <v>44</v>
      </c>
      <c r="B29" s="211">
        <v>136</v>
      </c>
      <c r="C29" s="212">
        <v>304</v>
      </c>
      <c r="D29" s="213">
        <v>440</v>
      </c>
      <c r="E29" s="211">
        <v>238</v>
      </c>
      <c r="F29" s="212">
        <v>824</v>
      </c>
      <c r="G29" s="213">
        <v>1062</v>
      </c>
      <c r="H29" s="211">
        <v>71</v>
      </c>
      <c r="I29" s="212">
        <v>236</v>
      </c>
      <c r="J29" s="213">
        <v>307</v>
      </c>
      <c r="K29" s="211">
        <v>103</v>
      </c>
      <c r="L29" s="212">
        <v>251</v>
      </c>
      <c r="M29" s="213">
        <v>354</v>
      </c>
      <c r="N29" s="214">
        <f t="shared" ref="N29:O31" si="8">SUM(K29,H29,E29,B29)</f>
        <v>548</v>
      </c>
      <c r="O29" s="213">
        <f t="shared" si="8"/>
        <v>1615</v>
      </c>
      <c r="P29" s="212">
        <f>SUM(N29:O29)</f>
        <v>2163</v>
      </c>
      <c r="Q29" s="92"/>
      <c r="R29" s="126"/>
      <c r="S29" s="126"/>
      <c r="T29" s="126"/>
      <c r="U29" s="126"/>
      <c r="V29" s="126"/>
      <c r="W29" s="126"/>
      <c r="X29" s="126"/>
      <c r="Y29" s="126"/>
      <c r="Z29" s="126"/>
      <c r="AA29" s="126"/>
      <c r="AB29" s="126"/>
      <c r="AC29" s="126"/>
      <c r="AD29" s="126"/>
      <c r="AE29" s="126"/>
      <c r="AF29" s="126"/>
      <c r="AG29" s="92"/>
      <c r="AH29" s="92"/>
      <c r="AI29" s="92"/>
      <c r="AJ29" s="92"/>
      <c r="AK29" s="92"/>
      <c r="AL29" s="92"/>
      <c r="AM29" s="92"/>
      <c r="AN29" s="92"/>
    </row>
    <row r="30" spans="1:40">
      <c r="A30" s="95" t="s">
        <v>36</v>
      </c>
      <c r="B30" s="211">
        <v>122</v>
      </c>
      <c r="C30" s="212">
        <v>258</v>
      </c>
      <c r="D30" s="213">
        <v>380</v>
      </c>
      <c r="E30" s="211">
        <v>217</v>
      </c>
      <c r="F30" s="212">
        <v>739</v>
      </c>
      <c r="G30" s="213">
        <v>956</v>
      </c>
      <c r="H30" s="211">
        <v>61</v>
      </c>
      <c r="I30" s="212">
        <v>166</v>
      </c>
      <c r="J30" s="213">
        <v>227</v>
      </c>
      <c r="K30" s="211">
        <v>104</v>
      </c>
      <c r="L30" s="212">
        <v>225</v>
      </c>
      <c r="M30" s="213">
        <v>329</v>
      </c>
      <c r="N30" s="214">
        <f t="shared" si="8"/>
        <v>504</v>
      </c>
      <c r="O30" s="213">
        <f t="shared" si="8"/>
        <v>1388</v>
      </c>
      <c r="P30" s="212">
        <f>SUM(N30:O30)</f>
        <v>1892</v>
      </c>
      <c r="Q30" s="93"/>
      <c r="R30" s="92"/>
      <c r="S30" s="92"/>
      <c r="T30" s="92"/>
      <c r="U30" s="92"/>
      <c r="V30" s="92"/>
      <c r="W30" s="92"/>
      <c r="X30" s="92"/>
      <c r="Y30" s="92"/>
      <c r="Z30" s="92"/>
      <c r="AA30" s="92"/>
      <c r="AB30" s="92"/>
      <c r="AC30" s="92"/>
      <c r="AD30" s="92"/>
      <c r="AE30" s="92"/>
      <c r="AF30" s="92"/>
      <c r="AG30" s="93"/>
      <c r="AH30" s="93"/>
      <c r="AI30" s="93"/>
      <c r="AJ30" s="93"/>
      <c r="AK30" s="93"/>
      <c r="AL30" s="93"/>
      <c r="AM30" s="93"/>
      <c r="AN30" s="93"/>
    </row>
    <row r="31" spans="1:40" s="33" customFormat="1">
      <c r="A31" s="33" t="s">
        <v>27</v>
      </c>
      <c r="B31" s="219">
        <f t="shared" ref="B31:M31" si="9">SUM(B29:B30)</f>
        <v>258</v>
      </c>
      <c r="C31" s="220">
        <f t="shared" si="9"/>
        <v>562</v>
      </c>
      <c r="D31" s="220">
        <f t="shared" si="9"/>
        <v>820</v>
      </c>
      <c r="E31" s="219">
        <f t="shared" si="9"/>
        <v>455</v>
      </c>
      <c r="F31" s="220">
        <f t="shared" si="9"/>
        <v>1563</v>
      </c>
      <c r="G31" s="220">
        <f t="shared" si="9"/>
        <v>2018</v>
      </c>
      <c r="H31" s="219">
        <f t="shared" si="9"/>
        <v>132</v>
      </c>
      <c r="I31" s="220">
        <f t="shared" si="9"/>
        <v>402</v>
      </c>
      <c r="J31" s="220">
        <f t="shared" si="9"/>
        <v>534</v>
      </c>
      <c r="K31" s="219">
        <f t="shared" si="9"/>
        <v>207</v>
      </c>
      <c r="L31" s="220">
        <f t="shared" si="9"/>
        <v>476</v>
      </c>
      <c r="M31" s="220">
        <f t="shared" si="9"/>
        <v>683</v>
      </c>
      <c r="N31" s="219">
        <f t="shared" si="8"/>
        <v>1052</v>
      </c>
      <c r="O31" s="220">
        <f t="shared" si="8"/>
        <v>3003</v>
      </c>
      <c r="P31" s="220">
        <f>SUM(N31:O31)</f>
        <v>4055</v>
      </c>
      <c r="Q31" s="126"/>
      <c r="R31" s="92"/>
      <c r="S31" s="92"/>
      <c r="T31" s="92"/>
      <c r="U31" s="92"/>
      <c r="V31" s="92"/>
      <c r="W31" s="92"/>
      <c r="X31" s="92"/>
      <c r="Y31" s="92"/>
      <c r="Z31" s="92"/>
      <c r="AA31" s="92"/>
      <c r="AB31" s="92"/>
      <c r="AC31" s="92"/>
      <c r="AD31" s="92"/>
      <c r="AE31" s="92"/>
      <c r="AF31" s="92"/>
      <c r="AG31" s="126"/>
      <c r="AH31" s="126"/>
      <c r="AI31" s="126"/>
      <c r="AJ31" s="126"/>
      <c r="AK31" s="126"/>
      <c r="AL31" s="126"/>
      <c r="AM31" s="126"/>
      <c r="AN31" s="126"/>
    </row>
    <row r="32" spans="1:40" s="81" customFormat="1">
      <c r="A32" s="79" t="s">
        <v>397</v>
      </c>
      <c r="B32" s="211"/>
      <c r="C32" s="212"/>
      <c r="D32" s="213"/>
      <c r="E32" s="211"/>
      <c r="F32" s="212"/>
      <c r="G32" s="213"/>
      <c r="H32" s="211"/>
      <c r="I32" s="212"/>
      <c r="J32" s="213"/>
      <c r="K32" s="211"/>
      <c r="L32" s="212"/>
      <c r="M32" s="213"/>
      <c r="N32" s="214"/>
      <c r="O32" s="213"/>
      <c r="P32" s="212"/>
      <c r="Q32" s="92"/>
      <c r="AG32" s="92"/>
      <c r="AH32" s="92"/>
      <c r="AI32" s="92"/>
      <c r="AJ32" s="92"/>
      <c r="AK32" s="92"/>
      <c r="AL32" s="92"/>
      <c r="AM32" s="92"/>
      <c r="AN32" s="92"/>
    </row>
    <row r="33" spans="1:52" s="81" customFormat="1">
      <c r="A33" s="95" t="s">
        <v>44</v>
      </c>
      <c r="B33" s="211">
        <v>2351</v>
      </c>
      <c r="C33" s="212">
        <v>1800</v>
      </c>
      <c r="D33" s="213">
        <v>4151</v>
      </c>
      <c r="E33" s="211">
        <v>5541</v>
      </c>
      <c r="F33" s="212">
        <v>4080</v>
      </c>
      <c r="G33" s="213">
        <v>9621</v>
      </c>
      <c r="H33" s="211">
        <v>730</v>
      </c>
      <c r="I33" s="212">
        <v>336</v>
      </c>
      <c r="J33" s="213">
        <v>1066</v>
      </c>
      <c r="K33" s="211">
        <v>800</v>
      </c>
      <c r="L33" s="212">
        <v>392</v>
      </c>
      <c r="M33" s="213">
        <v>1192</v>
      </c>
      <c r="N33" s="214">
        <f t="shared" ref="N33:O36" si="10">SUM(K33,H33,E33,B33)</f>
        <v>9422</v>
      </c>
      <c r="O33" s="213">
        <f t="shared" si="10"/>
        <v>6608</v>
      </c>
      <c r="P33" s="212">
        <f>SUM(N33:O33)</f>
        <v>16030</v>
      </c>
      <c r="Q33" s="92"/>
      <c r="R33" s="93"/>
      <c r="S33" s="93"/>
      <c r="T33" s="93"/>
      <c r="U33" s="93"/>
      <c r="V33" s="93"/>
      <c r="W33" s="93"/>
      <c r="X33" s="93"/>
      <c r="Y33" s="93"/>
      <c r="Z33" s="93"/>
      <c r="AA33" s="93"/>
      <c r="AB33" s="93"/>
      <c r="AC33" s="93"/>
      <c r="AD33" s="93"/>
      <c r="AE33" s="93"/>
      <c r="AF33" s="93"/>
      <c r="AG33" s="92"/>
      <c r="AH33" s="92"/>
      <c r="AI33" s="92"/>
      <c r="AJ33" s="92"/>
      <c r="AK33" s="92"/>
      <c r="AL33" s="92"/>
      <c r="AM33" s="92"/>
      <c r="AN33" s="92"/>
    </row>
    <row r="34" spans="1:52" s="81" customFormat="1">
      <c r="A34" s="95" t="s">
        <v>36</v>
      </c>
      <c r="B34" s="211">
        <v>2247</v>
      </c>
      <c r="C34" s="212">
        <v>1877</v>
      </c>
      <c r="D34" s="213">
        <v>4124</v>
      </c>
      <c r="E34" s="211">
        <v>5240</v>
      </c>
      <c r="F34" s="212">
        <v>4187</v>
      </c>
      <c r="G34" s="213">
        <v>9427</v>
      </c>
      <c r="H34" s="211">
        <v>688</v>
      </c>
      <c r="I34" s="212">
        <v>337</v>
      </c>
      <c r="J34" s="213">
        <v>1025</v>
      </c>
      <c r="K34" s="211">
        <v>672</v>
      </c>
      <c r="L34" s="212">
        <v>336</v>
      </c>
      <c r="M34" s="213">
        <v>1008</v>
      </c>
      <c r="N34" s="214">
        <f t="shared" si="10"/>
        <v>8847</v>
      </c>
      <c r="O34" s="213">
        <f t="shared" si="10"/>
        <v>6737</v>
      </c>
      <c r="P34" s="212">
        <f>SUM(N34:O34)</f>
        <v>15584</v>
      </c>
      <c r="Q34" s="92"/>
      <c r="R34" s="126"/>
      <c r="S34" s="126"/>
      <c r="T34" s="126"/>
      <c r="U34" s="126"/>
      <c r="V34" s="126"/>
      <c r="W34" s="126"/>
      <c r="X34" s="126"/>
      <c r="Y34" s="126"/>
      <c r="Z34" s="126"/>
      <c r="AA34" s="126"/>
      <c r="AB34" s="126"/>
      <c r="AC34" s="126"/>
      <c r="AD34" s="126"/>
      <c r="AE34" s="126"/>
      <c r="AF34" s="126"/>
      <c r="AG34" s="92"/>
      <c r="AH34" s="92"/>
      <c r="AI34" s="92"/>
      <c r="AJ34" s="92"/>
      <c r="AK34" s="92"/>
      <c r="AL34" s="92"/>
      <c r="AM34" s="92"/>
      <c r="AN34" s="92"/>
    </row>
    <row r="35" spans="1:52" s="89" customFormat="1">
      <c r="A35" s="33" t="s">
        <v>27</v>
      </c>
      <c r="B35" s="219">
        <f t="shared" ref="B35:M35" si="11">SUM(B33:B34)</f>
        <v>4598</v>
      </c>
      <c r="C35" s="220">
        <f t="shared" si="11"/>
        <v>3677</v>
      </c>
      <c r="D35" s="220">
        <f t="shared" si="11"/>
        <v>8275</v>
      </c>
      <c r="E35" s="219">
        <f t="shared" si="11"/>
        <v>10781</v>
      </c>
      <c r="F35" s="220">
        <f t="shared" si="11"/>
        <v>8267</v>
      </c>
      <c r="G35" s="220">
        <f t="shared" si="11"/>
        <v>19048</v>
      </c>
      <c r="H35" s="219">
        <f t="shared" si="11"/>
        <v>1418</v>
      </c>
      <c r="I35" s="220">
        <f t="shared" si="11"/>
        <v>673</v>
      </c>
      <c r="J35" s="220">
        <f t="shared" si="11"/>
        <v>2091</v>
      </c>
      <c r="K35" s="219">
        <f t="shared" si="11"/>
        <v>1472</v>
      </c>
      <c r="L35" s="220">
        <f t="shared" si="11"/>
        <v>728</v>
      </c>
      <c r="M35" s="220">
        <f t="shared" si="11"/>
        <v>2200</v>
      </c>
      <c r="N35" s="219">
        <f t="shared" si="10"/>
        <v>18269</v>
      </c>
      <c r="O35" s="220">
        <f t="shared" si="10"/>
        <v>13345</v>
      </c>
      <c r="P35" s="220">
        <f>SUM(N35:O35)</f>
        <v>31614</v>
      </c>
      <c r="Q35" s="127"/>
      <c r="R35" s="92"/>
      <c r="S35" s="92"/>
      <c r="T35" s="92"/>
      <c r="U35" s="92"/>
      <c r="V35" s="92"/>
      <c r="W35" s="92"/>
      <c r="X35" s="92"/>
      <c r="Y35" s="92"/>
      <c r="Z35" s="92"/>
      <c r="AA35" s="92"/>
      <c r="AB35" s="92"/>
      <c r="AC35" s="92"/>
      <c r="AD35" s="92"/>
      <c r="AE35" s="92"/>
      <c r="AF35" s="92"/>
      <c r="AG35" s="127"/>
      <c r="AH35" s="127"/>
      <c r="AI35" s="127"/>
      <c r="AJ35" s="127"/>
      <c r="AK35" s="127"/>
      <c r="AL35" s="127"/>
      <c r="AM35" s="127"/>
      <c r="AN35" s="127"/>
    </row>
    <row r="36" spans="1:52" s="33" customFormat="1" ht="14.25" customHeight="1">
      <c r="A36" s="33" t="s">
        <v>38</v>
      </c>
      <c r="B36" s="233">
        <f>SUM(B35,B31,B27,B23)</f>
        <v>15763</v>
      </c>
      <c r="C36" s="234">
        <f t="shared" ref="C36:M36" si="12">SUM(C35,C31,C27,C23)</f>
        <v>15419</v>
      </c>
      <c r="D36" s="234">
        <f t="shared" si="12"/>
        <v>31182</v>
      </c>
      <c r="E36" s="233">
        <f t="shared" si="12"/>
        <v>53013</v>
      </c>
      <c r="F36" s="234">
        <f t="shared" si="12"/>
        <v>53597</v>
      </c>
      <c r="G36" s="234">
        <f t="shared" si="12"/>
        <v>106610</v>
      </c>
      <c r="H36" s="233">
        <f t="shared" si="12"/>
        <v>3260</v>
      </c>
      <c r="I36" s="234">
        <f t="shared" si="12"/>
        <v>1861</v>
      </c>
      <c r="J36" s="234">
        <f t="shared" si="12"/>
        <v>5121</v>
      </c>
      <c r="K36" s="233">
        <f t="shared" si="12"/>
        <v>3993</v>
      </c>
      <c r="L36" s="234">
        <f t="shared" si="12"/>
        <v>2655</v>
      </c>
      <c r="M36" s="234">
        <f t="shared" si="12"/>
        <v>6648</v>
      </c>
      <c r="N36" s="233">
        <f t="shared" si="10"/>
        <v>76029</v>
      </c>
      <c r="O36" s="234">
        <f t="shared" si="10"/>
        <v>73532</v>
      </c>
      <c r="P36" s="234">
        <f>SUM(N36:O36)</f>
        <v>149561</v>
      </c>
      <c r="Q36" s="126"/>
      <c r="R36" s="294"/>
      <c r="S36" s="294"/>
      <c r="T36" s="294"/>
      <c r="U36" s="294"/>
      <c r="V36" s="294"/>
      <c r="W36" s="294"/>
      <c r="X36" s="294"/>
      <c r="Y36" s="294"/>
      <c r="Z36" s="294"/>
      <c r="AA36" s="294"/>
      <c r="AB36" s="294"/>
      <c r="AC36" s="294"/>
      <c r="AD36" s="294"/>
      <c r="AE36" s="294"/>
      <c r="AF36" s="294"/>
      <c r="AG36" s="126"/>
      <c r="AH36" s="126"/>
      <c r="AI36" s="126"/>
      <c r="AJ36" s="126"/>
      <c r="AK36" s="126"/>
      <c r="AL36" s="126"/>
      <c r="AM36" s="126"/>
      <c r="AN36" s="126"/>
    </row>
    <row r="37" spans="1:52" s="81" customFormat="1">
      <c r="A37" s="33"/>
      <c r="B37" s="211"/>
      <c r="C37" s="212"/>
      <c r="D37" s="213"/>
      <c r="E37" s="211"/>
      <c r="F37" s="212"/>
      <c r="G37" s="213"/>
      <c r="H37" s="211"/>
      <c r="I37" s="212"/>
      <c r="J37" s="213"/>
      <c r="K37" s="211"/>
      <c r="L37" s="212"/>
      <c r="M37" s="213"/>
      <c r="N37" s="214"/>
      <c r="O37" s="213"/>
      <c r="P37" s="212"/>
      <c r="Q37" s="92"/>
      <c r="R37" s="294"/>
      <c r="S37" s="294"/>
      <c r="T37" s="294"/>
      <c r="U37" s="294"/>
      <c r="V37" s="294"/>
      <c r="W37" s="294"/>
      <c r="X37" s="294"/>
      <c r="Y37" s="294"/>
      <c r="Z37" s="294"/>
      <c r="AA37" s="294"/>
      <c r="AB37" s="294"/>
      <c r="AC37" s="294"/>
      <c r="AD37" s="294"/>
      <c r="AE37" s="294"/>
      <c r="AF37" s="294"/>
      <c r="AG37" s="92"/>
      <c r="AH37" s="92"/>
      <c r="AI37" s="92"/>
      <c r="AJ37" s="92"/>
      <c r="AK37" s="92"/>
      <c r="AL37" s="92"/>
      <c r="AM37" s="92"/>
      <c r="AN37" s="92"/>
    </row>
    <row r="38" spans="1:52" s="81" customFormat="1">
      <c r="A38" s="79" t="s">
        <v>39</v>
      </c>
      <c r="B38" s="211"/>
      <c r="C38" s="212"/>
      <c r="D38" s="213"/>
      <c r="E38" s="211"/>
      <c r="F38" s="212"/>
      <c r="G38" s="213"/>
      <c r="H38" s="211"/>
      <c r="I38" s="212"/>
      <c r="J38" s="213"/>
      <c r="K38" s="211"/>
      <c r="L38" s="212"/>
      <c r="M38" s="213"/>
      <c r="N38" s="214"/>
      <c r="O38" s="213"/>
      <c r="P38" s="212"/>
      <c r="Q38" s="92"/>
      <c r="R38" s="294"/>
      <c r="S38" s="294"/>
      <c r="T38" s="294"/>
      <c r="U38" s="294"/>
      <c r="V38" s="294"/>
      <c r="W38" s="294"/>
      <c r="X38" s="294"/>
      <c r="Y38" s="294"/>
      <c r="Z38" s="294"/>
      <c r="AA38" s="294"/>
      <c r="AB38" s="294"/>
      <c r="AC38" s="294"/>
      <c r="AD38" s="294"/>
      <c r="AE38" s="294"/>
      <c r="AF38" s="294"/>
      <c r="AG38" s="92"/>
      <c r="AH38" s="92"/>
      <c r="AI38" s="92"/>
      <c r="AJ38" s="92"/>
      <c r="AK38" s="92"/>
      <c r="AL38" s="92"/>
      <c r="AM38" s="92"/>
      <c r="AN38" s="92"/>
    </row>
    <row r="39" spans="1:52" s="81" customFormat="1">
      <c r="A39" s="79" t="s">
        <v>394</v>
      </c>
      <c r="B39" s="211"/>
      <c r="C39" s="212"/>
      <c r="D39" s="213"/>
      <c r="E39" s="211"/>
      <c r="F39" s="212"/>
      <c r="G39" s="213"/>
      <c r="H39" s="211"/>
      <c r="I39" s="212"/>
      <c r="J39" s="213"/>
      <c r="K39" s="211"/>
      <c r="L39" s="212"/>
      <c r="M39" s="213"/>
      <c r="N39" s="214"/>
      <c r="O39" s="213"/>
      <c r="P39" s="212"/>
      <c r="Q39" s="92"/>
      <c r="R39" s="294"/>
      <c r="S39" s="294"/>
      <c r="T39" s="294"/>
      <c r="U39" s="294"/>
      <c r="V39" s="294"/>
      <c r="W39" s="294"/>
      <c r="X39" s="294"/>
      <c r="Y39" s="294"/>
      <c r="Z39" s="294"/>
      <c r="AA39" s="294"/>
      <c r="AB39" s="294"/>
      <c r="AC39" s="294"/>
      <c r="AD39" s="294"/>
      <c r="AE39" s="294"/>
      <c r="AF39" s="294"/>
      <c r="AG39" s="92"/>
      <c r="AH39" s="92"/>
      <c r="AI39" s="92"/>
      <c r="AJ39" s="92"/>
      <c r="AK39" s="92"/>
      <c r="AL39" s="92"/>
      <c r="AM39" s="92"/>
      <c r="AN39" s="92"/>
    </row>
    <row r="40" spans="1:52" s="81" customFormat="1">
      <c r="A40" s="95" t="s">
        <v>44</v>
      </c>
      <c r="B40" s="211">
        <v>2706</v>
      </c>
      <c r="C40" s="212">
        <v>3451</v>
      </c>
      <c r="D40" s="213">
        <v>6157</v>
      </c>
      <c r="E40" s="211">
        <v>9182</v>
      </c>
      <c r="F40" s="212">
        <v>12245</v>
      </c>
      <c r="G40" s="213">
        <v>21427</v>
      </c>
      <c r="H40" s="211">
        <v>60</v>
      </c>
      <c r="I40" s="212">
        <v>85</v>
      </c>
      <c r="J40" s="213">
        <v>145</v>
      </c>
      <c r="K40" s="211">
        <v>288</v>
      </c>
      <c r="L40" s="212">
        <v>363</v>
      </c>
      <c r="M40" s="213">
        <v>651</v>
      </c>
      <c r="N40" s="214">
        <f t="shared" ref="N40:O43" si="13">SUM(K40,H40,E40,B40)</f>
        <v>12236</v>
      </c>
      <c r="O40" s="213">
        <f t="shared" si="13"/>
        <v>16144</v>
      </c>
      <c r="P40" s="212">
        <f>SUM(N40:O40)</f>
        <v>28380</v>
      </c>
      <c r="Q40" s="92"/>
      <c r="R40" s="294"/>
      <c r="S40" s="294"/>
      <c r="T40" s="294"/>
      <c r="U40" s="294"/>
      <c r="V40" s="294"/>
      <c r="W40" s="294"/>
      <c r="X40" s="294"/>
      <c r="Y40" s="294"/>
      <c r="Z40" s="294"/>
      <c r="AA40" s="294"/>
      <c r="AB40" s="294"/>
      <c r="AC40" s="294"/>
      <c r="AD40" s="294"/>
      <c r="AE40" s="294"/>
      <c r="AF40" s="294"/>
      <c r="AG40" s="92"/>
      <c r="AH40" s="91"/>
      <c r="AI40" s="91"/>
      <c r="AJ40" s="91"/>
      <c r="AK40" s="91"/>
      <c r="AL40" s="91"/>
      <c r="AM40" s="91"/>
      <c r="AN40" s="91"/>
      <c r="AO40" s="91"/>
      <c r="AP40" s="91"/>
      <c r="AQ40" s="91"/>
      <c r="AR40" s="91"/>
      <c r="AS40" s="91"/>
      <c r="AT40" s="91"/>
      <c r="AU40" s="91"/>
      <c r="AV40" s="91"/>
      <c r="AW40" s="91"/>
      <c r="AX40" s="91"/>
      <c r="AY40" s="91"/>
      <c r="AZ40" s="91"/>
    </row>
    <row r="41" spans="1:52" s="81" customFormat="1">
      <c r="A41" s="95" t="s">
        <v>36</v>
      </c>
      <c r="B41" s="211">
        <v>2244</v>
      </c>
      <c r="C41" s="212">
        <v>3082</v>
      </c>
      <c r="D41" s="213">
        <v>5326</v>
      </c>
      <c r="E41" s="211">
        <v>8421</v>
      </c>
      <c r="F41" s="212">
        <v>11696</v>
      </c>
      <c r="G41" s="213">
        <v>20117</v>
      </c>
      <c r="H41" s="211">
        <v>48</v>
      </c>
      <c r="I41" s="212">
        <v>84</v>
      </c>
      <c r="J41" s="213">
        <v>132</v>
      </c>
      <c r="K41" s="211">
        <v>224</v>
      </c>
      <c r="L41" s="212">
        <v>356</v>
      </c>
      <c r="M41" s="213">
        <v>580</v>
      </c>
      <c r="N41" s="214">
        <f t="shared" si="13"/>
        <v>10937</v>
      </c>
      <c r="O41" s="213">
        <f t="shared" si="13"/>
        <v>15218</v>
      </c>
      <c r="P41" s="212">
        <f>SUM(N41:O41)</f>
        <v>26155</v>
      </c>
      <c r="Q41" s="92"/>
      <c r="R41" s="294"/>
      <c r="S41" s="294"/>
      <c r="T41" s="294"/>
      <c r="U41" s="294"/>
      <c r="V41" s="294"/>
      <c r="W41" s="294"/>
      <c r="X41" s="294"/>
      <c r="Y41" s="294"/>
      <c r="Z41" s="294"/>
      <c r="AA41" s="294"/>
      <c r="AB41" s="294"/>
      <c r="AC41" s="294"/>
      <c r="AD41" s="294"/>
      <c r="AE41" s="294"/>
      <c r="AF41" s="294"/>
      <c r="AG41" s="92"/>
      <c r="AH41" s="91"/>
      <c r="AI41" s="91"/>
      <c r="AJ41" s="91"/>
      <c r="AK41" s="91"/>
      <c r="AL41" s="91"/>
      <c r="AM41" s="91"/>
      <c r="AN41" s="91"/>
      <c r="AO41" s="91"/>
      <c r="AP41" s="91"/>
      <c r="AQ41" s="91"/>
      <c r="AR41" s="91"/>
      <c r="AS41" s="91"/>
      <c r="AT41" s="91"/>
      <c r="AU41" s="91"/>
      <c r="AV41" s="91"/>
      <c r="AW41" s="91"/>
    </row>
    <row r="42" spans="1:52">
      <c r="A42" s="95" t="s">
        <v>45</v>
      </c>
      <c r="B42" s="211">
        <v>37</v>
      </c>
      <c r="C42" s="212">
        <v>78</v>
      </c>
      <c r="D42" s="213">
        <v>115</v>
      </c>
      <c r="E42" s="211">
        <v>12</v>
      </c>
      <c r="F42" s="212">
        <v>17</v>
      </c>
      <c r="G42" s="213">
        <v>29</v>
      </c>
      <c r="H42" s="211">
        <v>0</v>
      </c>
      <c r="I42" s="212">
        <v>0</v>
      </c>
      <c r="J42" s="213">
        <v>0</v>
      </c>
      <c r="K42" s="211">
        <v>0</v>
      </c>
      <c r="L42" s="212">
        <v>0</v>
      </c>
      <c r="M42" s="213">
        <v>0</v>
      </c>
      <c r="N42" s="214">
        <f t="shared" si="13"/>
        <v>49</v>
      </c>
      <c r="O42" s="213">
        <f t="shared" si="13"/>
        <v>95</v>
      </c>
      <c r="P42" s="212">
        <f>SUM(N42:O42)</f>
        <v>144</v>
      </c>
      <c r="Q42" s="93"/>
      <c r="R42" s="294"/>
      <c r="S42" s="294"/>
      <c r="T42" s="294"/>
      <c r="U42" s="294"/>
      <c r="V42" s="294"/>
      <c r="W42" s="294"/>
      <c r="X42" s="294"/>
      <c r="Y42" s="294"/>
      <c r="Z42" s="294"/>
      <c r="AA42" s="294"/>
      <c r="AB42" s="294"/>
      <c r="AC42" s="294"/>
      <c r="AD42" s="294"/>
      <c r="AE42" s="294"/>
      <c r="AF42" s="294"/>
      <c r="AG42" s="93"/>
      <c r="AH42" s="91"/>
      <c r="AI42" s="91"/>
      <c r="AJ42" s="91"/>
      <c r="AK42" s="91"/>
      <c r="AL42" s="91"/>
      <c r="AM42" s="91"/>
      <c r="AN42" s="91"/>
      <c r="AO42" s="91"/>
      <c r="AP42" s="91"/>
      <c r="AQ42" s="91"/>
      <c r="AR42" s="91"/>
      <c r="AS42" s="91"/>
      <c r="AT42" s="91"/>
      <c r="AU42" s="91"/>
      <c r="AV42" s="91"/>
      <c r="AW42" s="91"/>
    </row>
    <row r="43" spans="1:52" s="33" customFormat="1">
      <c r="A43" s="33" t="s">
        <v>27</v>
      </c>
      <c r="B43" s="219">
        <f>SUM(B40:B42)</f>
        <v>4987</v>
      </c>
      <c r="C43" s="220">
        <f t="shared" ref="C43:M43" si="14">SUM(C40:C42)</f>
        <v>6611</v>
      </c>
      <c r="D43" s="220">
        <f t="shared" si="14"/>
        <v>11598</v>
      </c>
      <c r="E43" s="219">
        <f t="shared" si="14"/>
        <v>17615</v>
      </c>
      <c r="F43" s="220">
        <f t="shared" si="14"/>
        <v>23958</v>
      </c>
      <c r="G43" s="220">
        <f t="shared" si="14"/>
        <v>41573</v>
      </c>
      <c r="H43" s="219">
        <f t="shared" si="14"/>
        <v>108</v>
      </c>
      <c r="I43" s="220">
        <f t="shared" si="14"/>
        <v>169</v>
      </c>
      <c r="J43" s="220">
        <f t="shared" si="14"/>
        <v>277</v>
      </c>
      <c r="K43" s="219">
        <f t="shared" si="14"/>
        <v>512</v>
      </c>
      <c r="L43" s="220">
        <f t="shared" si="14"/>
        <v>719</v>
      </c>
      <c r="M43" s="220">
        <f t="shared" si="14"/>
        <v>1231</v>
      </c>
      <c r="N43" s="219">
        <f t="shared" si="13"/>
        <v>23222</v>
      </c>
      <c r="O43" s="220">
        <f t="shared" si="13"/>
        <v>31457</v>
      </c>
      <c r="P43" s="220">
        <f>SUM(N43:O43)</f>
        <v>54679</v>
      </c>
      <c r="Q43" s="126"/>
      <c r="R43" s="294"/>
      <c r="S43" s="294"/>
      <c r="T43" s="294"/>
      <c r="U43" s="294"/>
      <c r="V43" s="294"/>
      <c r="W43" s="294"/>
      <c r="X43" s="294"/>
      <c r="Y43" s="294"/>
      <c r="Z43" s="294"/>
      <c r="AA43" s="294"/>
      <c r="AB43" s="294"/>
      <c r="AC43" s="294"/>
      <c r="AD43" s="294"/>
      <c r="AE43" s="294"/>
      <c r="AF43" s="294"/>
      <c r="AG43" s="126"/>
      <c r="AH43" s="91"/>
      <c r="AI43" s="91"/>
      <c r="AJ43" s="91"/>
      <c r="AK43" s="91"/>
      <c r="AL43" s="91"/>
      <c r="AM43" s="91"/>
      <c r="AN43" s="91"/>
      <c r="AO43" s="91"/>
      <c r="AP43" s="91"/>
      <c r="AQ43" s="91"/>
      <c r="AR43" s="91"/>
      <c r="AS43" s="91"/>
      <c r="AT43" s="91"/>
      <c r="AU43" s="91"/>
      <c r="AV43" s="91"/>
      <c r="AW43" s="91"/>
    </row>
    <row r="44" spans="1:52" s="81" customFormat="1">
      <c r="A44" s="79" t="s">
        <v>395</v>
      </c>
      <c r="B44" s="211"/>
      <c r="C44" s="212"/>
      <c r="D44" s="213"/>
      <c r="E44" s="211"/>
      <c r="F44" s="212"/>
      <c r="G44" s="213"/>
      <c r="H44" s="211"/>
      <c r="I44" s="212"/>
      <c r="J44" s="213"/>
      <c r="K44" s="211"/>
      <c r="L44" s="212"/>
      <c r="M44" s="213"/>
      <c r="N44" s="214"/>
      <c r="O44" s="213"/>
      <c r="P44" s="212"/>
      <c r="Q44" s="92"/>
      <c r="AG44" s="92"/>
      <c r="AH44" s="91"/>
      <c r="AI44" s="91"/>
      <c r="AJ44" s="91"/>
      <c r="AK44" s="91"/>
      <c r="AL44" s="91"/>
      <c r="AM44" s="91"/>
      <c r="AN44" s="91"/>
      <c r="AO44" s="91"/>
      <c r="AP44" s="91"/>
      <c r="AQ44" s="91"/>
      <c r="AR44" s="91"/>
      <c r="AS44" s="91"/>
      <c r="AT44" s="91"/>
      <c r="AU44" s="91"/>
      <c r="AV44" s="91"/>
      <c r="AW44" s="91"/>
    </row>
    <row r="45" spans="1:52" s="81" customFormat="1">
      <c r="A45" s="95" t="s">
        <v>44</v>
      </c>
      <c r="B45" s="211">
        <v>2705</v>
      </c>
      <c r="C45" s="212">
        <v>1916</v>
      </c>
      <c r="D45" s="213">
        <v>4621</v>
      </c>
      <c r="E45" s="211">
        <v>10155</v>
      </c>
      <c r="F45" s="212">
        <v>8107</v>
      </c>
      <c r="G45" s="213">
        <v>18262</v>
      </c>
      <c r="H45" s="211">
        <v>749</v>
      </c>
      <c r="I45" s="212">
        <v>364</v>
      </c>
      <c r="J45" s="213">
        <v>1113</v>
      </c>
      <c r="K45" s="211">
        <v>770</v>
      </c>
      <c r="L45" s="212">
        <v>293</v>
      </c>
      <c r="M45" s="213">
        <v>1063</v>
      </c>
      <c r="N45" s="214">
        <f t="shared" ref="N45:O48" si="15">SUM(K45,H45,E45,B45)</f>
        <v>14379</v>
      </c>
      <c r="O45" s="213">
        <f t="shared" si="15"/>
        <v>10680</v>
      </c>
      <c r="P45" s="212">
        <f>SUM(N45:O45)</f>
        <v>25059</v>
      </c>
      <c r="Q45" s="92"/>
      <c r="R45" s="294"/>
      <c r="S45" s="294"/>
      <c r="T45" s="294"/>
      <c r="U45" s="294"/>
      <c r="V45" s="294"/>
      <c r="W45" s="294"/>
      <c r="X45" s="294"/>
      <c r="Y45" s="294"/>
      <c r="Z45" s="294"/>
      <c r="AA45" s="294"/>
      <c r="AB45" s="294"/>
      <c r="AC45" s="294"/>
      <c r="AD45" s="294"/>
      <c r="AE45" s="294"/>
      <c r="AF45" s="294"/>
      <c r="AG45" s="92"/>
      <c r="AH45" s="91"/>
      <c r="AI45" s="91"/>
      <c r="AJ45" s="91"/>
      <c r="AK45" s="91"/>
      <c r="AL45" s="91"/>
      <c r="AM45" s="91"/>
      <c r="AN45" s="91"/>
      <c r="AO45" s="91"/>
      <c r="AP45" s="91"/>
      <c r="AQ45" s="91"/>
      <c r="AR45" s="91"/>
      <c r="AS45" s="91"/>
      <c r="AT45" s="91"/>
      <c r="AU45" s="91"/>
      <c r="AV45" s="91"/>
      <c r="AW45" s="91"/>
    </row>
    <row r="46" spans="1:52" s="81" customFormat="1">
      <c r="A46" s="95" t="s">
        <v>36</v>
      </c>
      <c r="B46" s="211">
        <v>2034</v>
      </c>
      <c r="C46" s="212">
        <v>1428</v>
      </c>
      <c r="D46" s="213">
        <v>3462</v>
      </c>
      <c r="E46" s="211">
        <v>7869</v>
      </c>
      <c r="F46" s="212">
        <v>6828</v>
      </c>
      <c r="G46" s="213">
        <v>14697</v>
      </c>
      <c r="H46" s="211">
        <v>619</v>
      </c>
      <c r="I46" s="212">
        <v>276</v>
      </c>
      <c r="J46" s="213">
        <v>895</v>
      </c>
      <c r="K46" s="211">
        <v>618</v>
      </c>
      <c r="L46" s="212">
        <v>184</v>
      </c>
      <c r="M46" s="213">
        <v>802</v>
      </c>
      <c r="N46" s="214">
        <f t="shared" si="15"/>
        <v>11140</v>
      </c>
      <c r="O46" s="213">
        <f t="shared" si="15"/>
        <v>8716</v>
      </c>
      <c r="P46" s="212">
        <f>SUM(N46:O46)</f>
        <v>19856</v>
      </c>
      <c r="Q46" s="92"/>
      <c r="R46" s="294"/>
      <c r="S46" s="294"/>
      <c r="T46" s="294"/>
      <c r="U46" s="294"/>
      <c r="V46" s="294"/>
      <c r="W46" s="294"/>
      <c r="X46" s="294"/>
      <c r="Y46" s="294"/>
      <c r="Z46" s="294"/>
      <c r="AA46" s="294"/>
      <c r="AB46" s="294"/>
      <c r="AC46" s="294"/>
      <c r="AD46" s="294"/>
      <c r="AE46" s="294"/>
      <c r="AF46" s="294"/>
      <c r="AG46" s="92"/>
      <c r="AH46" s="91"/>
      <c r="AI46" s="91"/>
      <c r="AJ46" s="91"/>
      <c r="AK46" s="91"/>
      <c r="AL46" s="91"/>
      <c r="AM46" s="91"/>
      <c r="AN46" s="91"/>
      <c r="AO46" s="91"/>
      <c r="AP46" s="91"/>
      <c r="AQ46" s="91"/>
      <c r="AR46" s="91"/>
      <c r="AS46" s="91"/>
      <c r="AT46" s="91"/>
      <c r="AU46" s="91"/>
      <c r="AV46" s="91"/>
      <c r="AW46" s="91"/>
    </row>
    <row r="47" spans="1:52">
      <c r="A47" s="95" t="s">
        <v>100</v>
      </c>
      <c r="B47" s="211">
        <v>237</v>
      </c>
      <c r="C47" s="212">
        <v>143</v>
      </c>
      <c r="D47" s="213">
        <v>380</v>
      </c>
      <c r="E47" s="211">
        <v>693</v>
      </c>
      <c r="F47" s="212">
        <v>364</v>
      </c>
      <c r="G47" s="213">
        <v>1057</v>
      </c>
      <c r="H47" s="211">
        <v>123</v>
      </c>
      <c r="I47" s="212">
        <v>59</v>
      </c>
      <c r="J47" s="213">
        <v>182</v>
      </c>
      <c r="K47" s="211">
        <v>67</v>
      </c>
      <c r="L47" s="212">
        <v>12</v>
      </c>
      <c r="M47" s="213">
        <v>79</v>
      </c>
      <c r="N47" s="214">
        <f t="shared" si="15"/>
        <v>1120</v>
      </c>
      <c r="O47" s="213">
        <f t="shared" si="15"/>
        <v>578</v>
      </c>
      <c r="P47" s="212">
        <f>SUM(N47:O47)</f>
        <v>1698</v>
      </c>
      <c r="Q47" s="93"/>
      <c r="R47" s="294"/>
      <c r="S47" s="294"/>
      <c r="T47" s="294"/>
      <c r="U47" s="294"/>
      <c r="V47" s="294"/>
      <c r="W47" s="294"/>
      <c r="X47" s="294"/>
      <c r="Y47" s="294"/>
      <c r="Z47" s="294"/>
      <c r="AA47" s="294"/>
      <c r="AB47" s="294"/>
      <c r="AC47" s="294"/>
      <c r="AD47" s="294"/>
      <c r="AE47" s="294"/>
      <c r="AF47" s="294"/>
      <c r="AG47" s="93"/>
      <c r="AH47" s="91"/>
      <c r="AI47" s="91"/>
      <c r="AJ47" s="91"/>
      <c r="AK47" s="91"/>
      <c r="AL47" s="91"/>
      <c r="AM47" s="91"/>
      <c r="AN47" s="91"/>
      <c r="AO47" s="91"/>
      <c r="AP47" s="91"/>
      <c r="AQ47" s="91"/>
      <c r="AR47" s="91"/>
      <c r="AS47" s="91"/>
      <c r="AT47" s="91"/>
      <c r="AU47" s="91"/>
      <c r="AV47" s="91"/>
      <c r="AW47" s="91"/>
    </row>
    <row r="48" spans="1:52" s="33" customFormat="1">
      <c r="A48" s="33" t="s">
        <v>27</v>
      </c>
      <c r="B48" s="219">
        <f t="shared" ref="B48:M48" si="16">SUM(B45:B47)</f>
        <v>4976</v>
      </c>
      <c r="C48" s="220">
        <f t="shared" si="16"/>
        <v>3487</v>
      </c>
      <c r="D48" s="220">
        <f t="shared" si="16"/>
        <v>8463</v>
      </c>
      <c r="E48" s="219">
        <f t="shared" si="16"/>
        <v>18717</v>
      </c>
      <c r="F48" s="220">
        <f t="shared" si="16"/>
        <v>15299</v>
      </c>
      <c r="G48" s="220">
        <f t="shared" si="16"/>
        <v>34016</v>
      </c>
      <c r="H48" s="219">
        <f t="shared" si="16"/>
        <v>1491</v>
      </c>
      <c r="I48" s="220">
        <f t="shared" si="16"/>
        <v>699</v>
      </c>
      <c r="J48" s="220">
        <f t="shared" si="16"/>
        <v>2190</v>
      </c>
      <c r="K48" s="219">
        <f t="shared" si="16"/>
        <v>1455</v>
      </c>
      <c r="L48" s="220">
        <f t="shared" si="16"/>
        <v>489</v>
      </c>
      <c r="M48" s="220">
        <f t="shared" si="16"/>
        <v>1944</v>
      </c>
      <c r="N48" s="219">
        <f t="shared" si="15"/>
        <v>26639</v>
      </c>
      <c r="O48" s="220">
        <f t="shared" si="15"/>
        <v>19974</v>
      </c>
      <c r="P48" s="220">
        <f>SUM(N48:O48)</f>
        <v>46613</v>
      </c>
      <c r="Q48" s="126"/>
      <c r="R48" s="294"/>
      <c r="S48" s="294"/>
      <c r="T48" s="294"/>
      <c r="U48" s="294"/>
      <c r="V48" s="294"/>
      <c r="W48" s="294"/>
      <c r="X48" s="294"/>
      <c r="Y48" s="294"/>
      <c r="Z48" s="294"/>
      <c r="AA48" s="294"/>
      <c r="AB48" s="294"/>
      <c r="AC48" s="294"/>
      <c r="AD48" s="294"/>
      <c r="AE48" s="294"/>
      <c r="AF48" s="294"/>
      <c r="AG48" s="126"/>
      <c r="AH48" s="91"/>
      <c r="AI48" s="91"/>
      <c r="AJ48" s="91"/>
      <c r="AK48" s="91"/>
      <c r="AL48" s="91"/>
      <c r="AM48" s="91"/>
      <c r="AN48" s="91"/>
      <c r="AO48" s="91"/>
      <c r="AP48" s="91"/>
      <c r="AQ48" s="91"/>
      <c r="AR48" s="91"/>
      <c r="AS48" s="91"/>
      <c r="AT48" s="91"/>
      <c r="AU48" s="91"/>
      <c r="AV48" s="91"/>
      <c r="AW48" s="91"/>
    </row>
    <row r="49" spans="1:49" s="81" customFormat="1">
      <c r="A49" s="79" t="s">
        <v>396</v>
      </c>
      <c r="B49" s="211"/>
      <c r="C49" s="212"/>
      <c r="D49" s="213"/>
      <c r="E49" s="211"/>
      <c r="F49" s="212"/>
      <c r="G49" s="213"/>
      <c r="H49" s="211"/>
      <c r="I49" s="212"/>
      <c r="J49" s="213"/>
      <c r="K49" s="211"/>
      <c r="L49" s="212"/>
      <c r="M49" s="213"/>
      <c r="N49" s="214"/>
      <c r="O49" s="213"/>
      <c r="P49" s="212"/>
      <c r="Q49" s="92"/>
      <c r="AG49" s="92"/>
      <c r="AH49" s="91"/>
      <c r="AI49" s="91"/>
      <c r="AJ49" s="91"/>
      <c r="AK49" s="91"/>
      <c r="AL49" s="91"/>
      <c r="AM49" s="91"/>
      <c r="AN49" s="91"/>
      <c r="AO49" s="91"/>
      <c r="AP49" s="91"/>
      <c r="AQ49" s="91"/>
      <c r="AR49" s="91"/>
      <c r="AS49" s="91"/>
      <c r="AT49" s="91"/>
      <c r="AU49" s="91"/>
      <c r="AV49" s="91"/>
      <c r="AW49" s="91"/>
    </row>
    <row r="50" spans="1:49" s="81" customFormat="1">
      <c r="A50" s="95" t="s">
        <v>44</v>
      </c>
      <c r="B50" s="211">
        <v>150</v>
      </c>
      <c r="C50" s="212">
        <v>279</v>
      </c>
      <c r="D50" s="213">
        <v>429</v>
      </c>
      <c r="E50" s="211">
        <v>302</v>
      </c>
      <c r="F50" s="212">
        <v>803</v>
      </c>
      <c r="G50" s="213">
        <v>1105</v>
      </c>
      <c r="H50" s="211">
        <v>82</v>
      </c>
      <c r="I50" s="212">
        <v>200</v>
      </c>
      <c r="J50" s="213">
        <v>282</v>
      </c>
      <c r="K50" s="211">
        <v>106</v>
      </c>
      <c r="L50" s="212">
        <v>227</v>
      </c>
      <c r="M50" s="213">
        <v>333</v>
      </c>
      <c r="N50" s="214">
        <f t="shared" ref="N50:O54" si="17">SUM(K50,H50,E50,B50)</f>
        <v>640</v>
      </c>
      <c r="O50" s="213">
        <f t="shared" si="17"/>
        <v>1509</v>
      </c>
      <c r="P50" s="212">
        <f>SUM(N50:O50)</f>
        <v>2149</v>
      </c>
      <c r="Q50" s="92"/>
      <c r="R50" s="294"/>
      <c r="S50" s="294"/>
      <c r="T50" s="294"/>
      <c r="U50" s="294"/>
      <c r="V50" s="294"/>
      <c r="W50" s="294"/>
      <c r="X50" s="294"/>
      <c r="Y50" s="294"/>
      <c r="Z50" s="294"/>
      <c r="AA50" s="294"/>
      <c r="AB50" s="294"/>
      <c r="AC50" s="294"/>
      <c r="AD50" s="294"/>
      <c r="AE50" s="294"/>
      <c r="AF50" s="294"/>
      <c r="AG50" s="92"/>
      <c r="AH50" s="91"/>
      <c r="AI50" s="91"/>
      <c r="AJ50" s="91"/>
      <c r="AK50" s="91"/>
      <c r="AL50" s="91"/>
      <c r="AM50" s="91"/>
      <c r="AN50" s="91"/>
      <c r="AO50" s="91"/>
      <c r="AP50" s="91"/>
      <c r="AQ50" s="91"/>
      <c r="AR50" s="91"/>
      <c r="AS50" s="91"/>
      <c r="AT50" s="91"/>
      <c r="AU50" s="91"/>
      <c r="AV50" s="91"/>
      <c r="AW50" s="91"/>
    </row>
    <row r="51" spans="1:49" s="81" customFormat="1">
      <c r="A51" s="95" t="s">
        <v>36</v>
      </c>
      <c r="B51" s="211">
        <v>112</v>
      </c>
      <c r="C51" s="212">
        <v>241</v>
      </c>
      <c r="D51" s="213">
        <v>353</v>
      </c>
      <c r="E51" s="211">
        <v>200</v>
      </c>
      <c r="F51" s="212">
        <v>525</v>
      </c>
      <c r="G51" s="213">
        <v>725</v>
      </c>
      <c r="H51" s="211">
        <v>64</v>
      </c>
      <c r="I51" s="212">
        <v>151</v>
      </c>
      <c r="J51" s="213">
        <v>215</v>
      </c>
      <c r="K51" s="211">
        <v>81</v>
      </c>
      <c r="L51" s="212">
        <v>184</v>
      </c>
      <c r="M51" s="213">
        <v>265</v>
      </c>
      <c r="N51" s="214">
        <f t="shared" si="17"/>
        <v>457</v>
      </c>
      <c r="O51" s="213">
        <f t="shared" si="17"/>
        <v>1101</v>
      </c>
      <c r="P51" s="212">
        <f>SUM(N51:O51)</f>
        <v>1558</v>
      </c>
      <c r="Q51" s="92"/>
      <c r="R51" s="294"/>
      <c r="S51" s="294"/>
      <c r="T51" s="294"/>
      <c r="U51" s="294"/>
      <c r="V51" s="294"/>
      <c r="W51" s="294"/>
      <c r="X51" s="294"/>
      <c r="Y51" s="294"/>
      <c r="Z51" s="294"/>
      <c r="AA51" s="294"/>
      <c r="AB51" s="294"/>
      <c r="AC51" s="294"/>
      <c r="AD51" s="294"/>
      <c r="AE51" s="294"/>
      <c r="AF51" s="294"/>
      <c r="AG51" s="92"/>
      <c r="AH51" s="91"/>
      <c r="AI51" s="91"/>
      <c r="AJ51" s="91"/>
      <c r="AK51" s="91"/>
      <c r="AL51" s="91"/>
      <c r="AM51" s="91"/>
      <c r="AN51" s="91"/>
      <c r="AO51" s="91"/>
      <c r="AP51" s="91"/>
      <c r="AQ51" s="91"/>
      <c r="AR51" s="91"/>
      <c r="AS51" s="91"/>
      <c r="AT51" s="91"/>
      <c r="AU51" s="91"/>
      <c r="AV51" s="91"/>
      <c r="AW51" s="91"/>
    </row>
    <row r="52" spans="1:49" s="81" customFormat="1">
      <c r="A52" s="95" t="s">
        <v>45</v>
      </c>
      <c r="B52" s="211">
        <v>36</v>
      </c>
      <c r="C52" s="212">
        <v>72</v>
      </c>
      <c r="D52" s="213">
        <v>108</v>
      </c>
      <c r="E52" s="211">
        <v>10</v>
      </c>
      <c r="F52" s="212">
        <v>12</v>
      </c>
      <c r="G52" s="213">
        <v>22</v>
      </c>
      <c r="H52" s="211">
        <v>0</v>
      </c>
      <c r="I52" s="212">
        <v>0</v>
      </c>
      <c r="J52" s="213">
        <v>0</v>
      </c>
      <c r="K52" s="211">
        <v>10</v>
      </c>
      <c r="L52" s="212">
        <v>30</v>
      </c>
      <c r="M52" s="213">
        <v>40</v>
      </c>
      <c r="N52" s="214">
        <f t="shared" si="17"/>
        <v>56</v>
      </c>
      <c r="O52" s="213">
        <f t="shared" si="17"/>
        <v>114</v>
      </c>
      <c r="P52" s="213">
        <f>SUM(N52:O52)</f>
        <v>170</v>
      </c>
      <c r="Q52" s="92"/>
      <c r="R52" s="294"/>
      <c r="S52" s="294"/>
      <c r="T52" s="294"/>
      <c r="U52" s="294"/>
      <c r="V52" s="294"/>
      <c r="W52" s="294"/>
      <c r="X52" s="294"/>
      <c r="Y52" s="294"/>
      <c r="Z52" s="294"/>
      <c r="AA52" s="294"/>
      <c r="AB52" s="294"/>
      <c r="AC52" s="294"/>
      <c r="AD52" s="294"/>
      <c r="AE52" s="294"/>
      <c r="AF52" s="294"/>
      <c r="AG52" s="92"/>
      <c r="AH52" s="91"/>
      <c r="AI52" s="91"/>
      <c r="AJ52" s="91"/>
      <c r="AK52" s="91"/>
      <c r="AL52" s="91"/>
      <c r="AM52" s="91"/>
      <c r="AN52" s="91"/>
      <c r="AO52" s="91"/>
      <c r="AP52" s="91"/>
      <c r="AQ52" s="91"/>
      <c r="AR52" s="91"/>
      <c r="AS52" s="91"/>
      <c r="AT52" s="91"/>
      <c r="AU52" s="91"/>
      <c r="AV52" s="91"/>
      <c r="AW52" s="91"/>
    </row>
    <row r="53" spans="1:49">
      <c r="A53" s="95" t="s">
        <v>100</v>
      </c>
      <c r="B53" s="211">
        <v>0</v>
      </c>
      <c r="C53" s="223">
        <v>0</v>
      </c>
      <c r="D53" s="213">
        <v>0</v>
      </c>
      <c r="E53" s="211">
        <v>1</v>
      </c>
      <c r="F53" s="223">
        <v>12</v>
      </c>
      <c r="G53" s="213">
        <v>13</v>
      </c>
      <c r="H53" s="211">
        <v>0</v>
      </c>
      <c r="I53" s="223">
        <v>0</v>
      </c>
      <c r="J53" s="213">
        <v>0</v>
      </c>
      <c r="K53" s="211">
        <v>0</v>
      </c>
      <c r="L53" s="223">
        <v>0</v>
      </c>
      <c r="M53" s="213">
        <v>0</v>
      </c>
      <c r="N53" s="214">
        <f t="shared" si="17"/>
        <v>1</v>
      </c>
      <c r="O53" s="213">
        <f t="shared" si="17"/>
        <v>12</v>
      </c>
      <c r="P53" s="213">
        <f>SUM(N53:O53)</f>
        <v>13</v>
      </c>
      <c r="Q53" s="93"/>
      <c r="R53" s="294"/>
      <c r="S53" s="294"/>
      <c r="T53" s="294"/>
      <c r="U53" s="294"/>
      <c r="V53" s="294"/>
      <c r="W53" s="294"/>
      <c r="X53" s="294"/>
      <c r="Y53" s="294"/>
      <c r="Z53" s="294"/>
      <c r="AA53" s="294"/>
      <c r="AB53" s="294"/>
      <c r="AC53" s="294"/>
      <c r="AD53" s="294"/>
      <c r="AE53" s="294"/>
      <c r="AF53" s="294"/>
      <c r="AG53" s="93"/>
      <c r="AH53" s="91"/>
      <c r="AI53" s="91"/>
      <c r="AJ53" s="91"/>
      <c r="AK53" s="91"/>
      <c r="AL53" s="91"/>
      <c r="AM53" s="91"/>
      <c r="AN53" s="91"/>
      <c r="AO53" s="91"/>
      <c r="AP53" s="91"/>
      <c r="AQ53" s="91"/>
      <c r="AR53" s="91"/>
      <c r="AS53" s="91"/>
      <c r="AT53" s="91"/>
      <c r="AU53" s="91"/>
      <c r="AV53" s="91"/>
      <c r="AW53" s="91"/>
    </row>
    <row r="54" spans="1:49" s="33" customFormat="1">
      <c r="A54" s="33" t="s">
        <v>27</v>
      </c>
      <c r="B54" s="219">
        <f>SUM(B50:B53)</f>
        <v>298</v>
      </c>
      <c r="C54" s="220">
        <f t="shared" ref="C54:M54" si="18">SUM(C50:C53)</f>
        <v>592</v>
      </c>
      <c r="D54" s="220">
        <f t="shared" si="18"/>
        <v>890</v>
      </c>
      <c r="E54" s="219">
        <f t="shared" si="18"/>
        <v>513</v>
      </c>
      <c r="F54" s="220">
        <f t="shared" si="18"/>
        <v>1352</v>
      </c>
      <c r="G54" s="220">
        <f t="shared" si="18"/>
        <v>1865</v>
      </c>
      <c r="H54" s="219">
        <f t="shared" si="18"/>
        <v>146</v>
      </c>
      <c r="I54" s="220">
        <f t="shared" si="18"/>
        <v>351</v>
      </c>
      <c r="J54" s="220">
        <f t="shared" si="18"/>
        <v>497</v>
      </c>
      <c r="K54" s="219">
        <f t="shared" si="18"/>
        <v>197</v>
      </c>
      <c r="L54" s="220">
        <f t="shared" si="18"/>
        <v>441</v>
      </c>
      <c r="M54" s="220">
        <f t="shared" si="18"/>
        <v>638</v>
      </c>
      <c r="N54" s="219">
        <f t="shared" si="17"/>
        <v>1154</v>
      </c>
      <c r="O54" s="220">
        <f t="shared" si="17"/>
        <v>2736</v>
      </c>
      <c r="P54" s="220">
        <f>SUM(N54:O54)</f>
        <v>3890</v>
      </c>
      <c r="Q54" s="126"/>
      <c r="R54" s="294"/>
      <c r="S54" s="294"/>
      <c r="T54" s="294"/>
      <c r="U54" s="294"/>
      <c r="V54" s="294"/>
      <c r="W54" s="294"/>
      <c r="X54" s="294"/>
      <c r="Y54" s="294"/>
      <c r="Z54" s="294"/>
      <c r="AA54" s="294"/>
      <c r="AB54" s="294"/>
      <c r="AC54" s="294"/>
      <c r="AD54" s="294"/>
      <c r="AE54" s="294"/>
      <c r="AF54" s="294"/>
      <c r="AG54" s="126"/>
      <c r="AH54" s="91"/>
      <c r="AI54" s="91"/>
      <c r="AJ54" s="91"/>
      <c r="AK54" s="91"/>
      <c r="AL54" s="91"/>
      <c r="AM54" s="91"/>
      <c r="AN54" s="91"/>
      <c r="AO54" s="91"/>
      <c r="AP54" s="91"/>
      <c r="AQ54" s="91"/>
      <c r="AR54" s="91"/>
      <c r="AS54" s="91"/>
      <c r="AT54" s="91"/>
      <c r="AU54" s="91"/>
      <c r="AV54" s="91"/>
      <c r="AW54" s="91"/>
    </row>
    <row r="55" spans="1:49" s="81" customFormat="1">
      <c r="A55" s="79" t="s">
        <v>397</v>
      </c>
      <c r="B55" s="211"/>
      <c r="C55" s="212"/>
      <c r="D55" s="213"/>
      <c r="E55" s="211"/>
      <c r="F55" s="212"/>
      <c r="G55" s="213"/>
      <c r="H55" s="211"/>
      <c r="I55" s="212"/>
      <c r="J55" s="213"/>
      <c r="K55" s="211"/>
      <c r="L55" s="212"/>
      <c r="M55" s="213"/>
      <c r="N55" s="214"/>
      <c r="O55" s="213"/>
      <c r="P55" s="212"/>
      <c r="Q55" s="92"/>
      <c r="AG55" s="92"/>
      <c r="AH55" s="91"/>
      <c r="AI55" s="91"/>
      <c r="AJ55" s="91"/>
      <c r="AK55" s="91"/>
      <c r="AL55" s="91"/>
      <c r="AM55" s="91"/>
      <c r="AN55" s="91"/>
      <c r="AO55" s="91"/>
      <c r="AP55" s="91"/>
      <c r="AQ55" s="91"/>
      <c r="AR55" s="91"/>
      <c r="AS55" s="91"/>
      <c r="AT55" s="91"/>
      <c r="AU55" s="91"/>
      <c r="AV55" s="91"/>
      <c r="AW55" s="91"/>
    </row>
    <row r="56" spans="1:49" s="81" customFormat="1">
      <c r="A56" s="95" t="s">
        <v>44</v>
      </c>
      <c r="B56" s="211">
        <v>2282</v>
      </c>
      <c r="C56" s="212">
        <v>1941</v>
      </c>
      <c r="D56" s="213">
        <v>4223</v>
      </c>
      <c r="E56" s="211">
        <v>5635</v>
      </c>
      <c r="F56" s="212">
        <v>4415</v>
      </c>
      <c r="G56" s="213">
        <v>10050</v>
      </c>
      <c r="H56" s="211">
        <v>760</v>
      </c>
      <c r="I56" s="212">
        <v>365</v>
      </c>
      <c r="J56" s="213">
        <v>1125</v>
      </c>
      <c r="K56" s="211">
        <v>719</v>
      </c>
      <c r="L56" s="212">
        <v>345</v>
      </c>
      <c r="M56" s="213">
        <v>1064</v>
      </c>
      <c r="N56" s="214">
        <f t="shared" ref="N56:O59" si="19">SUM(K56,H56,E56,B56)</f>
        <v>9396</v>
      </c>
      <c r="O56" s="213">
        <f t="shared" si="19"/>
        <v>7066</v>
      </c>
      <c r="P56" s="212">
        <f>SUM(N56:O56)</f>
        <v>16462</v>
      </c>
      <c r="Q56" s="92"/>
      <c r="R56" s="294"/>
      <c r="S56" s="294"/>
      <c r="T56" s="294"/>
      <c r="U56" s="294"/>
      <c r="V56" s="294"/>
      <c r="W56" s="294"/>
      <c r="X56" s="294"/>
      <c r="Y56" s="294"/>
      <c r="Z56" s="294"/>
      <c r="AA56" s="294"/>
      <c r="AB56" s="294"/>
      <c r="AC56" s="294"/>
      <c r="AD56" s="294"/>
      <c r="AE56" s="294"/>
      <c r="AF56" s="294"/>
      <c r="AG56" s="92"/>
      <c r="AH56" s="91"/>
      <c r="AI56" s="91"/>
      <c r="AJ56" s="91"/>
      <c r="AK56" s="91"/>
      <c r="AL56" s="91"/>
      <c r="AM56" s="91"/>
      <c r="AN56" s="91"/>
      <c r="AO56" s="91"/>
      <c r="AP56" s="91"/>
      <c r="AQ56" s="91"/>
      <c r="AR56" s="91"/>
      <c r="AS56" s="91"/>
      <c r="AT56" s="91"/>
      <c r="AU56" s="91"/>
      <c r="AV56" s="91"/>
      <c r="AW56" s="91"/>
    </row>
    <row r="57" spans="1:49" s="81" customFormat="1">
      <c r="A57" s="95" t="s">
        <v>36</v>
      </c>
      <c r="B57" s="211">
        <v>1749</v>
      </c>
      <c r="C57" s="212">
        <v>1430</v>
      </c>
      <c r="D57" s="213">
        <v>3179</v>
      </c>
      <c r="E57" s="211">
        <v>4673</v>
      </c>
      <c r="F57" s="212">
        <v>3809</v>
      </c>
      <c r="G57" s="213">
        <v>8482</v>
      </c>
      <c r="H57" s="211">
        <v>579</v>
      </c>
      <c r="I57" s="212">
        <v>266</v>
      </c>
      <c r="J57" s="213">
        <v>845</v>
      </c>
      <c r="K57" s="211">
        <v>518</v>
      </c>
      <c r="L57" s="212">
        <v>277</v>
      </c>
      <c r="M57" s="213">
        <v>795</v>
      </c>
      <c r="N57" s="214">
        <f t="shared" si="19"/>
        <v>7519</v>
      </c>
      <c r="O57" s="213">
        <f t="shared" si="19"/>
        <v>5782</v>
      </c>
      <c r="P57" s="212">
        <f>SUM(N57:O57)</f>
        <v>13301</v>
      </c>
      <c r="Q57" s="92"/>
      <c r="R57" s="294"/>
      <c r="S57" s="294"/>
      <c r="T57" s="294"/>
      <c r="U57" s="294"/>
      <c r="V57" s="294"/>
      <c r="W57" s="294"/>
      <c r="X57" s="294"/>
      <c r="Y57" s="294"/>
      <c r="Z57" s="294"/>
      <c r="AA57" s="294"/>
      <c r="AB57" s="294"/>
      <c r="AC57" s="294"/>
      <c r="AD57" s="294"/>
      <c r="AE57" s="294"/>
      <c r="AF57" s="294"/>
      <c r="AG57" s="92"/>
      <c r="AH57" s="91"/>
      <c r="AI57" s="91"/>
      <c r="AJ57" s="91"/>
      <c r="AK57" s="91"/>
      <c r="AL57" s="91"/>
      <c r="AM57" s="91"/>
      <c r="AN57" s="91"/>
      <c r="AO57" s="91"/>
      <c r="AP57" s="91"/>
      <c r="AQ57" s="91"/>
      <c r="AR57" s="91"/>
      <c r="AS57" s="91"/>
      <c r="AT57" s="91"/>
      <c r="AU57" s="91"/>
      <c r="AV57" s="91"/>
      <c r="AW57" s="91"/>
    </row>
    <row r="58" spans="1:49">
      <c r="A58" s="95" t="s">
        <v>45</v>
      </c>
      <c r="B58" s="211">
        <v>1458</v>
      </c>
      <c r="C58" s="223">
        <v>1399</v>
      </c>
      <c r="D58" s="213">
        <v>2857</v>
      </c>
      <c r="E58" s="211">
        <v>3407</v>
      </c>
      <c r="F58" s="223">
        <v>3153</v>
      </c>
      <c r="G58" s="213">
        <v>6560</v>
      </c>
      <c r="H58" s="211">
        <v>519</v>
      </c>
      <c r="I58" s="223">
        <v>286</v>
      </c>
      <c r="J58" s="213">
        <v>805</v>
      </c>
      <c r="K58" s="211">
        <v>398</v>
      </c>
      <c r="L58" s="223">
        <v>219</v>
      </c>
      <c r="M58" s="213">
        <v>617</v>
      </c>
      <c r="N58" s="214">
        <f t="shared" si="19"/>
        <v>5782</v>
      </c>
      <c r="O58" s="229">
        <f t="shared" si="19"/>
        <v>5057</v>
      </c>
      <c r="P58" s="212">
        <f>SUM(N58:O58)</f>
        <v>10839</v>
      </c>
      <c r="Q58" s="93"/>
      <c r="R58" s="294"/>
      <c r="S58" s="294"/>
      <c r="T58" s="294"/>
      <c r="U58" s="294"/>
      <c r="V58" s="294"/>
      <c r="W58" s="294"/>
      <c r="X58" s="294"/>
      <c r="Y58" s="294"/>
      <c r="Z58" s="294"/>
      <c r="AA58" s="294"/>
      <c r="AB58" s="294"/>
      <c r="AC58" s="294"/>
      <c r="AD58" s="294"/>
      <c r="AE58" s="294"/>
      <c r="AF58" s="294"/>
      <c r="AG58" s="93"/>
      <c r="AH58" s="91"/>
      <c r="AI58" s="91"/>
      <c r="AJ58" s="91"/>
      <c r="AK58" s="91"/>
      <c r="AL58" s="91"/>
      <c r="AM58" s="91"/>
      <c r="AN58" s="91"/>
      <c r="AO58" s="91"/>
      <c r="AP58" s="91"/>
      <c r="AQ58" s="91"/>
      <c r="AR58" s="91"/>
      <c r="AS58" s="91"/>
      <c r="AT58" s="91"/>
      <c r="AU58" s="91"/>
      <c r="AV58" s="91"/>
      <c r="AW58" s="91"/>
    </row>
    <row r="59" spans="1:49" s="89" customFormat="1">
      <c r="A59" s="33" t="s">
        <v>27</v>
      </c>
      <c r="B59" s="219">
        <f t="shared" ref="B59:M59" si="20">SUM(B56:B58)</f>
        <v>5489</v>
      </c>
      <c r="C59" s="220">
        <f t="shared" si="20"/>
        <v>4770</v>
      </c>
      <c r="D59" s="220">
        <f t="shared" si="20"/>
        <v>10259</v>
      </c>
      <c r="E59" s="219">
        <f t="shared" si="20"/>
        <v>13715</v>
      </c>
      <c r="F59" s="220">
        <f t="shared" si="20"/>
        <v>11377</v>
      </c>
      <c r="G59" s="220">
        <f t="shared" si="20"/>
        <v>25092</v>
      </c>
      <c r="H59" s="219">
        <f t="shared" si="20"/>
        <v>1858</v>
      </c>
      <c r="I59" s="220">
        <f t="shared" si="20"/>
        <v>917</v>
      </c>
      <c r="J59" s="220">
        <f t="shared" si="20"/>
        <v>2775</v>
      </c>
      <c r="K59" s="219">
        <f t="shared" si="20"/>
        <v>1635</v>
      </c>
      <c r="L59" s="220">
        <f t="shared" si="20"/>
        <v>841</v>
      </c>
      <c r="M59" s="220">
        <f t="shared" si="20"/>
        <v>2476</v>
      </c>
      <c r="N59" s="219">
        <f t="shared" si="19"/>
        <v>22697</v>
      </c>
      <c r="O59" s="220">
        <f t="shared" si="19"/>
        <v>17905</v>
      </c>
      <c r="P59" s="220">
        <f>SUM(N59:O59)</f>
        <v>40602</v>
      </c>
      <c r="Q59" s="127"/>
      <c r="R59" s="294"/>
      <c r="S59" s="294"/>
      <c r="T59" s="294"/>
      <c r="U59" s="294"/>
      <c r="V59" s="294"/>
      <c r="W59" s="294"/>
      <c r="X59" s="294"/>
      <c r="Y59" s="294"/>
      <c r="Z59" s="294"/>
      <c r="AA59" s="294"/>
      <c r="AB59" s="294"/>
      <c r="AC59" s="294"/>
      <c r="AD59" s="294"/>
      <c r="AE59" s="294"/>
      <c r="AF59" s="294"/>
      <c r="AG59" s="127"/>
      <c r="AH59" s="91"/>
      <c r="AI59" s="91"/>
      <c r="AJ59" s="91"/>
      <c r="AK59" s="91"/>
      <c r="AL59" s="91"/>
      <c r="AM59" s="91"/>
      <c r="AN59" s="91"/>
      <c r="AO59" s="91"/>
      <c r="AP59" s="91"/>
      <c r="AQ59" s="91"/>
      <c r="AR59" s="91"/>
      <c r="AS59" s="91"/>
      <c r="AT59" s="91"/>
      <c r="AU59" s="91"/>
      <c r="AV59" s="91"/>
      <c r="AW59" s="91"/>
    </row>
    <row r="60" spans="1:49" s="79" customFormat="1" ht="17.25" customHeight="1">
      <c r="A60" s="33" t="s">
        <v>40</v>
      </c>
      <c r="B60" s="235">
        <f>SUM(B59,B54,B48,B43)</f>
        <v>15750</v>
      </c>
      <c r="C60" s="231">
        <f t="shared" ref="C60:P60" si="21">SUM(C59,C54,C48,C43)</f>
        <v>15460</v>
      </c>
      <c r="D60" s="234">
        <f t="shared" si="21"/>
        <v>31210</v>
      </c>
      <c r="E60" s="235">
        <f t="shared" si="21"/>
        <v>50560</v>
      </c>
      <c r="F60" s="231">
        <f t="shared" si="21"/>
        <v>51986</v>
      </c>
      <c r="G60" s="234">
        <f t="shared" si="21"/>
        <v>102546</v>
      </c>
      <c r="H60" s="235">
        <f t="shared" si="21"/>
        <v>3603</v>
      </c>
      <c r="I60" s="231">
        <f t="shared" si="21"/>
        <v>2136</v>
      </c>
      <c r="J60" s="234">
        <f t="shared" si="21"/>
        <v>5739</v>
      </c>
      <c r="K60" s="235">
        <f t="shared" si="21"/>
        <v>3799</v>
      </c>
      <c r="L60" s="231">
        <f t="shared" si="21"/>
        <v>2490</v>
      </c>
      <c r="M60" s="234">
        <f t="shared" si="21"/>
        <v>6289</v>
      </c>
      <c r="N60" s="235">
        <f t="shared" si="21"/>
        <v>73712</v>
      </c>
      <c r="O60" s="231">
        <f t="shared" si="21"/>
        <v>72072</v>
      </c>
      <c r="P60" s="234">
        <f t="shared" si="21"/>
        <v>145784</v>
      </c>
      <c r="Q60" s="124"/>
      <c r="R60" s="294"/>
      <c r="S60" s="294"/>
      <c r="T60" s="294"/>
      <c r="U60" s="294"/>
      <c r="V60" s="294"/>
      <c r="W60" s="294"/>
      <c r="X60" s="294"/>
      <c r="Y60" s="294"/>
      <c r="Z60" s="294"/>
      <c r="AA60" s="294"/>
      <c r="AB60" s="294"/>
      <c r="AC60" s="294"/>
      <c r="AD60" s="294"/>
      <c r="AE60" s="294"/>
      <c r="AF60" s="294"/>
      <c r="AG60" s="124"/>
      <c r="AH60" s="91"/>
      <c r="AI60" s="91"/>
      <c r="AJ60" s="91"/>
      <c r="AK60" s="91"/>
      <c r="AL60" s="91"/>
      <c r="AM60" s="91"/>
      <c r="AN60" s="91"/>
      <c r="AO60" s="91"/>
      <c r="AP60" s="91"/>
      <c r="AQ60" s="91"/>
      <c r="AR60" s="91"/>
      <c r="AS60" s="91"/>
      <c r="AT60" s="91"/>
      <c r="AU60" s="91"/>
      <c r="AV60" s="91"/>
      <c r="AW60" s="91"/>
    </row>
    <row r="61" spans="1:49" s="79" customFormat="1" ht="13.5" customHeight="1">
      <c r="A61" s="115" t="s">
        <v>61</v>
      </c>
      <c r="B61" s="235"/>
      <c r="C61" s="231"/>
      <c r="D61" s="234"/>
      <c r="E61" s="235"/>
      <c r="F61" s="231"/>
      <c r="G61" s="234"/>
      <c r="H61" s="235"/>
      <c r="I61" s="231"/>
      <c r="J61" s="234"/>
      <c r="K61" s="235"/>
      <c r="L61" s="231"/>
      <c r="M61" s="234"/>
      <c r="N61" s="233"/>
      <c r="O61" s="234"/>
      <c r="P61" s="231"/>
      <c r="Q61" s="124"/>
      <c r="R61" s="294"/>
      <c r="S61" s="294"/>
      <c r="T61" s="294"/>
      <c r="U61" s="294"/>
      <c r="V61" s="294"/>
      <c r="W61" s="294"/>
      <c r="X61" s="294"/>
      <c r="Y61" s="294"/>
      <c r="Z61" s="294"/>
      <c r="AA61" s="294"/>
      <c r="AB61" s="294"/>
      <c r="AC61" s="294"/>
      <c r="AD61" s="294"/>
      <c r="AE61" s="294"/>
      <c r="AF61" s="294"/>
      <c r="AG61" s="124"/>
      <c r="AH61" s="124"/>
      <c r="AI61" s="124"/>
      <c r="AJ61" s="124"/>
      <c r="AK61" s="124"/>
      <c r="AL61" s="124"/>
      <c r="AM61" s="124"/>
      <c r="AN61" s="124"/>
    </row>
    <row r="62" spans="1:49" s="79" customFormat="1">
      <c r="A62" s="115" t="s">
        <v>398</v>
      </c>
      <c r="B62" s="235">
        <v>5</v>
      </c>
      <c r="C62" s="231">
        <v>41</v>
      </c>
      <c r="D62" s="234">
        <v>46</v>
      </c>
      <c r="E62" s="235">
        <v>78</v>
      </c>
      <c r="F62" s="231">
        <v>283</v>
      </c>
      <c r="G62" s="234">
        <v>361</v>
      </c>
      <c r="H62" s="235">
        <v>7</v>
      </c>
      <c r="I62" s="231">
        <v>0</v>
      </c>
      <c r="J62" s="234">
        <v>7</v>
      </c>
      <c r="K62" s="235">
        <v>106</v>
      </c>
      <c r="L62" s="231">
        <v>0</v>
      </c>
      <c r="M62" s="295">
        <v>106</v>
      </c>
      <c r="N62" s="234">
        <f>SUM(K62,H62,E62,B62)</f>
        <v>196</v>
      </c>
      <c r="O62" s="234">
        <f>SUM(L62,I62,F62,C62)</f>
        <v>324</v>
      </c>
      <c r="P62" s="231">
        <f>SUM(N62:O62)</f>
        <v>520</v>
      </c>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row>
    <row r="63" spans="1:49" s="79" customFormat="1" ht="18.75" customHeight="1">
      <c r="A63" s="33" t="s">
        <v>30</v>
      </c>
      <c r="B63" s="216">
        <f>SUM(B62,B60,B36,B17,B10)</f>
        <v>48000</v>
      </c>
      <c r="C63" s="217">
        <f t="shared" ref="C63:L63" si="22">SUM(C62,C60,C36,C17,C10)</f>
        <v>46675</v>
      </c>
      <c r="D63" s="220">
        <f t="shared" si="22"/>
        <v>94675</v>
      </c>
      <c r="E63" s="216">
        <f t="shared" si="22"/>
        <v>159810</v>
      </c>
      <c r="F63" s="217">
        <f t="shared" si="22"/>
        <v>162661</v>
      </c>
      <c r="G63" s="220">
        <f t="shared" si="22"/>
        <v>322471</v>
      </c>
      <c r="H63" s="216">
        <f t="shared" si="22"/>
        <v>9560</v>
      </c>
      <c r="I63" s="217">
        <f t="shared" si="22"/>
        <v>5397</v>
      </c>
      <c r="J63" s="220">
        <f t="shared" si="22"/>
        <v>14957</v>
      </c>
      <c r="K63" s="216">
        <f t="shared" si="22"/>
        <v>11927</v>
      </c>
      <c r="L63" s="217">
        <f t="shared" si="22"/>
        <v>7859</v>
      </c>
      <c r="M63" s="220">
        <f>SUM(M62,M60,M36,M17,M10)</f>
        <v>19786</v>
      </c>
      <c r="N63" s="216">
        <f>SUM(K63,H63,E63,B63)</f>
        <v>229297</v>
      </c>
      <c r="O63" s="217">
        <f>SUM(L63,I63,F63,C63)</f>
        <v>222592</v>
      </c>
      <c r="P63" s="220">
        <f>SUM(N63:O63)</f>
        <v>451889</v>
      </c>
      <c r="Q63" s="124"/>
      <c r="R63" s="231"/>
      <c r="S63" s="124"/>
      <c r="T63" s="124"/>
      <c r="U63" s="124"/>
      <c r="V63" s="124"/>
      <c r="W63" s="124"/>
      <c r="X63" s="124"/>
      <c r="Y63" s="124"/>
      <c r="Z63" s="124"/>
      <c r="AA63" s="124"/>
      <c r="AB63" s="124"/>
      <c r="AC63" s="124"/>
      <c r="AD63" s="124"/>
      <c r="AE63" s="124"/>
      <c r="AF63" s="124"/>
      <c r="AG63" s="124"/>
      <c r="AH63" s="124"/>
      <c r="AI63" s="124"/>
      <c r="AJ63" s="124"/>
      <c r="AK63" s="124"/>
      <c r="AL63" s="124"/>
      <c r="AM63" s="124"/>
      <c r="AN63" s="124"/>
    </row>
    <row r="64" spans="1:49">
      <c r="B64" s="93"/>
      <c r="C64" s="93"/>
      <c r="D64" s="92"/>
      <c r="E64" s="93"/>
      <c r="F64" s="93"/>
      <c r="G64" s="92"/>
      <c r="H64" s="93"/>
      <c r="I64" s="93"/>
      <c r="J64" s="92"/>
      <c r="K64" s="93"/>
      <c r="L64" s="93"/>
      <c r="M64" s="92"/>
      <c r="N64" s="93"/>
      <c r="O64" s="93"/>
      <c r="P64" s="92"/>
      <c r="Q64" s="93"/>
      <c r="R64" s="93"/>
      <c r="S64" s="93"/>
      <c r="T64" s="93"/>
      <c r="U64" s="93"/>
      <c r="V64" s="93"/>
      <c r="W64" s="93"/>
      <c r="X64" s="93"/>
      <c r="Y64" s="93"/>
      <c r="Z64" s="93"/>
      <c r="AA64" s="93"/>
      <c r="AB64" s="93"/>
      <c r="AC64" s="93"/>
      <c r="AD64" s="93"/>
      <c r="AE64" s="93"/>
      <c r="AF64" s="93"/>
      <c r="AG64" s="93"/>
      <c r="AH64" s="93"/>
      <c r="AI64" s="93"/>
      <c r="AJ64" s="93"/>
      <c r="AK64" s="93"/>
      <c r="AL64" s="93"/>
      <c r="AM64" s="93"/>
      <c r="AN64" s="93"/>
    </row>
    <row r="65" spans="1:1">
      <c r="A65" s="387" t="s">
        <v>645</v>
      </c>
    </row>
  </sheetData>
  <mergeCells count="7">
    <mergeCell ref="N5:P5"/>
    <mergeCell ref="A2:P2"/>
    <mergeCell ref="A3:P3"/>
    <mergeCell ref="K5:M5"/>
    <mergeCell ref="H5:J5"/>
    <mergeCell ref="E5:G5"/>
    <mergeCell ref="B5:D5"/>
  </mergeCells>
  <phoneticPr fontId="8" type="noConversion"/>
  <printOptions horizontalCentered="1"/>
  <pageMargins left="0.19685039370078741" right="0.19685039370078741" top="0.78740157480314965" bottom="0.59055118110236227" header="0.51181102362204722" footer="0.51181102362204722"/>
  <pageSetup paperSize="9" scale="82" fitToHeight="2" orientation="landscape" verticalDpi="300" r:id="rId1"/>
  <headerFooter alignWithMargins="0">
    <oddFooter>&amp;R&amp;A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
  <sheetViews>
    <sheetView zoomScale="90" zoomScaleNormal="90" workbookViewId="0"/>
  </sheetViews>
  <sheetFormatPr defaultColWidth="9.109375" defaultRowHeight="13.2"/>
  <cols>
    <col min="1" max="1" width="43.33203125" style="80" customWidth="1"/>
    <col min="2" max="4" width="13.33203125" style="80" customWidth="1"/>
    <col min="5" max="5" width="8" style="80" customWidth="1"/>
    <col min="6" max="16384" width="9.109375" style="80"/>
  </cols>
  <sheetData>
    <row r="1" spans="1:6">
      <c r="A1" s="2" t="str">
        <f>INHOUD!A2</f>
        <v>Schooljaar 2021-2022</v>
      </c>
      <c r="B1" s="94"/>
      <c r="C1" s="94"/>
      <c r="D1" s="94"/>
    </row>
    <row r="2" spans="1:6">
      <c r="A2" s="353" t="s">
        <v>8</v>
      </c>
      <c r="B2" s="353"/>
      <c r="C2" s="353"/>
      <c r="D2" s="353"/>
    </row>
    <row r="3" spans="1:6">
      <c r="A3" s="353" t="s">
        <v>649</v>
      </c>
      <c r="B3" s="353"/>
      <c r="C3" s="353"/>
      <c r="D3" s="353"/>
    </row>
    <row r="4" spans="1:6">
      <c r="A4" s="353" t="s">
        <v>97</v>
      </c>
      <c r="B4" s="353"/>
      <c r="C4" s="353"/>
      <c r="D4" s="353"/>
    </row>
    <row r="5" spans="1:6">
      <c r="A5" s="107"/>
      <c r="B5" s="107"/>
      <c r="C5" s="107"/>
      <c r="D5" s="107"/>
    </row>
    <row r="6" spans="1:6">
      <c r="A6" s="353" t="s">
        <v>4</v>
      </c>
      <c r="B6" s="353"/>
      <c r="C6" s="353"/>
      <c r="D6" s="353"/>
    </row>
    <row r="7" spans="1:6" ht="13.8" thickBot="1"/>
    <row r="8" spans="1:6">
      <c r="A8" s="108" t="s">
        <v>98</v>
      </c>
      <c r="B8" s="244" t="s">
        <v>62</v>
      </c>
      <c r="C8" s="109" t="s">
        <v>63</v>
      </c>
      <c r="D8" s="109" t="s">
        <v>27</v>
      </c>
    </row>
    <row r="9" spans="1:6">
      <c r="A9" s="80" t="s">
        <v>346</v>
      </c>
      <c r="B9" s="248">
        <v>5</v>
      </c>
      <c r="C9" s="249">
        <v>0</v>
      </c>
      <c r="D9" s="72">
        <v>5</v>
      </c>
      <c r="F9" s="305"/>
    </row>
    <row r="10" spans="1:6">
      <c r="A10" s="175" t="s">
        <v>628</v>
      </c>
      <c r="B10" s="144">
        <v>7</v>
      </c>
      <c r="C10" s="72">
        <v>0</v>
      </c>
      <c r="D10" s="72">
        <v>7</v>
      </c>
    </row>
    <row r="11" spans="1:6">
      <c r="A11" s="175" t="s">
        <v>494</v>
      </c>
      <c r="B11" s="144">
        <v>10</v>
      </c>
      <c r="C11" s="72">
        <v>0</v>
      </c>
      <c r="D11" s="72">
        <v>10</v>
      </c>
    </row>
    <row r="12" spans="1:6">
      <c r="A12" s="80" t="s">
        <v>347</v>
      </c>
      <c r="B12" s="144">
        <v>6</v>
      </c>
      <c r="C12" s="72">
        <v>0</v>
      </c>
      <c r="D12" s="72">
        <v>6</v>
      </c>
    </row>
    <row r="13" spans="1:6">
      <c r="A13" s="80" t="s">
        <v>429</v>
      </c>
      <c r="B13" s="144">
        <v>6</v>
      </c>
      <c r="C13" s="72">
        <v>0</v>
      </c>
      <c r="D13" s="72">
        <v>6</v>
      </c>
    </row>
    <row r="14" spans="1:6">
      <c r="A14" s="80" t="s">
        <v>349</v>
      </c>
      <c r="B14" s="144">
        <v>15</v>
      </c>
      <c r="C14" s="72">
        <v>0</v>
      </c>
      <c r="D14" s="72">
        <v>15</v>
      </c>
    </row>
    <row r="15" spans="1:6">
      <c r="A15" s="80" t="s">
        <v>438</v>
      </c>
      <c r="B15" s="144">
        <v>4</v>
      </c>
      <c r="C15" s="72">
        <v>0</v>
      </c>
      <c r="D15" s="72">
        <v>4</v>
      </c>
    </row>
    <row r="16" spans="1:6">
      <c r="A16" s="80" t="s">
        <v>350</v>
      </c>
      <c r="B16" s="144">
        <v>6</v>
      </c>
      <c r="C16" s="72">
        <v>0</v>
      </c>
      <c r="D16" s="72">
        <v>6</v>
      </c>
    </row>
    <row r="17" spans="1:4">
      <c r="A17" s="175" t="s">
        <v>351</v>
      </c>
      <c r="B17" s="144">
        <v>12</v>
      </c>
      <c r="C17" s="72">
        <v>0</v>
      </c>
      <c r="D17" s="72">
        <v>12</v>
      </c>
    </row>
    <row r="18" spans="1:4">
      <c r="A18" s="175" t="s">
        <v>373</v>
      </c>
      <c r="B18" s="144">
        <v>22</v>
      </c>
      <c r="C18" s="72">
        <v>0</v>
      </c>
      <c r="D18" s="72">
        <v>22</v>
      </c>
    </row>
    <row r="19" spans="1:4">
      <c r="A19" s="175" t="s">
        <v>352</v>
      </c>
      <c r="B19" s="144">
        <v>10</v>
      </c>
      <c r="C19" s="72">
        <v>0</v>
      </c>
      <c r="D19" s="72">
        <v>10</v>
      </c>
    </row>
    <row r="20" spans="1:4">
      <c r="A20" s="175" t="s">
        <v>442</v>
      </c>
      <c r="B20" s="144">
        <v>3</v>
      </c>
      <c r="C20" s="301">
        <v>0</v>
      </c>
      <c r="D20" s="72">
        <v>3</v>
      </c>
    </row>
    <row r="21" spans="1:4">
      <c r="A21" s="89" t="s">
        <v>27</v>
      </c>
      <c r="B21" s="110">
        <v>106</v>
      </c>
      <c r="C21" s="239">
        <v>0</v>
      </c>
      <c r="D21" s="239">
        <v>106</v>
      </c>
    </row>
    <row r="23" spans="1:4">
      <c r="A23" s="387" t="s">
        <v>645</v>
      </c>
    </row>
  </sheetData>
  <mergeCells count="4">
    <mergeCell ref="A2:D2"/>
    <mergeCell ref="A3:D3"/>
    <mergeCell ref="A4:D4"/>
    <mergeCell ref="A6:D6"/>
  </mergeCells>
  <phoneticPr fontId="8" type="noConversion"/>
  <pageMargins left="0.75" right="0.75" top="1" bottom="1" header="0.5" footer="0.5"/>
  <pageSetup paperSize="9" orientation="portrait" r:id="rId1"/>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53"/>
  <sheetViews>
    <sheetView zoomScale="90" zoomScaleNormal="90" workbookViewId="0"/>
  </sheetViews>
  <sheetFormatPr defaultRowHeight="13.2"/>
  <cols>
    <col min="1" max="1" width="22.44140625" style="257" customWidth="1"/>
    <col min="2" max="2" width="21" style="257" customWidth="1"/>
    <col min="3" max="14" width="7.5546875" style="257" customWidth="1"/>
    <col min="15" max="17" width="7.5546875" style="175" customWidth="1"/>
    <col min="18" max="18" width="7.5546875" style="257" customWidth="1"/>
    <col min="19" max="16384" width="8.88671875" style="257"/>
  </cols>
  <sheetData>
    <row r="1" spans="1:17">
      <c r="A1" s="1" t="str">
        <f>INHOUD!A2</f>
        <v>Schooljaar 2021-2022</v>
      </c>
    </row>
    <row r="2" spans="1:17">
      <c r="A2" s="355" t="s">
        <v>8</v>
      </c>
      <c r="B2" s="355"/>
      <c r="C2" s="355"/>
      <c r="D2" s="355"/>
      <c r="E2" s="355"/>
      <c r="F2" s="355"/>
      <c r="G2" s="355"/>
      <c r="H2" s="355"/>
      <c r="I2" s="355"/>
      <c r="J2" s="355"/>
      <c r="K2" s="355"/>
      <c r="L2" s="355"/>
      <c r="M2" s="355"/>
      <c r="N2" s="355"/>
      <c r="O2" s="355"/>
      <c r="P2" s="355"/>
      <c r="Q2" s="355"/>
    </row>
    <row r="3" spans="1:17" ht="7.95" customHeight="1"/>
    <row r="4" spans="1:17">
      <c r="A4" s="355" t="s">
        <v>635</v>
      </c>
      <c r="B4" s="355"/>
      <c r="C4" s="355"/>
      <c r="D4" s="355"/>
      <c r="E4" s="355"/>
      <c r="F4" s="355"/>
      <c r="G4" s="355"/>
      <c r="H4" s="355"/>
      <c r="I4" s="355"/>
      <c r="J4" s="355"/>
      <c r="K4" s="355"/>
      <c r="L4" s="355"/>
      <c r="M4" s="355"/>
      <c r="N4" s="355"/>
      <c r="O4" s="355"/>
      <c r="P4" s="355"/>
      <c r="Q4" s="355"/>
    </row>
    <row r="5" spans="1:17">
      <c r="A5" s="355" t="s">
        <v>651</v>
      </c>
      <c r="B5" s="355"/>
      <c r="C5" s="355"/>
      <c r="D5" s="355"/>
      <c r="E5" s="355"/>
      <c r="F5" s="355"/>
      <c r="G5" s="355"/>
      <c r="H5" s="355"/>
      <c r="I5" s="355"/>
      <c r="J5" s="355"/>
      <c r="K5" s="355"/>
      <c r="L5" s="355"/>
      <c r="M5" s="355"/>
      <c r="N5" s="355"/>
      <c r="O5" s="355"/>
      <c r="P5" s="355"/>
      <c r="Q5" s="355"/>
    </row>
    <row r="6" spans="1:17" ht="13.8" thickBot="1"/>
    <row r="7" spans="1:17">
      <c r="A7" s="363" t="s">
        <v>549</v>
      </c>
      <c r="B7" s="365" t="s">
        <v>553</v>
      </c>
      <c r="C7" s="356" t="s">
        <v>25</v>
      </c>
      <c r="D7" s="357"/>
      <c r="E7" s="358"/>
      <c r="F7" s="359" t="s">
        <v>2</v>
      </c>
      <c r="G7" s="359"/>
      <c r="H7" s="359"/>
      <c r="I7" s="360" t="s">
        <v>3</v>
      </c>
      <c r="J7" s="359"/>
      <c r="K7" s="361"/>
      <c r="L7" s="360" t="s">
        <v>4</v>
      </c>
      <c r="M7" s="359"/>
      <c r="N7" s="361"/>
      <c r="O7" s="362" t="s">
        <v>27</v>
      </c>
      <c r="P7" s="362"/>
      <c r="Q7" s="362"/>
    </row>
    <row r="8" spans="1:17" s="261" customFormat="1">
      <c r="A8" s="364"/>
      <c r="B8" s="366"/>
      <c r="C8" s="258" t="s">
        <v>0</v>
      </c>
      <c r="D8" s="259" t="s">
        <v>1</v>
      </c>
      <c r="E8" s="260" t="s">
        <v>28</v>
      </c>
      <c r="F8" s="259" t="s">
        <v>0</v>
      </c>
      <c r="G8" s="259" t="s">
        <v>1</v>
      </c>
      <c r="H8" s="259" t="s">
        <v>28</v>
      </c>
      <c r="I8" s="258" t="s">
        <v>0</v>
      </c>
      <c r="J8" s="259" t="s">
        <v>1</v>
      </c>
      <c r="K8" s="260" t="s">
        <v>28</v>
      </c>
      <c r="L8" s="258" t="s">
        <v>0</v>
      </c>
      <c r="M8" s="259" t="s">
        <v>1</v>
      </c>
      <c r="N8" s="260" t="s">
        <v>28</v>
      </c>
      <c r="O8" s="265" t="s">
        <v>0</v>
      </c>
      <c r="P8" s="265" t="s">
        <v>1</v>
      </c>
      <c r="Q8" s="265" t="s">
        <v>28</v>
      </c>
    </row>
    <row r="9" spans="1:17" s="261" customFormat="1">
      <c r="A9" s="306" t="s">
        <v>550</v>
      </c>
      <c r="B9" s="262"/>
      <c r="C9" s="307"/>
      <c r="E9" s="308"/>
      <c r="I9" s="307"/>
      <c r="K9" s="308"/>
      <c r="L9" s="307"/>
      <c r="N9" s="308"/>
      <c r="O9" s="309"/>
      <c r="P9" s="309"/>
      <c r="Q9" s="309"/>
    </row>
    <row r="10" spans="1:17">
      <c r="B10" s="310" t="s">
        <v>554</v>
      </c>
      <c r="C10" s="321">
        <v>3372</v>
      </c>
      <c r="D10" s="311">
        <v>4198</v>
      </c>
      <c r="E10" s="322">
        <v>7570</v>
      </c>
      <c r="F10" s="311">
        <v>12027</v>
      </c>
      <c r="G10" s="311">
        <v>15142</v>
      </c>
      <c r="H10" s="312">
        <v>27169</v>
      </c>
      <c r="I10" s="321">
        <v>86</v>
      </c>
      <c r="J10" s="311">
        <v>110</v>
      </c>
      <c r="K10" s="322">
        <v>196</v>
      </c>
      <c r="L10" s="321">
        <v>496</v>
      </c>
      <c r="M10" s="311">
        <v>519</v>
      </c>
      <c r="N10" s="322">
        <v>1015</v>
      </c>
      <c r="O10" s="311">
        <f>SUM(C10,F10,I10,L10)</f>
        <v>15981</v>
      </c>
      <c r="P10" s="311">
        <f>SUM(D10,G10,J10,M10)</f>
        <v>19969</v>
      </c>
      <c r="Q10" s="312">
        <f>SUM(O10:P10)</f>
        <v>35950</v>
      </c>
    </row>
    <row r="11" spans="1:17">
      <c r="A11" s="306"/>
      <c r="B11" s="313" t="s">
        <v>27</v>
      </c>
      <c r="C11" s="323">
        <v>3372</v>
      </c>
      <c r="D11" s="314">
        <v>4198</v>
      </c>
      <c r="E11" s="324">
        <v>7570</v>
      </c>
      <c r="F11" s="314">
        <v>12027</v>
      </c>
      <c r="G11" s="314">
        <v>15142</v>
      </c>
      <c r="H11" s="314">
        <v>27169</v>
      </c>
      <c r="I11" s="323">
        <v>86</v>
      </c>
      <c r="J11" s="314">
        <v>110</v>
      </c>
      <c r="K11" s="324">
        <v>196</v>
      </c>
      <c r="L11" s="323">
        <v>496</v>
      </c>
      <c r="M11" s="314">
        <v>519</v>
      </c>
      <c r="N11" s="324">
        <v>1015</v>
      </c>
      <c r="O11" s="314">
        <f>SUM(C11,F11,I11,L11)</f>
        <v>15981</v>
      </c>
      <c r="P11" s="314">
        <f>SUM(D11,G11,J11,M11)</f>
        <v>19969</v>
      </c>
      <c r="Q11" s="314">
        <f>SUM(O11:P11)</f>
        <v>35950</v>
      </c>
    </row>
    <row r="12" spans="1:17">
      <c r="A12" s="306" t="s">
        <v>446</v>
      </c>
      <c r="B12" s="315"/>
      <c r="C12" s="325"/>
      <c r="D12" s="316"/>
      <c r="E12" s="326"/>
      <c r="F12" s="316"/>
      <c r="G12" s="316"/>
      <c r="H12" s="316"/>
      <c r="I12" s="325"/>
      <c r="J12" s="316"/>
      <c r="K12" s="326"/>
      <c r="L12" s="325"/>
      <c r="M12" s="316"/>
      <c r="N12" s="326"/>
      <c r="O12" s="316"/>
      <c r="P12" s="316"/>
      <c r="Q12" s="316"/>
    </row>
    <row r="13" spans="1:17">
      <c r="A13" s="306"/>
      <c r="B13" s="310" t="s">
        <v>555</v>
      </c>
      <c r="C13" s="321">
        <v>472</v>
      </c>
      <c r="D13" s="311">
        <v>290</v>
      </c>
      <c r="E13" s="322">
        <v>762</v>
      </c>
      <c r="F13" s="311">
        <v>1108</v>
      </c>
      <c r="G13" s="311">
        <v>847</v>
      </c>
      <c r="H13" s="312">
        <v>1955</v>
      </c>
      <c r="I13" s="321">
        <v>36</v>
      </c>
      <c r="J13" s="311">
        <v>49</v>
      </c>
      <c r="K13" s="322">
        <v>85</v>
      </c>
      <c r="L13" s="321">
        <v>90</v>
      </c>
      <c r="M13" s="311">
        <v>64</v>
      </c>
      <c r="N13" s="322">
        <v>154</v>
      </c>
      <c r="O13" s="311">
        <f t="shared" ref="O13:P16" si="0">SUM(C13,F13,I13,L13)</f>
        <v>1706</v>
      </c>
      <c r="P13" s="311">
        <f t="shared" si="0"/>
        <v>1250</v>
      </c>
      <c r="Q13" s="312">
        <f>SUM(O13:P13)</f>
        <v>2956</v>
      </c>
    </row>
    <row r="14" spans="1:17">
      <c r="A14" s="306"/>
      <c r="B14" s="310" t="s">
        <v>554</v>
      </c>
      <c r="C14" s="321">
        <v>132</v>
      </c>
      <c r="D14" s="311">
        <v>74</v>
      </c>
      <c r="E14" s="322">
        <v>206</v>
      </c>
      <c r="F14" s="311">
        <v>903</v>
      </c>
      <c r="G14" s="311">
        <v>510</v>
      </c>
      <c r="H14" s="312">
        <v>1413</v>
      </c>
      <c r="I14" s="321">
        <v>1</v>
      </c>
      <c r="J14" s="311"/>
      <c r="K14" s="322">
        <v>1</v>
      </c>
      <c r="L14" s="321">
        <v>15</v>
      </c>
      <c r="M14" s="311">
        <v>1</v>
      </c>
      <c r="N14" s="322">
        <v>16</v>
      </c>
      <c r="O14" s="311">
        <f t="shared" si="0"/>
        <v>1051</v>
      </c>
      <c r="P14" s="311">
        <f t="shared" si="0"/>
        <v>585</v>
      </c>
      <c r="Q14" s="312">
        <f>SUM(O14:P14)</f>
        <v>1636</v>
      </c>
    </row>
    <row r="15" spans="1:17">
      <c r="A15" s="306"/>
      <c r="B15" s="310" t="s">
        <v>556</v>
      </c>
      <c r="C15" s="321">
        <v>524</v>
      </c>
      <c r="D15" s="311">
        <v>271</v>
      </c>
      <c r="E15" s="322">
        <v>795</v>
      </c>
      <c r="F15" s="311">
        <v>1738</v>
      </c>
      <c r="G15" s="311">
        <v>933</v>
      </c>
      <c r="H15" s="312">
        <v>2671</v>
      </c>
      <c r="I15" s="321">
        <v>31</v>
      </c>
      <c r="J15" s="311">
        <v>28</v>
      </c>
      <c r="K15" s="322">
        <v>59</v>
      </c>
      <c r="L15" s="321">
        <v>88</v>
      </c>
      <c r="M15" s="311">
        <v>40</v>
      </c>
      <c r="N15" s="322">
        <v>128</v>
      </c>
      <c r="O15" s="311">
        <f>SUM(C15,F15,I15,L15)</f>
        <v>2381</v>
      </c>
      <c r="P15" s="311">
        <f>SUM(D15,G15,J15,M15)</f>
        <v>1272</v>
      </c>
      <c r="Q15" s="312">
        <f>SUM(O15:P15)</f>
        <v>3653</v>
      </c>
    </row>
    <row r="16" spans="1:17">
      <c r="A16" s="306"/>
      <c r="B16" s="313" t="s">
        <v>27</v>
      </c>
      <c r="C16" s="323">
        <v>1128</v>
      </c>
      <c r="D16" s="314">
        <v>635</v>
      </c>
      <c r="E16" s="324">
        <v>1763</v>
      </c>
      <c r="F16" s="314">
        <v>3749</v>
      </c>
      <c r="G16" s="314">
        <v>2290</v>
      </c>
      <c r="H16" s="314">
        <v>6039</v>
      </c>
      <c r="I16" s="323">
        <v>68</v>
      </c>
      <c r="J16" s="314">
        <v>77</v>
      </c>
      <c r="K16" s="324">
        <v>145</v>
      </c>
      <c r="L16" s="323">
        <v>193</v>
      </c>
      <c r="M16" s="314">
        <v>105</v>
      </c>
      <c r="N16" s="324">
        <v>298</v>
      </c>
      <c r="O16" s="314">
        <f t="shared" si="0"/>
        <v>5138</v>
      </c>
      <c r="P16" s="314">
        <f t="shared" si="0"/>
        <v>3107</v>
      </c>
      <c r="Q16" s="314">
        <f>SUM(O16:P16)</f>
        <v>8245</v>
      </c>
    </row>
    <row r="17" spans="1:17">
      <c r="A17" s="306" t="s">
        <v>456</v>
      </c>
      <c r="B17" s="315"/>
      <c r="C17" s="325"/>
      <c r="D17" s="316"/>
      <c r="E17" s="326"/>
      <c r="F17" s="316"/>
      <c r="G17" s="316"/>
      <c r="H17" s="316"/>
      <c r="I17" s="325"/>
      <c r="J17" s="316"/>
      <c r="K17" s="326"/>
      <c r="L17" s="325"/>
      <c r="M17" s="316"/>
      <c r="N17" s="326"/>
      <c r="O17" s="316"/>
      <c r="P17" s="316"/>
      <c r="Q17" s="316"/>
    </row>
    <row r="18" spans="1:17">
      <c r="A18" s="306"/>
      <c r="B18" s="310" t="s">
        <v>555</v>
      </c>
      <c r="C18" s="321">
        <v>61</v>
      </c>
      <c r="D18" s="311">
        <v>83</v>
      </c>
      <c r="E18" s="322">
        <v>144</v>
      </c>
      <c r="F18" s="311">
        <v>47</v>
      </c>
      <c r="G18" s="311">
        <v>97</v>
      </c>
      <c r="H18" s="312">
        <v>144</v>
      </c>
      <c r="I18" s="321">
        <v>9</v>
      </c>
      <c r="J18" s="311">
        <v>17</v>
      </c>
      <c r="K18" s="322">
        <v>26</v>
      </c>
      <c r="L18" s="321">
        <v>40</v>
      </c>
      <c r="M18" s="311">
        <v>71</v>
      </c>
      <c r="N18" s="322">
        <v>111</v>
      </c>
      <c r="O18" s="311">
        <f t="shared" ref="O18:P21" si="1">SUM(C18,F18,I18,L18)</f>
        <v>157</v>
      </c>
      <c r="P18" s="311">
        <f t="shared" si="1"/>
        <v>268</v>
      </c>
      <c r="Q18" s="312">
        <f>SUM(O18:P18)</f>
        <v>425</v>
      </c>
    </row>
    <row r="19" spans="1:17">
      <c r="A19" s="306"/>
      <c r="B19" s="310" t="s">
        <v>554</v>
      </c>
      <c r="C19" s="321">
        <v>74</v>
      </c>
      <c r="D19" s="311">
        <v>184</v>
      </c>
      <c r="E19" s="322">
        <v>258</v>
      </c>
      <c r="F19" s="311">
        <v>93</v>
      </c>
      <c r="G19" s="311">
        <v>283</v>
      </c>
      <c r="H19" s="312">
        <v>376</v>
      </c>
      <c r="I19" s="321">
        <v>35</v>
      </c>
      <c r="J19" s="311">
        <v>95</v>
      </c>
      <c r="K19" s="322">
        <v>130</v>
      </c>
      <c r="L19" s="321">
        <v>35</v>
      </c>
      <c r="M19" s="311">
        <v>113</v>
      </c>
      <c r="N19" s="322">
        <v>148</v>
      </c>
      <c r="O19" s="311">
        <f t="shared" si="1"/>
        <v>237</v>
      </c>
      <c r="P19" s="311">
        <f t="shared" si="1"/>
        <v>675</v>
      </c>
      <c r="Q19" s="312">
        <f>SUM(O19:P19)</f>
        <v>912</v>
      </c>
    </row>
    <row r="20" spans="1:17">
      <c r="A20" s="306"/>
      <c r="B20" s="310" t="s">
        <v>556</v>
      </c>
      <c r="C20" s="321">
        <v>62</v>
      </c>
      <c r="D20" s="311">
        <v>120</v>
      </c>
      <c r="E20" s="322">
        <v>182</v>
      </c>
      <c r="F20" s="311">
        <v>145</v>
      </c>
      <c r="G20" s="311">
        <v>541</v>
      </c>
      <c r="H20" s="312">
        <v>686</v>
      </c>
      <c r="I20" s="321">
        <v>36</v>
      </c>
      <c r="J20" s="311">
        <v>141</v>
      </c>
      <c r="K20" s="322">
        <v>177</v>
      </c>
      <c r="L20" s="321">
        <v>68</v>
      </c>
      <c r="M20" s="311">
        <v>138</v>
      </c>
      <c r="N20" s="322">
        <v>206</v>
      </c>
      <c r="O20" s="311">
        <f>SUM(C20,F20,I20,L20)</f>
        <v>311</v>
      </c>
      <c r="P20" s="311">
        <f>SUM(D20,G20,J20,M20)</f>
        <v>940</v>
      </c>
      <c r="Q20" s="312">
        <f>SUM(O20:P20)</f>
        <v>1251</v>
      </c>
    </row>
    <row r="21" spans="1:17">
      <c r="A21" s="306"/>
      <c r="B21" s="313" t="s">
        <v>27</v>
      </c>
      <c r="C21" s="323">
        <v>197</v>
      </c>
      <c r="D21" s="314">
        <v>387</v>
      </c>
      <c r="E21" s="324">
        <v>584</v>
      </c>
      <c r="F21" s="314">
        <v>285</v>
      </c>
      <c r="G21" s="314">
        <v>921</v>
      </c>
      <c r="H21" s="314">
        <v>1206</v>
      </c>
      <c r="I21" s="323">
        <v>80</v>
      </c>
      <c r="J21" s="314">
        <v>253</v>
      </c>
      <c r="K21" s="324">
        <v>333</v>
      </c>
      <c r="L21" s="323">
        <v>143</v>
      </c>
      <c r="M21" s="314">
        <v>322</v>
      </c>
      <c r="N21" s="324">
        <v>465</v>
      </c>
      <c r="O21" s="314">
        <f t="shared" si="1"/>
        <v>705</v>
      </c>
      <c r="P21" s="314">
        <f t="shared" si="1"/>
        <v>1883</v>
      </c>
      <c r="Q21" s="314">
        <f>SUM(O21:P21)</f>
        <v>2588</v>
      </c>
    </row>
    <row r="22" spans="1:17">
      <c r="A22" s="306" t="s">
        <v>10</v>
      </c>
      <c r="B22" s="315"/>
      <c r="C22" s="325"/>
      <c r="D22" s="316"/>
      <c r="E22" s="326"/>
      <c r="F22" s="316"/>
      <c r="G22" s="316"/>
      <c r="H22" s="316"/>
      <c r="I22" s="325"/>
      <c r="J22" s="316"/>
      <c r="K22" s="326"/>
      <c r="L22" s="325"/>
      <c r="M22" s="316"/>
      <c r="N22" s="326"/>
      <c r="O22" s="316"/>
      <c r="P22" s="316"/>
      <c r="Q22" s="316"/>
    </row>
    <row r="23" spans="1:17">
      <c r="A23" s="306"/>
      <c r="B23" s="310" t="s">
        <v>555</v>
      </c>
      <c r="C23" s="321">
        <v>69</v>
      </c>
      <c r="D23" s="311">
        <v>64</v>
      </c>
      <c r="E23" s="322">
        <v>133</v>
      </c>
      <c r="F23" s="311">
        <v>226</v>
      </c>
      <c r="G23" s="311">
        <v>135</v>
      </c>
      <c r="H23" s="312">
        <v>361</v>
      </c>
      <c r="I23" s="321">
        <v>128</v>
      </c>
      <c r="J23" s="311">
        <v>71</v>
      </c>
      <c r="K23" s="322">
        <v>199</v>
      </c>
      <c r="L23" s="321">
        <v>24</v>
      </c>
      <c r="M23" s="311">
        <v>9</v>
      </c>
      <c r="N23" s="322">
        <v>33</v>
      </c>
      <c r="O23" s="311">
        <f t="shared" ref="O23:P26" si="2">SUM(C23,F23,I23,L23)</f>
        <v>447</v>
      </c>
      <c r="P23" s="311">
        <f t="shared" si="2"/>
        <v>279</v>
      </c>
      <c r="Q23" s="312">
        <f>SUM(O23:P23)</f>
        <v>726</v>
      </c>
    </row>
    <row r="24" spans="1:17">
      <c r="A24" s="306"/>
      <c r="B24" s="310" t="s">
        <v>554</v>
      </c>
      <c r="C24" s="321">
        <v>2</v>
      </c>
      <c r="D24" s="311">
        <v>6</v>
      </c>
      <c r="E24" s="322">
        <v>8</v>
      </c>
      <c r="F24" s="311">
        <v>89</v>
      </c>
      <c r="G24" s="311">
        <v>63</v>
      </c>
      <c r="H24" s="312">
        <v>152</v>
      </c>
      <c r="I24" s="321">
        <v>48</v>
      </c>
      <c r="J24" s="311">
        <v>30</v>
      </c>
      <c r="K24" s="322">
        <v>78</v>
      </c>
      <c r="L24" s="321">
        <v>10</v>
      </c>
      <c r="M24" s="311">
        <v>5</v>
      </c>
      <c r="N24" s="322">
        <v>15</v>
      </c>
      <c r="O24" s="311">
        <f t="shared" si="2"/>
        <v>149</v>
      </c>
      <c r="P24" s="311">
        <f t="shared" si="2"/>
        <v>104</v>
      </c>
      <c r="Q24" s="312">
        <f>SUM(O24:P24)</f>
        <v>253</v>
      </c>
    </row>
    <row r="25" spans="1:17">
      <c r="A25" s="306"/>
      <c r="B25" s="310" t="s">
        <v>556</v>
      </c>
      <c r="C25" s="321">
        <v>66</v>
      </c>
      <c r="D25" s="311">
        <v>61</v>
      </c>
      <c r="E25" s="322">
        <v>127</v>
      </c>
      <c r="F25" s="311">
        <v>152</v>
      </c>
      <c r="G25" s="311">
        <v>98</v>
      </c>
      <c r="H25" s="312">
        <v>250</v>
      </c>
      <c r="I25" s="321">
        <v>76</v>
      </c>
      <c r="J25" s="311">
        <v>46</v>
      </c>
      <c r="K25" s="322">
        <v>122</v>
      </c>
      <c r="L25" s="321">
        <v>18</v>
      </c>
      <c r="M25" s="311">
        <v>11</v>
      </c>
      <c r="N25" s="322">
        <v>29</v>
      </c>
      <c r="O25" s="311">
        <f>SUM(C25,F25,I25,L25)</f>
        <v>312</v>
      </c>
      <c r="P25" s="311">
        <f>SUM(D25,G25,J25,M25)</f>
        <v>216</v>
      </c>
      <c r="Q25" s="312">
        <f>SUM(O25:P25)</f>
        <v>528</v>
      </c>
    </row>
    <row r="26" spans="1:17">
      <c r="A26" s="306"/>
      <c r="B26" s="313" t="s">
        <v>27</v>
      </c>
      <c r="C26" s="323">
        <v>137</v>
      </c>
      <c r="D26" s="314">
        <v>131</v>
      </c>
      <c r="E26" s="324">
        <v>268</v>
      </c>
      <c r="F26" s="314">
        <v>467</v>
      </c>
      <c r="G26" s="314">
        <v>296</v>
      </c>
      <c r="H26" s="314">
        <v>763</v>
      </c>
      <c r="I26" s="323">
        <v>252</v>
      </c>
      <c r="J26" s="314">
        <v>147</v>
      </c>
      <c r="K26" s="324">
        <v>399</v>
      </c>
      <c r="L26" s="323">
        <v>52</v>
      </c>
      <c r="M26" s="314">
        <v>25</v>
      </c>
      <c r="N26" s="324">
        <v>77</v>
      </c>
      <c r="O26" s="314">
        <f t="shared" si="2"/>
        <v>908</v>
      </c>
      <c r="P26" s="314">
        <f t="shared" si="2"/>
        <v>599</v>
      </c>
      <c r="Q26" s="314">
        <f>SUM(O26:P26)</f>
        <v>1507</v>
      </c>
    </row>
    <row r="27" spans="1:17">
      <c r="A27" s="306" t="s">
        <v>460</v>
      </c>
      <c r="B27" s="315"/>
      <c r="C27" s="325"/>
      <c r="D27" s="316"/>
      <c r="E27" s="326"/>
      <c r="F27" s="316"/>
      <c r="G27" s="316"/>
      <c r="H27" s="316"/>
      <c r="I27" s="325"/>
      <c r="J27" s="316"/>
      <c r="K27" s="326"/>
      <c r="L27" s="325"/>
      <c r="M27" s="316"/>
      <c r="N27" s="326"/>
      <c r="O27" s="316"/>
      <c r="P27" s="316"/>
      <c r="Q27" s="316"/>
    </row>
    <row r="28" spans="1:17">
      <c r="A28" s="306"/>
      <c r="B28" s="310" t="s">
        <v>555</v>
      </c>
      <c r="C28" s="321">
        <v>191</v>
      </c>
      <c r="D28" s="311">
        <v>1203</v>
      </c>
      <c r="E28" s="322">
        <v>1394</v>
      </c>
      <c r="F28" s="311">
        <v>507</v>
      </c>
      <c r="G28" s="311">
        <v>2648</v>
      </c>
      <c r="H28" s="312">
        <v>3155</v>
      </c>
      <c r="I28" s="321">
        <v>26</v>
      </c>
      <c r="J28" s="311">
        <v>133</v>
      </c>
      <c r="K28" s="322">
        <v>159</v>
      </c>
      <c r="L28" s="321">
        <v>58</v>
      </c>
      <c r="M28" s="311">
        <v>203</v>
      </c>
      <c r="N28" s="322">
        <v>261</v>
      </c>
      <c r="O28" s="311">
        <f t="shared" ref="O28:P31" si="3">SUM(C28,F28,I28,L28)</f>
        <v>782</v>
      </c>
      <c r="P28" s="311">
        <f t="shared" si="3"/>
        <v>4187</v>
      </c>
      <c r="Q28" s="312">
        <f>SUM(O28:P28)</f>
        <v>4969</v>
      </c>
    </row>
    <row r="29" spans="1:17">
      <c r="A29" s="306"/>
      <c r="B29" s="310" t="s">
        <v>554</v>
      </c>
      <c r="C29" s="321">
        <v>27</v>
      </c>
      <c r="D29" s="311">
        <v>118</v>
      </c>
      <c r="E29" s="322">
        <v>145</v>
      </c>
      <c r="F29" s="311">
        <v>266</v>
      </c>
      <c r="G29" s="311">
        <v>1352</v>
      </c>
      <c r="H29" s="312">
        <v>1618</v>
      </c>
      <c r="I29" s="321"/>
      <c r="J29" s="311">
        <v>2</v>
      </c>
      <c r="K29" s="322">
        <v>2</v>
      </c>
      <c r="L29" s="321">
        <v>2</v>
      </c>
      <c r="M29" s="311">
        <v>7</v>
      </c>
      <c r="N29" s="322">
        <v>9</v>
      </c>
      <c r="O29" s="311">
        <f t="shared" si="3"/>
        <v>295</v>
      </c>
      <c r="P29" s="311">
        <f t="shared" si="3"/>
        <v>1479</v>
      </c>
      <c r="Q29" s="312">
        <f>SUM(O29:P29)</f>
        <v>1774</v>
      </c>
    </row>
    <row r="30" spans="1:17">
      <c r="A30" s="306"/>
      <c r="B30" s="310" t="s">
        <v>556</v>
      </c>
      <c r="C30" s="321">
        <v>190</v>
      </c>
      <c r="D30" s="311">
        <v>823</v>
      </c>
      <c r="E30" s="322">
        <v>1013</v>
      </c>
      <c r="F30" s="311">
        <v>781</v>
      </c>
      <c r="G30" s="311">
        <v>3347</v>
      </c>
      <c r="H30" s="312">
        <v>4128</v>
      </c>
      <c r="I30" s="321">
        <v>22</v>
      </c>
      <c r="J30" s="311">
        <v>56</v>
      </c>
      <c r="K30" s="322">
        <v>78</v>
      </c>
      <c r="L30" s="321">
        <v>22</v>
      </c>
      <c r="M30" s="311">
        <v>78</v>
      </c>
      <c r="N30" s="322">
        <v>100</v>
      </c>
      <c r="O30" s="311">
        <f>SUM(C30,F30,I30,L30)</f>
        <v>1015</v>
      </c>
      <c r="P30" s="311">
        <f>SUM(D30,G30,J30,M30)</f>
        <v>4304</v>
      </c>
      <c r="Q30" s="312">
        <f>SUM(O30:P30)</f>
        <v>5319</v>
      </c>
    </row>
    <row r="31" spans="1:17">
      <c r="A31" s="306"/>
      <c r="B31" s="313" t="s">
        <v>27</v>
      </c>
      <c r="C31" s="323">
        <v>408</v>
      </c>
      <c r="D31" s="314">
        <v>2144</v>
      </c>
      <c r="E31" s="324">
        <v>2552</v>
      </c>
      <c r="F31" s="314">
        <v>1554</v>
      </c>
      <c r="G31" s="314">
        <v>7347</v>
      </c>
      <c r="H31" s="314">
        <v>8901</v>
      </c>
      <c r="I31" s="323">
        <v>48</v>
      </c>
      <c r="J31" s="314">
        <v>191</v>
      </c>
      <c r="K31" s="324">
        <v>239</v>
      </c>
      <c r="L31" s="323">
        <v>82</v>
      </c>
      <c r="M31" s="314">
        <v>288</v>
      </c>
      <c r="N31" s="324">
        <v>370</v>
      </c>
      <c r="O31" s="314">
        <f t="shared" si="3"/>
        <v>2092</v>
      </c>
      <c r="P31" s="314">
        <f t="shared" si="3"/>
        <v>9970</v>
      </c>
      <c r="Q31" s="314">
        <f>SUM(O31:P31)</f>
        <v>12062</v>
      </c>
    </row>
    <row r="32" spans="1:17">
      <c r="A32" s="306" t="s">
        <v>54</v>
      </c>
      <c r="B32" s="315"/>
      <c r="C32" s="325"/>
      <c r="D32" s="316"/>
      <c r="E32" s="326"/>
      <c r="F32" s="316"/>
      <c r="G32" s="316"/>
      <c r="H32" s="316"/>
      <c r="I32" s="325"/>
      <c r="J32" s="316"/>
      <c r="K32" s="326"/>
      <c r="L32" s="325"/>
      <c r="M32" s="316"/>
      <c r="N32" s="326"/>
      <c r="O32" s="316"/>
      <c r="P32" s="316"/>
      <c r="Q32" s="316"/>
    </row>
    <row r="33" spans="1:17">
      <c r="A33" s="306"/>
      <c r="B33" s="310" t="s">
        <v>555</v>
      </c>
      <c r="C33" s="321">
        <v>125</v>
      </c>
      <c r="D33" s="311">
        <v>13</v>
      </c>
      <c r="E33" s="322">
        <v>138</v>
      </c>
      <c r="F33" s="311">
        <v>172</v>
      </c>
      <c r="G33" s="311">
        <v>25</v>
      </c>
      <c r="H33" s="312">
        <v>197</v>
      </c>
      <c r="I33" s="321"/>
      <c r="J33" s="311"/>
      <c r="K33" s="322"/>
      <c r="L33" s="321">
        <v>17</v>
      </c>
      <c r="M33" s="311">
        <v>2</v>
      </c>
      <c r="N33" s="322">
        <v>19</v>
      </c>
      <c r="O33" s="311">
        <f t="shared" ref="O33:P35" si="4">SUM(C33,F33,I33,L33)</f>
        <v>314</v>
      </c>
      <c r="P33" s="311">
        <f t="shared" si="4"/>
        <v>40</v>
      </c>
      <c r="Q33" s="312">
        <f>SUM(O33:P33)</f>
        <v>354</v>
      </c>
    </row>
    <row r="34" spans="1:17">
      <c r="A34" s="306"/>
      <c r="B34" s="310" t="s">
        <v>556</v>
      </c>
      <c r="C34" s="321">
        <v>618</v>
      </c>
      <c r="D34" s="311">
        <v>132</v>
      </c>
      <c r="E34" s="322">
        <v>750</v>
      </c>
      <c r="F34" s="311">
        <v>600</v>
      </c>
      <c r="G34" s="311">
        <v>195</v>
      </c>
      <c r="H34" s="312">
        <v>795</v>
      </c>
      <c r="I34" s="321">
        <v>31</v>
      </c>
      <c r="J34" s="311">
        <v>17</v>
      </c>
      <c r="K34" s="322">
        <v>48</v>
      </c>
      <c r="L34" s="321">
        <v>47</v>
      </c>
      <c r="M34" s="311">
        <v>14</v>
      </c>
      <c r="N34" s="322">
        <v>61</v>
      </c>
      <c r="O34" s="311">
        <f t="shared" si="4"/>
        <v>1296</v>
      </c>
      <c r="P34" s="311">
        <f t="shared" si="4"/>
        <v>358</v>
      </c>
      <c r="Q34" s="312">
        <f>SUM(O34:P34)</f>
        <v>1654</v>
      </c>
    </row>
    <row r="35" spans="1:17">
      <c r="A35" s="306"/>
      <c r="B35" s="313" t="s">
        <v>27</v>
      </c>
      <c r="C35" s="323">
        <v>743</v>
      </c>
      <c r="D35" s="314">
        <v>145</v>
      </c>
      <c r="E35" s="324">
        <v>888</v>
      </c>
      <c r="F35" s="314">
        <v>772</v>
      </c>
      <c r="G35" s="314">
        <v>220</v>
      </c>
      <c r="H35" s="314">
        <v>992</v>
      </c>
      <c r="I35" s="323">
        <v>31</v>
      </c>
      <c r="J35" s="314">
        <v>17</v>
      </c>
      <c r="K35" s="324">
        <v>48</v>
      </c>
      <c r="L35" s="323">
        <v>64</v>
      </c>
      <c r="M35" s="314">
        <v>16</v>
      </c>
      <c r="N35" s="324">
        <v>80</v>
      </c>
      <c r="O35" s="314">
        <f t="shared" si="4"/>
        <v>1610</v>
      </c>
      <c r="P35" s="314">
        <f t="shared" si="4"/>
        <v>398</v>
      </c>
      <c r="Q35" s="314">
        <f>SUM(O35:P35)</f>
        <v>2008</v>
      </c>
    </row>
    <row r="36" spans="1:17">
      <c r="A36" s="306" t="s">
        <v>551</v>
      </c>
      <c r="B36" s="315"/>
      <c r="C36" s="325"/>
      <c r="D36" s="316"/>
      <c r="E36" s="326"/>
      <c r="F36" s="316"/>
      <c r="G36" s="316"/>
      <c r="H36" s="316"/>
      <c r="I36" s="325"/>
      <c r="J36" s="316"/>
      <c r="K36" s="326"/>
      <c r="L36" s="325"/>
      <c r="M36" s="316"/>
      <c r="N36" s="326"/>
      <c r="O36" s="316"/>
      <c r="P36" s="316"/>
      <c r="Q36" s="316"/>
    </row>
    <row r="37" spans="1:17">
      <c r="A37" s="306"/>
      <c r="B37" s="310" t="s">
        <v>555</v>
      </c>
      <c r="C37" s="321">
        <v>1274</v>
      </c>
      <c r="D37" s="311">
        <v>68</v>
      </c>
      <c r="E37" s="322">
        <v>1342</v>
      </c>
      <c r="F37" s="311">
        <v>3181</v>
      </c>
      <c r="G37" s="311">
        <v>126</v>
      </c>
      <c r="H37" s="312">
        <v>3307</v>
      </c>
      <c r="I37" s="321">
        <v>461</v>
      </c>
      <c r="J37" s="311">
        <v>24</v>
      </c>
      <c r="K37" s="322">
        <v>485</v>
      </c>
      <c r="L37" s="321">
        <v>513</v>
      </c>
      <c r="M37" s="311">
        <v>14</v>
      </c>
      <c r="N37" s="322">
        <v>527</v>
      </c>
      <c r="O37" s="311">
        <f t="shared" ref="O37:P40" si="5">SUM(C37,F37,I37,L37)</f>
        <v>5429</v>
      </c>
      <c r="P37" s="311">
        <f t="shared" si="5"/>
        <v>232</v>
      </c>
      <c r="Q37" s="312">
        <f>SUM(O37:P37)</f>
        <v>5661</v>
      </c>
    </row>
    <row r="38" spans="1:17">
      <c r="A38" s="306"/>
      <c r="B38" s="310" t="s">
        <v>554</v>
      </c>
      <c r="C38" s="321">
        <v>219</v>
      </c>
      <c r="D38" s="311">
        <v>68</v>
      </c>
      <c r="E38" s="322">
        <v>287</v>
      </c>
      <c r="F38" s="311">
        <v>1973</v>
      </c>
      <c r="G38" s="311">
        <v>365</v>
      </c>
      <c r="H38" s="312">
        <v>2338</v>
      </c>
      <c r="I38" s="321">
        <v>159</v>
      </c>
      <c r="J38" s="311">
        <v>21</v>
      </c>
      <c r="K38" s="322">
        <v>180</v>
      </c>
      <c r="L38" s="321">
        <v>204</v>
      </c>
      <c r="M38" s="311">
        <v>22</v>
      </c>
      <c r="N38" s="322">
        <v>226</v>
      </c>
      <c r="O38" s="311">
        <f t="shared" si="5"/>
        <v>2555</v>
      </c>
      <c r="P38" s="311">
        <f t="shared" si="5"/>
        <v>476</v>
      </c>
      <c r="Q38" s="312">
        <f>SUM(O38:P38)</f>
        <v>3031</v>
      </c>
    </row>
    <row r="39" spans="1:17">
      <c r="A39" s="306"/>
      <c r="B39" s="310" t="s">
        <v>556</v>
      </c>
      <c r="C39" s="321">
        <v>515</v>
      </c>
      <c r="D39" s="311">
        <v>65</v>
      </c>
      <c r="E39" s="322">
        <v>580</v>
      </c>
      <c r="F39" s="311">
        <v>3207</v>
      </c>
      <c r="G39" s="311">
        <v>302</v>
      </c>
      <c r="H39" s="312">
        <v>3509</v>
      </c>
      <c r="I39" s="321">
        <v>387</v>
      </c>
      <c r="J39" s="311">
        <v>35</v>
      </c>
      <c r="K39" s="322">
        <v>422</v>
      </c>
      <c r="L39" s="321">
        <v>294</v>
      </c>
      <c r="M39" s="311">
        <v>24</v>
      </c>
      <c r="N39" s="322">
        <v>318</v>
      </c>
      <c r="O39" s="311">
        <f>SUM(C39,F39,I39,L39)</f>
        <v>4403</v>
      </c>
      <c r="P39" s="311">
        <f>SUM(D39,G39,J39,M39)</f>
        <v>426</v>
      </c>
      <c r="Q39" s="312">
        <f>SUM(O39:P39)</f>
        <v>4829</v>
      </c>
    </row>
    <row r="40" spans="1:17">
      <c r="A40" s="306"/>
      <c r="B40" s="313" t="s">
        <v>27</v>
      </c>
      <c r="C40" s="323">
        <v>2008</v>
      </c>
      <c r="D40" s="314">
        <v>201</v>
      </c>
      <c r="E40" s="324">
        <v>2209</v>
      </c>
      <c r="F40" s="314">
        <v>8361</v>
      </c>
      <c r="G40" s="314">
        <v>793</v>
      </c>
      <c r="H40" s="314">
        <v>9154</v>
      </c>
      <c r="I40" s="323">
        <v>1007</v>
      </c>
      <c r="J40" s="314">
        <v>80</v>
      </c>
      <c r="K40" s="324">
        <v>1087</v>
      </c>
      <c r="L40" s="323">
        <v>1011</v>
      </c>
      <c r="M40" s="314">
        <v>60</v>
      </c>
      <c r="N40" s="324">
        <v>1071</v>
      </c>
      <c r="O40" s="314">
        <f t="shared" si="5"/>
        <v>12387</v>
      </c>
      <c r="P40" s="314">
        <f t="shared" si="5"/>
        <v>1134</v>
      </c>
      <c r="Q40" s="314">
        <f>SUM(O40:P40)</f>
        <v>13521</v>
      </c>
    </row>
    <row r="41" spans="1:17">
      <c r="A41" s="306" t="s">
        <v>552</v>
      </c>
      <c r="B41" s="315"/>
      <c r="C41" s="325"/>
      <c r="D41" s="316"/>
      <c r="E41" s="326"/>
      <c r="F41" s="316"/>
      <c r="G41" s="316"/>
      <c r="H41" s="316"/>
      <c r="I41" s="325"/>
      <c r="J41" s="316"/>
      <c r="K41" s="326"/>
      <c r="L41" s="325"/>
      <c r="M41" s="316"/>
      <c r="N41" s="326"/>
      <c r="O41" s="316"/>
      <c r="P41" s="316"/>
      <c r="Q41" s="316"/>
    </row>
    <row r="42" spans="1:17">
      <c r="A42" s="306"/>
      <c r="B42" s="310" t="s">
        <v>555</v>
      </c>
      <c r="C42" s="321">
        <v>7</v>
      </c>
      <c r="D42" s="311">
        <v>9</v>
      </c>
      <c r="E42" s="322">
        <v>16</v>
      </c>
      <c r="F42" s="311">
        <v>19</v>
      </c>
      <c r="G42" s="311">
        <v>39</v>
      </c>
      <c r="H42" s="312">
        <v>58</v>
      </c>
      <c r="I42" s="321">
        <v>6</v>
      </c>
      <c r="J42" s="311">
        <v>6</v>
      </c>
      <c r="K42" s="322">
        <v>12</v>
      </c>
      <c r="L42" s="321">
        <v>8</v>
      </c>
      <c r="M42" s="311">
        <v>5</v>
      </c>
      <c r="N42" s="322">
        <v>13</v>
      </c>
      <c r="O42" s="311">
        <f t="shared" ref="O42:P44" si="6">SUM(C42,F42,I42,L42)</f>
        <v>40</v>
      </c>
      <c r="P42" s="311">
        <f t="shared" si="6"/>
        <v>59</v>
      </c>
      <c r="Q42" s="312">
        <f>SUM(O42:P42)</f>
        <v>99</v>
      </c>
    </row>
    <row r="43" spans="1:17">
      <c r="A43" s="306"/>
      <c r="B43" s="310" t="s">
        <v>556</v>
      </c>
      <c r="C43" s="321">
        <v>40</v>
      </c>
      <c r="D43" s="311">
        <v>51</v>
      </c>
      <c r="E43" s="322">
        <v>91</v>
      </c>
      <c r="F43" s="311">
        <v>198</v>
      </c>
      <c r="G43" s="311">
        <v>384</v>
      </c>
      <c r="H43" s="312">
        <v>582</v>
      </c>
      <c r="I43" s="321">
        <v>5</v>
      </c>
      <c r="J43" s="311">
        <v>8</v>
      </c>
      <c r="K43" s="322">
        <v>13</v>
      </c>
      <c r="L43" s="321">
        <v>4</v>
      </c>
      <c r="M43" s="311">
        <v>4</v>
      </c>
      <c r="N43" s="322">
        <v>8</v>
      </c>
      <c r="O43" s="311">
        <f t="shared" si="6"/>
        <v>247</v>
      </c>
      <c r="P43" s="311">
        <f t="shared" si="6"/>
        <v>447</v>
      </c>
      <c r="Q43" s="312">
        <f>SUM(O43:P43)</f>
        <v>694</v>
      </c>
    </row>
    <row r="44" spans="1:17">
      <c r="A44" s="306"/>
      <c r="B44" s="313" t="s">
        <v>27</v>
      </c>
      <c r="C44" s="323">
        <v>47</v>
      </c>
      <c r="D44" s="314">
        <v>60</v>
      </c>
      <c r="E44" s="324">
        <v>107</v>
      </c>
      <c r="F44" s="314">
        <v>217</v>
      </c>
      <c r="G44" s="314">
        <v>423</v>
      </c>
      <c r="H44" s="314">
        <v>640</v>
      </c>
      <c r="I44" s="323">
        <v>11</v>
      </c>
      <c r="J44" s="314">
        <v>14</v>
      </c>
      <c r="K44" s="324">
        <v>25</v>
      </c>
      <c r="L44" s="323">
        <v>12</v>
      </c>
      <c r="M44" s="314">
        <v>9</v>
      </c>
      <c r="N44" s="324">
        <v>21</v>
      </c>
      <c r="O44" s="314">
        <f t="shared" si="6"/>
        <v>287</v>
      </c>
      <c r="P44" s="314">
        <f t="shared" si="6"/>
        <v>506</v>
      </c>
      <c r="Q44" s="314">
        <f>SUM(O44:P44)</f>
        <v>793</v>
      </c>
    </row>
    <row r="45" spans="1:17">
      <c r="A45" s="306" t="s">
        <v>470</v>
      </c>
      <c r="B45" s="315"/>
      <c r="C45" s="325"/>
      <c r="D45" s="316"/>
      <c r="E45" s="326"/>
      <c r="F45" s="316"/>
      <c r="G45" s="316"/>
      <c r="H45" s="316"/>
      <c r="I45" s="325"/>
      <c r="J45" s="316"/>
      <c r="K45" s="326"/>
      <c r="L45" s="325"/>
      <c r="M45" s="316"/>
      <c r="N45" s="326"/>
      <c r="O45" s="316"/>
      <c r="P45" s="316"/>
      <c r="Q45" s="316"/>
    </row>
    <row r="46" spans="1:17">
      <c r="A46" s="333"/>
      <c r="B46" s="310" t="s">
        <v>555</v>
      </c>
      <c r="C46" s="321">
        <v>152</v>
      </c>
      <c r="D46" s="311">
        <v>70</v>
      </c>
      <c r="E46" s="322">
        <v>222</v>
      </c>
      <c r="F46" s="311">
        <v>281</v>
      </c>
      <c r="G46" s="311">
        <v>163</v>
      </c>
      <c r="H46" s="312">
        <v>444</v>
      </c>
      <c r="I46" s="321">
        <v>64</v>
      </c>
      <c r="J46" s="311">
        <v>36</v>
      </c>
      <c r="K46" s="322">
        <v>100</v>
      </c>
      <c r="L46" s="321">
        <v>50</v>
      </c>
      <c r="M46" s="311">
        <v>24</v>
      </c>
      <c r="N46" s="322">
        <v>74</v>
      </c>
      <c r="O46" s="311">
        <f t="shared" ref="O46:P49" si="7">SUM(C46,F46,I46,L46)</f>
        <v>547</v>
      </c>
      <c r="P46" s="311">
        <f t="shared" si="7"/>
        <v>293</v>
      </c>
      <c r="Q46" s="312">
        <f>SUM(O46:P46)</f>
        <v>840</v>
      </c>
    </row>
    <row r="47" spans="1:17">
      <c r="A47" s="334"/>
      <c r="B47" s="310" t="s">
        <v>554</v>
      </c>
      <c r="C47" s="321"/>
      <c r="D47" s="311"/>
      <c r="E47" s="322"/>
      <c r="F47" s="311"/>
      <c r="G47" s="311"/>
      <c r="H47" s="312"/>
      <c r="I47" s="321"/>
      <c r="J47" s="311"/>
      <c r="K47" s="322"/>
      <c r="L47" s="321">
        <v>2</v>
      </c>
      <c r="M47" s="311">
        <v>3</v>
      </c>
      <c r="N47" s="322">
        <v>5</v>
      </c>
      <c r="O47" s="311">
        <f t="shared" si="7"/>
        <v>2</v>
      </c>
      <c r="P47" s="311">
        <f t="shared" si="7"/>
        <v>3</v>
      </c>
      <c r="Q47" s="312">
        <f>SUM(O47:P47)</f>
        <v>5</v>
      </c>
    </row>
    <row r="48" spans="1:17">
      <c r="A48" s="334"/>
      <c r="B48" s="310" t="s">
        <v>556</v>
      </c>
      <c r="C48" s="321">
        <v>40</v>
      </c>
      <c r="D48" s="311">
        <v>34</v>
      </c>
      <c r="E48" s="322">
        <v>74</v>
      </c>
      <c r="F48" s="311">
        <v>130</v>
      </c>
      <c r="G48" s="311">
        <v>110</v>
      </c>
      <c r="H48" s="312">
        <v>240</v>
      </c>
      <c r="I48" s="321">
        <v>29</v>
      </c>
      <c r="J48" s="311">
        <v>33</v>
      </c>
      <c r="K48" s="322">
        <v>62</v>
      </c>
      <c r="L48" s="321">
        <v>13</v>
      </c>
      <c r="M48" s="311">
        <v>9</v>
      </c>
      <c r="N48" s="322">
        <v>22</v>
      </c>
      <c r="O48" s="311">
        <f>SUM(C48,F48,I48,L48)</f>
        <v>212</v>
      </c>
      <c r="P48" s="311">
        <f>SUM(D48,G48,J48,M48)</f>
        <v>186</v>
      </c>
      <c r="Q48" s="312">
        <f>SUM(O48:P48)</f>
        <v>398</v>
      </c>
    </row>
    <row r="49" spans="1:17">
      <c r="A49" s="306"/>
      <c r="B49" s="313" t="s">
        <v>27</v>
      </c>
      <c r="C49" s="323">
        <v>192</v>
      </c>
      <c r="D49" s="314">
        <v>104</v>
      </c>
      <c r="E49" s="324">
        <v>296</v>
      </c>
      <c r="F49" s="314">
        <v>411</v>
      </c>
      <c r="G49" s="314">
        <v>273</v>
      </c>
      <c r="H49" s="314">
        <v>684</v>
      </c>
      <c r="I49" s="323">
        <v>93</v>
      </c>
      <c r="J49" s="314">
        <v>69</v>
      </c>
      <c r="K49" s="324">
        <v>162</v>
      </c>
      <c r="L49" s="323">
        <v>65</v>
      </c>
      <c r="M49" s="314">
        <v>36</v>
      </c>
      <c r="N49" s="324">
        <v>101</v>
      </c>
      <c r="O49" s="314">
        <f t="shared" si="7"/>
        <v>761</v>
      </c>
      <c r="P49" s="314">
        <f t="shared" si="7"/>
        <v>482</v>
      </c>
      <c r="Q49" s="314">
        <f>SUM(O49:P49)</f>
        <v>1243</v>
      </c>
    </row>
    <row r="50" spans="1:17">
      <c r="A50" s="306"/>
      <c r="B50" s="317" t="s">
        <v>30</v>
      </c>
      <c r="C50" s="318">
        <f>SUM(C49,C44,C40,C35,C31,C26,C21,C16,C11)</f>
        <v>8232</v>
      </c>
      <c r="D50" s="319">
        <f t="shared" ref="D50:Q50" si="8">SUM(D49,D44,D40,D35,D31,D26,D21,D16,D11)</f>
        <v>8005</v>
      </c>
      <c r="E50" s="320">
        <f t="shared" si="8"/>
        <v>16237</v>
      </c>
      <c r="F50" s="319">
        <f t="shared" si="8"/>
        <v>27843</v>
      </c>
      <c r="G50" s="319">
        <f t="shared" si="8"/>
        <v>27705</v>
      </c>
      <c r="H50" s="319">
        <f t="shared" si="8"/>
        <v>55548</v>
      </c>
      <c r="I50" s="318">
        <f t="shared" si="8"/>
        <v>1676</v>
      </c>
      <c r="J50" s="319">
        <f t="shared" si="8"/>
        <v>958</v>
      </c>
      <c r="K50" s="320">
        <f t="shared" si="8"/>
        <v>2634</v>
      </c>
      <c r="L50" s="318">
        <f t="shared" si="8"/>
        <v>2118</v>
      </c>
      <c r="M50" s="319">
        <f t="shared" si="8"/>
        <v>1380</v>
      </c>
      <c r="N50" s="320">
        <f t="shared" si="8"/>
        <v>3498</v>
      </c>
      <c r="O50" s="316">
        <f t="shared" si="8"/>
        <v>39869</v>
      </c>
      <c r="P50" s="316">
        <f t="shared" si="8"/>
        <v>38048</v>
      </c>
      <c r="Q50" s="316">
        <f t="shared" si="8"/>
        <v>77917</v>
      </c>
    </row>
    <row r="52" spans="1:17" s="263" customFormat="1" ht="27" customHeight="1">
      <c r="A52" s="354" t="s">
        <v>637</v>
      </c>
      <c r="B52" s="354"/>
      <c r="C52" s="354"/>
      <c r="D52" s="354"/>
      <c r="E52" s="354"/>
      <c r="F52" s="354"/>
      <c r="G52" s="354"/>
      <c r="H52" s="354"/>
      <c r="I52" s="354"/>
      <c r="J52" s="354"/>
      <c r="K52" s="354"/>
      <c r="L52" s="354"/>
      <c r="M52" s="354"/>
      <c r="N52" s="354"/>
      <c r="O52" s="354"/>
      <c r="P52" s="354"/>
      <c r="Q52" s="354"/>
    </row>
    <row r="53" spans="1:17">
      <c r="A53" s="387" t="s">
        <v>652</v>
      </c>
    </row>
  </sheetData>
  <mergeCells count="11">
    <mergeCell ref="A52:Q52"/>
    <mergeCell ref="A2:Q2"/>
    <mergeCell ref="A4:Q4"/>
    <mergeCell ref="A5:Q5"/>
    <mergeCell ref="C7:E7"/>
    <mergeCell ref="F7:H7"/>
    <mergeCell ref="I7:K7"/>
    <mergeCell ref="L7:N7"/>
    <mergeCell ref="O7:Q7"/>
    <mergeCell ref="A7:A8"/>
    <mergeCell ref="B7:B8"/>
  </mergeCells>
  <pageMargins left="0.19685039370078741" right="0.19685039370078741" top="0.39370078740157483" bottom="0.39370078740157483" header="0.31496062992125984" footer="0.31496062992125984"/>
  <pageSetup paperSize="9" scale="82" orientation="landscape" horizontalDpi="300" verticalDpi="300" r:id="rId1"/>
  <headerFooter>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47"/>
  <sheetViews>
    <sheetView zoomScale="90" zoomScaleNormal="90" workbookViewId="0"/>
  </sheetViews>
  <sheetFormatPr defaultRowHeight="13.2"/>
  <cols>
    <col min="1" max="1" width="21.44140625" style="257" bestFit="1" customWidth="1"/>
    <col min="2" max="2" width="13.109375" style="257" customWidth="1"/>
    <col min="3" max="14" width="7.5546875" style="257" bestFit="1" customWidth="1"/>
    <col min="15" max="17" width="7.5546875" style="175" bestFit="1" customWidth="1"/>
    <col min="18" max="18" width="7.5546875" style="257" bestFit="1" customWidth="1"/>
    <col min="19" max="16384" width="8.88671875" style="257"/>
  </cols>
  <sheetData>
    <row r="1" spans="1:17">
      <c r="A1" s="1" t="str">
        <f>INHOUD!A2</f>
        <v>Schooljaar 2021-2022</v>
      </c>
    </row>
    <row r="2" spans="1:17">
      <c r="A2" s="355" t="s">
        <v>8</v>
      </c>
      <c r="B2" s="355"/>
      <c r="C2" s="355"/>
      <c r="D2" s="355"/>
      <c r="E2" s="355"/>
      <c r="F2" s="355"/>
      <c r="G2" s="355"/>
      <c r="H2" s="355"/>
      <c r="I2" s="355"/>
      <c r="J2" s="355"/>
      <c r="K2" s="355"/>
      <c r="L2" s="355"/>
      <c r="M2" s="355"/>
      <c r="N2" s="355"/>
      <c r="O2" s="355"/>
      <c r="P2" s="355"/>
      <c r="Q2" s="355"/>
    </row>
    <row r="3" spans="1:17" ht="7.95" customHeight="1"/>
    <row r="4" spans="1:17">
      <c r="A4" s="355" t="s">
        <v>634</v>
      </c>
      <c r="B4" s="355"/>
      <c r="C4" s="355"/>
      <c r="D4" s="355"/>
      <c r="E4" s="355"/>
      <c r="F4" s="355"/>
      <c r="G4" s="355"/>
      <c r="H4" s="355"/>
      <c r="I4" s="355"/>
      <c r="J4" s="355"/>
      <c r="K4" s="355"/>
      <c r="L4" s="355"/>
      <c r="M4" s="355"/>
      <c r="N4" s="355"/>
      <c r="O4" s="355"/>
      <c r="P4" s="355"/>
      <c r="Q4" s="355"/>
    </row>
    <row r="5" spans="1:17">
      <c r="A5" s="355" t="s">
        <v>651</v>
      </c>
      <c r="B5" s="355"/>
      <c r="C5" s="355"/>
      <c r="D5" s="355"/>
      <c r="E5" s="355"/>
      <c r="F5" s="355"/>
      <c r="G5" s="355"/>
      <c r="H5" s="355"/>
      <c r="I5" s="355"/>
      <c r="J5" s="355"/>
      <c r="K5" s="355"/>
      <c r="L5" s="355"/>
      <c r="M5" s="355"/>
      <c r="N5" s="355"/>
      <c r="O5" s="355"/>
      <c r="P5" s="355"/>
      <c r="Q5" s="355"/>
    </row>
    <row r="6" spans="1:17" ht="13.8" thickBot="1"/>
    <row r="7" spans="1:17">
      <c r="A7" s="363" t="s">
        <v>549</v>
      </c>
      <c r="B7" s="365" t="s">
        <v>56</v>
      </c>
      <c r="C7" s="356" t="s">
        <v>25</v>
      </c>
      <c r="D7" s="357"/>
      <c r="E7" s="358"/>
      <c r="F7" s="359" t="s">
        <v>2</v>
      </c>
      <c r="G7" s="359"/>
      <c r="H7" s="359"/>
      <c r="I7" s="360" t="s">
        <v>3</v>
      </c>
      <c r="J7" s="359"/>
      <c r="K7" s="361"/>
      <c r="L7" s="360" t="s">
        <v>4</v>
      </c>
      <c r="M7" s="359"/>
      <c r="N7" s="361"/>
      <c r="O7" s="362" t="s">
        <v>27</v>
      </c>
      <c r="P7" s="362"/>
      <c r="Q7" s="362"/>
    </row>
    <row r="8" spans="1:17" s="261" customFormat="1">
      <c r="A8" s="364"/>
      <c r="B8" s="366"/>
      <c r="C8" s="258" t="s">
        <v>0</v>
      </c>
      <c r="D8" s="259" t="s">
        <v>1</v>
      </c>
      <c r="E8" s="260" t="s">
        <v>28</v>
      </c>
      <c r="F8" s="259" t="s">
        <v>0</v>
      </c>
      <c r="G8" s="259" t="s">
        <v>1</v>
      </c>
      <c r="H8" s="259" t="s">
        <v>28</v>
      </c>
      <c r="I8" s="258" t="s">
        <v>0</v>
      </c>
      <c r="J8" s="259" t="s">
        <v>1</v>
      </c>
      <c r="K8" s="260" t="s">
        <v>28</v>
      </c>
      <c r="L8" s="258" t="s">
        <v>0</v>
      </c>
      <c r="M8" s="259" t="s">
        <v>1</v>
      </c>
      <c r="N8" s="260" t="s">
        <v>28</v>
      </c>
      <c r="O8" s="265" t="s">
        <v>0</v>
      </c>
      <c r="P8" s="265" t="s">
        <v>1</v>
      </c>
      <c r="Q8" s="265" t="s">
        <v>28</v>
      </c>
    </row>
    <row r="9" spans="1:17" s="261" customFormat="1">
      <c r="A9" s="306" t="s">
        <v>550</v>
      </c>
      <c r="B9" s="262"/>
      <c r="C9" s="307"/>
      <c r="E9" s="308"/>
      <c r="I9" s="307"/>
      <c r="K9" s="308"/>
      <c r="L9" s="307"/>
      <c r="N9" s="308"/>
      <c r="O9" s="309"/>
      <c r="P9" s="309"/>
      <c r="Q9" s="309"/>
    </row>
    <row r="10" spans="1:17">
      <c r="B10" s="310" t="s">
        <v>394</v>
      </c>
      <c r="C10" s="321">
        <v>3372</v>
      </c>
      <c r="D10" s="311">
        <v>4198</v>
      </c>
      <c r="E10" s="322">
        <v>7570</v>
      </c>
      <c r="F10" s="311">
        <v>12027</v>
      </c>
      <c r="G10" s="311">
        <v>15142</v>
      </c>
      <c r="H10" s="312">
        <v>27169</v>
      </c>
      <c r="I10" s="321">
        <v>86</v>
      </c>
      <c r="J10" s="311">
        <v>110</v>
      </c>
      <c r="K10" s="322">
        <v>196</v>
      </c>
      <c r="L10" s="321">
        <v>496</v>
      </c>
      <c r="M10" s="311">
        <v>519</v>
      </c>
      <c r="N10" s="322">
        <v>1015</v>
      </c>
      <c r="O10" s="311">
        <f>SUM(C10,F10,I10,L10)</f>
        <v>15981</v>
      </c>
      <c r="P10" s="311">
        <f>SUM(D10,G10,J10,M10)</f>
        <v>19969</v>
      </c>
      <c r="Q10" s="312">
        <f>SUM(O10:P10)</f>
        <v>35950</v>
      </c>
    </row>
    <row r="11" spans="1:17">
      <c r="A11" s="306"/>
      <c r="B11" s="313" t="s">
        <v>27</v>
      </c>
      <c r="C11" s="323">
        <v>3372</v>
      </c>
      <c r="D11" s="314">
        <v>4198</v>
      </c>
      <c r="E11" s="324">
        <v>7570</v>
      </c>
      <c r="F11" s="314">
        <v>12027</v>
      </c>
      <c r="G11" s="314">
        <v>15142</v>
      </c>
      <c r="H11" s="314">
        <v>27169</v>
      </c>
      <c r="I11" s="323">
        <v>86</v>
      </c>
      <c r="J11" s="314">
        <v>110</v>
      </c>
      <c r="K11" s="324">
        <v>196</v>
      </c>
      <c r="L11" s="323">
        <v>496</v>
      </c>
      <c r="M11" s="314">
        <v>519</v>
      </c>
      <c r="N11" s="324">
        <v>1015</v>
      </c>
      <c r="O11" s="314">
        <f>SUM(C11,F11,I11,L11)</f>
        <v>15981</v>
      </c>
      <c r="P11" s="314">
        <f>SUM(D11,G11,J11,M11)</f>
        <v>19969</v>
      </c>
      <c r="Q11" s="314">
        <f>SUM(O11:P11)</f>
        <v>35950</v>
      </c>
    </row>
    <row r="12" spans="1:17">
      <c r="A12" s="306" t="s">
        <v>446</v>
      </c>
      <c r="B12" s="315"/>
      <c r="C12" s="325"/>
      <c r="D12" s="316"/>
      <c r="E12" s="326"/>
      <c r="F12" s="316"/>
      <c r="G12" s="316"/>
      <c r="H12" s="316"/>
      <c r="I12" s="325"/>
      <c r="J12" s="316"/>
      <c r="K12" s="326"/>
      <c r="L12" s="325"/>
      <c r="M12" s="316"/>
      <c r="N12" s="326"/>
      <c r="O12" s="316"/>
      <c r="P12" s="316"/>
      <c r="Q12" s="316"/>
    </row>
    <row r="13" spans="1:17">
      <c r="A13" s="306"/>
      <c r="B13" s="310" t="s">
        <v>395</v>
      </c>
      <c r="C13" s="321">
        <v>656</v>
      </c>
      <c r="D13" s="311">
        <v>345</v>
      </c>
      <c r="E13" s="322">
        <v>1001</v>
      </c>
      <c r="F13" s="311">
        <v>2641</v>
      </c>
      <c r="G13" s="311">
        <v>1443</v>
      </c>
      <c r="H13" s="312">
        <v>4084</v>
      </c>
      <c r="I13" s="321">
        <v>32</v>
      </c>
      <c r="J13" s="311">
        <v>28</v>
      </c>
      <c r="K13" s="322">
        <v>60</v>
      </c>
      <c r="L13" s="321">
        <v>103</v>
      </c>
      <c r="M13" s="311">
        <v>41</v>
      </c>
      <c r="N13" s="322">
        <v>144</v>
      </c>
      <c r="O13" s="311">
        <f t="shared" ref="O13:P15" si="0">SUM(C13,F13,I13,L13)</f>
        <v>3432</v>
      </c>
      <c r="P13" s="311">
        <f t="shared" si="0"/>
        <v>1857</v>
      </c>
      <c r="Q13" s="312">
        <f>SUM(O13:P13)</f>
        <v>5289</v>
      </c>
    </row>
    <row r="14" spans="1:17">
      <c r="A14" s="306"/>
      <c r="B14" s="310" t="s">
        <v>397</v>
      </c>
      <c r="C14" s="321">
        <v>472</v>
      </c>
      <c r="D14" s="311">
        <v>290</v>
      </c>
      <c r="E14" s="322">
        <v>762</v>
      </c>
      <c r="F14" s="311">
        <v>1108</v>
      </c>
      <c r="G14" s="311">
        <v>847</v>
      </c>
      <c r="H14" s="312">
        <v>1955</v>
      </c>
      <c r="I14" s="321">
        <v>36</v>
      </c>
      <c r="J14" s="311">
        <v>49</v>
      </c>
      <c r="K14" s="322">
        <v>85</v>
      </c>
      <c r="L14" s="321">
        <v>90</v>
      </c>
      <c r="M14" s="311">
        <v>64</v>
      </c>
      <c r="N14" s="322">
        <v>154</v>
      </c>
      <c r="O14" s="311">
        <f t="shared" si="0"/>
        <v>1706</v>
      </c>
      <c r="P14" s="311">
        <f t="shared" si="0"/>
        <v>1250</v>
      </c>
      <c r="Q14" s="312">
        <f>SUM(O14:P14)</f>
        <v>2956</v>
      </c>
    </row>
    <row r="15" spans="1:17">
      <c r="A15" s="306"/>
      <c r="B15" s="313" t="s">
        <v>27</v>
      </c>
      <c r="C15" s="323">
        <v>1128</v>
      </c>
      <c r="D15" s="314">
        <v>635</v>
      </c>
      <c r="E15" s="324">
        <v>1763</v>
      </c>
      <c r="F15" s="314">
        <v>3749</v>
      </c>
      <c r="G15" s="314">
        <v>2290</v>
      </c>
      <c r="H15" s="314">
        <v>6039</v>
      </c>
      <c r="I15" s="323">
        <v>68</v>
      </c>
      <c r="J15" s="314">
        <v>77</v>
      </c>
      <c r="K15" s="324">
        <v>145</v>
      </c>
      <c r="L15" s="323">
        <v>193</v>
      </c>
      <c r="M15" s="314">
        <v>105</v>
      </c>
      <c r="N15" s="324">
        <v>298</v>
      </c>
      <c r="O15" s="314">
        <f t="shared" si="0"/>
        <v>5138</v>
      </c>
      <c r="P15" s="314">
        <f t="shared" si="0"/>
        <v>3107</v>
      </c>
      <c r="Q15" s="314">
        <f>SUM(O15:P15)</f>
        <v>8245</v>
      </c>
    </row>
    <row r="16" spans="1:17">
      <c r="A16" s="306" t="s">
        <v>456</v>
      </c>
      <c r="B16" s="315"/>
      <c r="C16" s="325"/>
      <c r="D16" s="316"/>
      <c r="E16" s="326"/>
      <c r="F16" s="316"/>
      <c r="G16" s="316"/>
      <c r="H16" s="316"/>
      <c r="I16" s="325"/>
      <c r="J16" s="316"/>
      <c r="K16" s="326"/>
      <c r="L16" s="325"/>
      <c r="M16" s="316"/>
      <c r="N16" s="326"/>
      <c r="O16" s="316"/>
      <c r="P16" s="316"/>
      <c r="Q16" s="316"/>
    </row>
    <row r="17" spans="1:17">
      <c r="A17" s="306"/>
      <c r="B17" s="310" t="s">
        <v>396</v>
      </c>
      <c r="C17" s="321">
        <v>136</v>
      </c>
      <c r="D17" s="311">
        <v>304</v>
      </c>
      <c r="E17" s="322">
        <v>440</v>
      </c>
      <c r="F17" s="311">
        <v>238</v>
      </c>
      <c r="G17" s="311">
        <v>824</v>
      </c>
      <c r="H17" s="312">
        <v>1062</v>
      </c>
      <c r="I17" s="321">
        <v>71</v>
      </c>
      <c r="J17" s="311">
        <v>236</v>
      </c>
      <c r="K17" s="322">
        <v>307</v>
      </c>
      <c r="L17" s="321">
        <v>103</v>
      </c>
      <c r="M17" s="311">
        <v>251</v>
      </c>
      <c r="N17" s="322">
        <v>354</v>
      </c>
      <c r="O17" s="311">
        <f t="shared" ref="O17:P19" si="1">SUM(C17,F17,I17,L17)</f>
        <v>548</v>
      </c>
      <c r="P17" s="311">
        <f t="shared" si="1"/>
        <v>1615</v>
      </c>
      <c r="Q17" s="312">
        <f>SUM(O17:P17)</f>
        <v>2163</v>
      </c>
    </row>
    <row r="18" spans="1:17">
      <c r="A18" s="306"/>
      <c r="B18" s="310" t="s">
        <v>397</v>
      </c>
      <c r="C18" s="321">
        <v>61</v>
      </c>
      <c r="D18" s="311">
        <v>83</v>
      </c>
      <c r="E18" s="322">
        <v>144</v>
      </c>
      <c r="F18" s="311">
        <v>47</v>
      </c>
      <c r="G18" s="311">
        <v>97</v>
      </c>
      <c r="H18" s="312">
        <v>144</v>
      </c>
      <c r="I18" s="321">
        <v>9</v>
      </c>
      <c r="J18" s="311">
        <v>17</v>
      </c>
      <c r="K18" s="322">
        <v>26</v>
      </c>
      <c r="L18" s="321">
        <v>40</v>
      </c>
      <c r="M18" s="311">
        <v>71</v>
      </c>
      <c r="N18" s="322">
        <v>111</v>
      </c>
      <c r="O18" s="311">
        <f t="shared" si="1"/>
        <v>157</v>
      </c>
      <c r="P18" s="311">
        <f t="shared" si="1"/>
        <v>268</v>
      </c>
      <c r="Q18" s="312">
        <f>SUM(O18:P18)</f>
        <v>425</v>
      </c>
    </row>
    <row r="19" spans="1:17">
      <c r="A19" s="306"/>
      <c r="B19" s="313" t="s">
        <v>27</v>
      </c>
      <c r="C19" s="323">
        <v>197</v>
      </c>
      <c r="D19" s="314">
        <v>387</v>
      </c>
      <c r="E19" s="324">
        <v>584</v>
      </c>
      <c r="F19" s="314">
        <v>285</v>
      </c>
      <c r="G19" s="314">
        <v>921</v>
      </c>
      <c r="H19" s="314">
        <v>1206</v>
      </c>
      <c r="I19" s="323">
        <v>80</v>
      </c>
      <c r="J19" s="314">
        <v>253</v>
      </c>
      <c r="K19" s="324">
        <v>333</v>
      </c>
      <c r="L19" s="323">
        <v>143</v>
      </c>
      <c r="M19" s="314">
        <v>322</v>
      </c>
      <c r="N19" s="324">
        <v>465</v>
      </c>
      <c r="O19" s="314">
        <f t="shared" si="1"/>
        <v>705</v>
      </c>
      <c r="P19" s="314">
        <f t="shared" si="1"/>
        <v>1883</v>
      </c>
      <c r="Q19" s="314">
        <f>SUM(O19:P19)</f>
        <v>2588</v>
      </c>
    </row>
    <row r="20" spans="1:17">
      <c r="A20" s="306" t="s">
        <v>10</v>
      </c>
      <c r="B20" s="315"/>
      <c r="C20" s="325"/>
      <c r="D20" s="316"/>
      <c r="E20" s="326"/>
      <c r="F20" s="316"/>
      <c r="G20" s="316"/>
      <c r="H20" s="316"/>
      <c r="I20" s="325"/>
      <c r="J20" s="316"/>
      <c r="K20" s="326"/>
      <c r="L20" s="325"/>
      <c r="M20" s="316"/>
      <c r="N20" s="326"/>
      <c r="O20" s="316"/>
      <c r="P20" s="316"/>
      <c r="Q20" s="316"/>
    </row>
    <row r="21" spans="1:17">
      <c r="A21" s="306"/>
      <c r="B21" s="310" t="s">
        <v>395</v>
      </c>
      <c r="C21" s="321">
        <v>68</v>
      </c>
      <c r="D21" s="311">
        <v>67</v>
      </c>
      <c r="E21" s="322">
        <v>135</v>
      </c>
      <c r="F21" s="311">
        <v>241</v>
      </c>
      <c r="G21" s="311">
        <v>161</v>
      </c>
      <c r="H21" s="312">
        <v>402</v>
      </c>
      <c r="I21" s="321">
        <v>124</v>
      </c>
      <c r="J21" s="311">
        <v>76</v>
      </c>
      <c r="K21" s="322">
        <v>200</v>
      </c>
      <c r="L21" s="321">
        <v>28</v>
      </c>
      <c r="M21" s="311">
        <v>16</v>
      </c>
      <c r="N21" s="322">
        <v>44</v>
      </c>
      <c r="O21" s="311">
        <f t="shared" ref="O21:P23" si="2">SUM(C21,F21,I21,L21)</f>
        <v>461</v>
      </c>
      <c r="P21" s="311">
        <f t="shared" si="2"/>
        <v>320</v>
      </c>
      <c r="Q21" s="312">
        <f>SUM(O21:P21)</f>
        <v>781</v>
      </c>
    </row>
    <row r="22" spans="1:17">
      <c r="A22" s="306"/>
      <c r="B22" s="310" t="s">
        <v>397</v>
      </c>
      <c r="C22" s="321">
        <v>69</v>
      </c>
      <c r="D22" s="311">
        <v>64</v>
      </c>
      <c r="E22" s="322">
        <v>133</v>
      </c>
      <c r="F22" s="311">
        <v>226</v>
      </c>
      <c r="G22" s="311">
        <v>135</v>
      </c>
      <c r="H22" s="312">
        <v>361</v>
      </c>
      <c r="I22" s="321">
        <v>128</v>
      </c>
      <c r="J22" s="311">
        <v>71</v>
      </c>
      <c r="K22" s="322">
        <v>199</v>
      </c>
      <c r="L22" s="321">
        <v>24</v>
      </c>
      <c r="M22" s="311">
        <v>9</v>
      </c>
      <c r="N22" s="322">
        <v>33</v>
      </c>
      <c r="O22" s="311">
        <f t="shared" si="2"/>
        <v>447</v>
      </c>
      <c r="P22" s="311">
        <f t="shared" si="2"/>
        <v>279</v>
      </c>
      <c r="Q22" s="312">
        <f>SUM(O22:P22)</f>
        <v>726</v>
      </c>
    </row>
    <row r="23" spans="1:17">
      <c r="A23" s="306"/>
      <c r="B23" s="313" t="s">
        <v>27</v>
      </c>
      <c r="C23" s="323">
        <v>137</v>
      </c>
      <c r="D23" s="314">
        <v>131</v>
      </c>
      <c r="E23" s="324">
        <v>268</v>
      </c>
      <c r="F23" s="314">
        <v>467</v>
      </c>
      <c r="G23" s="314">
        <v>296</v>
      </c>
      <c r="H23" s="314">
        <v>763</v>
      </c>
      <c r="I23" s="323">
        <v>252</v>
      </c>
      <c r="J23" s="314">
        <v>147</v>
      </c>
      <c r="K23" s="324">
        <v>399</v>
      </c>
      <c r="L23" s="323">
        <v>52</v>
      </c>
      <c r="M23" s="314">
        <v>25</v>
      </c>
      <c r="N23" s="324">
        <v>77</v>
      </c>
      <c r="O23" s="314">
        <f t="shared" si="2"/>
        <v>908</v>
      </c>
      <c r="P23" s="314">
        <f t="shared" si="2"/>
        <v>599</v>
      </c>
      <c r="Q23" s="314">
        <f>SUM(O23:P23)</f>
        <v>1507</v>
      </c>
    </row>
    <row r="24" spans="1:17">
      <c r="A24" s="306" t="s">
        <v>460</v>
      </c>
      <c r="B24" s="315"/>
      <c r="C24" s="325"/>
      <c r="D24" s="316"/>
      <c r="E24" s="326"/>
      <c r="F24" s="316"/>
      <c r="G24" s="316"/>
      <c r="H24" s="316"/>
      <c r="I24" s="325"/>
      <c r="J24" s="316"/>
      <c r="K24" s="326"/>
      <c r="L24" s="325"/>
      <c r="M24" s="316"/>
      <c r="N24" s="326"/>
      <c r="O24" s="316"/>
      <c r="P24" s="316"/>
      <c r="Q24" s="316"/>
    </row>
    <row r="25" spans="1:17">
      <c r="A25" s="306"/>
      <c r="B25" s="310" t="s">
        <v>395</v>
      </c>
      <c r="C25" s="321">
        <v>217</v>
      </c>
      <c r="D25" s="311">
        <v>941</v>
      </c>
      <c r="E25" s="322">
        <v>1158</v>
      </c>
      <c r="F25" s="311">
        <v>1047</v>
      </c>
      <c r="G25" s="311">
        <v>4699</v>
      </c>
      <c r="H25" s="312">
        <v>5746</v>
      </c>
      <c r="I25" s="321">
        <v>22</v>
      </c>
      <c r="J25" s="311">
        <v>58</v>
      </c>
      <c r="K25" s="322">
        <v>80</v>
      </c>
      <c r="L25" s="321">
        <v>24</v>
      </c>
      <c r="M25" s="311">
        <v>85</v>
      </c>
      <c r="N25" s="322">
        <v>109</v>
      </c>
      <c r="O25" s="311">
        <f t="shared" ref="O25:P27" si="3">SUM(C25,F25,I25,L25)</f>
        <v>1310</v>
      </c>
      <c r="P25" s="311">
        <f t="shared" si="3"/>
        <v>5783</v>
      </c>
      <c r="Q25" s="312">
        <f>SUM(O25:P25)</f>
        <v>7093</v>
      </c>
    </row>
    <row r="26" spans="1:17">
      <c r="A26" s="306"/>
      <c r="B26" s="310" t="s">
        <v>397</v>
      </c>
      <c r="C26" s="321">
        <v>191</v>
      </c>
      <c r="D26" s="311">
        <v>1203</v>
      </c>
      <c r="E26" s="322">
        <v>1394</v>
      </c>
      <c r="F26" s="311">
        <v>507</v>
      </c>
      <c r="G26" s="311">
        <v>2648</v>
      </c>
      <c r="H26" s="312">
        <v>3155</v>
      </c>
      <c r="I26" s="321">
        <v>26</v>
      </c>
      <c r="J26" s="311">
        <v>133</v>
      </c>
      <c r="K26" s="322">
        <v>159</v>
      </c>
      <c r="L26" s="321">
        <v>58</v>
      </c>
      <c r="M26" s="311">
        <v>203</v>
      </c>
      <c r="N26" s="322">
        <v>261</v>
      </c>
      <c r="O26" s="311">
        <f t="shared" si="3"/>
        <v>782</v>
      </c>
      <c r="P26" s="311">
        <f t="shared" si="3"/>
        <v>4187</v>
      </c>
      <c r="Q26" s="312">
        <f>SUM(O26:P26)</f>
        <v>4969</v>
      </c>
    </row>
    <row r="27" spans="1:17">
      <c r="A27" s="306"/>
      <c r="B27" s="313" t="s">
        <v>27</v>
      </c>
      <c r="C27" s="323">
        <v>408</v>
      </c>
      <c r="D27" s="314">
        <v>2144</v>
      </c>
      <c r="E27" s="324">
        <v>2552</v>
      </c>
      <c r="F27" s="314">
        <v>1554</v>
      </c>
      <c r="G27" s="314">
        <v>7347</v>
      </c>
      <c r="H27" s="314">
        <v>8901</v>
      </c>
      <c r="I27" s="323">
        <v>48</v>
      </c>
      <c r="J27" s="314">
        <v>191</v>
      </c>
      <c r="K27" s="324">
        <v>239</v>
      </c>
      <c r="L27" s="323">
        <v>82</v>
      </c>
      <c r="M27" s="314">
        <v>288</v>
      </c>
      <c r="N27" s="324">
        <v>370</v>
      </c>
      <c r="O27" s="314">
        <f t="shared" si="3"/>
        <v>2092</v>
      </c>
      <c r="P27" s="314">
        <f t="shared" si="3"/>
        <v>9970</v>
      </c>
      <c r="Q27" s="314">
        <f>SUM(O27:P27)</f>
        <v>12062</v>
      </c>
    </row>
    <row r="28" spans="1:17">
      <c r="A28" s="306" t="s">
        <v>54</v>
      </c>
      <c r="B28" s="315"/>
      <c r="C28" s="325"/>
      <c r="D28" s="316"/>
      <c r="E28" s="326"/>
      <c r="F28" s="316"/>
      <c r="G28" s="316"/>
      <c r="H28" s="316"/>
      <c r="I28" s="325"/>
      <c r="J28" s="316"/>
      <c r="K28" s="326"/>
      <c r="L28" s="325"/>
      <c r="M28" s="316"/>
      <c r="N28" s="326"/>
      <c r="O28" s="316"/>
      <c r="P28" s="316"/>
      <c r="Q28" s="316"/>
    </row>
    <row r="29" spans="1:17">
      <c r="A29" s="306"/>
      <c r="B29" s="310" t="s">
        <v>395</v>
      </c>
      <c r="C29" s="321">
        <v>618</v>
      </c>
      <c r="D29" s="311">
        <v>132</v>
      </c>
      <c r="E29" s="322">
        <v>750</v>
      </c>
      <c r="F29" s="311">
        <v>600</v>
      </c>
      <c r="G29" s="311">
        <v>195</v>
      </c>
      <c r="H29" s="312">
        <v>795</v>
      </c>
      <c r="I29" s="321">
        <v>31</v>
      </c>
      <c r="J29" s="311">
        <v>17</v>
      </c>
      <c r="K29" s="322">
        <v>48</v>
      </c>
      <c r="L29" s="321">
        <v>47</v>
      </c>
      <c r="M29" s="311">
        <v>14</v>
      </c>
      <c r="N29" s="322">
        <v>61</v>
      </c>
      <c r="O29" s="311">
        <f t="shared" ref="O29:P31" si="4">SUM(C29,F29,I29,L29)</f>
        <v>1296</v>
      </c>
      <c r="P29" s="311">
        <f t="shared" si="4"/>
        <v>358</v>
      </c>
      <c r="Q29" s="312">
        <f>SUM(O29:P29)</f>
        <v>1654</v>
      </c>
    </row>
    <row r="30" spans="1:17">
      <c r="A30" s="306"/>
      <c r="B30" s="310" t="s">
        <v>397</v>
      </c>
      <c r="C30" s="321">
        <v>125</v>
      </c>
      <c r="D30" s="311">
        <v>13</v>
      </c>
      <c r="E30" s="322">
        <v>138</v>
      </c>
      <c r="F30" s="311">
        <v>172</v>
      </c>
      <c r="G30" s="311">
        <v>25</v>
      </c>
      <c r="H30" s="312">
        <v>197</v>
      </c>
      <c r="I30" s="321">
        <v>0</v>
      </c>
      <c r="J30" s="311">
        <v>0</v>
      </c>
      <c r="K30" s="322">
        <v>0</v>
      </c>
      <c r="L30" s="321">
        <v>17</v>
      </c>
      <c r="M30" s="311">
        <v>2</v>
      </c>
      <c r="N30" s="322">
        <v>19</v>
      </c>
      <c r="O30" s="311">
        <f t="shared" si="4"/>
        <v>314</v>
      </c>
      <c r="P30" s="311">
        <f t="shared" si="4"/>
        <v>40</v>
      </c>
      <c r="Q30" s="312">
        <f>SUM(O30:P30)</f>
        <v>354</v>
      </c>
    </row>
    <row r="31" spans="1:17">
      <c r="A31" s="306"/>
      <c r="B31" s="313" t="s">
        <v>27</v>
      </c>
      <c r="C31" s="323">
        <v>743</v>
      </c>
      <c r="D31" s="314">
        <v>145</v>
      </c>
      <c r="E31" s="324">
        <v>888</v>
      </c>
      <c r="F31" s="314">
        <v>772</v>
      </c>
      <c r="G31" s="314">
        <v>220</v>
      </c>
      <c r="H31" s="314">
        <v>992</v>
      </c>
      <c r="I31" s="323">
        <v>31</v>
      </c>
      <c r="J31" s="314">
        <v>17</v>
      </c>
      <c r="K31" s="324">
        <v>48</v>
      </c>
      <c r="L31" s="323">
        <v>64</v>
      </c>
      <c r="M31" s="314">
        <v>16</v>
      </c>
      <c r="N31" s="324">
        <v>80</v>
      </c>
      <c r="O31" s="314">
        <f t="shared" si="4"/>
        <v>1610</v>
      </c>
      <c r="P31" s="314">
        <f t="shared" si="4"/>
        <v>398</v>
      </c>
      <c r="Q31" s="314">
        <f>SUM(O31:P31)</f>
        <v>2008</v>
      </c>
    </row>
    <row r="32" spans="1:17">
      <c r="A32" s="306" t="s">
        <v>551</v>
      </c>
      <c r="B32" s="315"/>
      <c r="C32" s="325"/>
      <c r="D32" s="316"/>
      <c r="E32" s="326"/>
      <c r="F32" s="316"/>
      <c r="G32" s="316"/>
      <c r="H32" s="316"/>
      <c r="I32" s="325"/>
      <c r="J32" s="316"/>
      <c r="K32" s="326"/>
      <c r="L32" s="325"/>
      <c r="M32" s="316"/>
      <c r="N32" s="326"/>
      <c r="O32" s="316"/>
      <c r="P32" s="316"/>
      <c r="Q32" s="316"/>
    </row>
    <row r="33" spans="1:17">
      <c r="A33" s="306"/>
      <c r="B33" s="310" t="s">
        <v>395</v>
      </c>
      <c r="C33" s="321">
        <v>734</v>
      </c>
      <c r="D33" s="311">
        <v>133</v>
      </c>
      <c r="E33" s="322">
        <v>867</v>
      </c>
      <c r="F33" s="311">
        <v>5180</v>
      </c>
      <c r="G33" s="311">
        <v>667</v>
      </c>
      <c r="H33" s="312">
        <v>5847</v>
      </c>
      <c r="I33" s="321">
        <v>546</v>
      </c>
      <c r="J33" s="311">
        <v>56</v>
      </c>
      <c r="K33" s="322">
        <v>602</v>
      </c>
      <c r="L33" s="321">
        <v>498</v>
      </c>
      <c r="M33" s="311">
        <v>46</v>
      </c>
      <c r="N33" s="322">
        <v>544</v>
      </c>
      <c r="O33" s="311">
        <f t="shared" ref="O33:P35" si="5">SUM(C33,F33,I33,L33)</f>
        <v>6958</v>
      </c>
      <c r="P33" s="311">
        <f t="shared" si="5"/>
        <v>902</v>
      </c>
      <c r="Q33" s="312">
        <f>SUM(O33:P33)</f>
        <v>7860</v>
      </c>
    </row>
    <row r="34" spans="1:17">
      <c r="A34" s="306"/>
      <c r="B34" s="310" t="s">
        <v>397</v>
      </c>
      <c r="C34" s="321">
        <v>1274</v>
      </c>
      <c r="D34" s="311">
        <v>68</v>
      </c>
      <c r="E34" s="322">
        <v>1342</v>
      </c>
      <c r="F34" s="311">
        <v>3181</v>
      </c>
      <c r="G34" s="311">
        <v>126</v>
      </c>
      <c r="H34" s="312">
        <v>3307</v>
      </c>
      <c r="I34" s="321">
        <v>461</v>
      </c>
      <c r="J34" s="311">
        <v>24</v>
      </c>
      <c r="K34" s="322">
        <v>485</v>
      </c>
      <c r="L34" s="321">
        <v>513</v>
      </c>
      <c r="M34" s="311">
        <v>14</v>
      </c>
      <c r="N34" s="322">
        <v>527</v>
      </c>
      <c r="O34" s="311">
        <f t="shared" si="5"/>
        <v>5429</v>
      </c>
      <c r="P34" s="311">
        <f t="shared" si="5"/>
        <v>232</v>
      </c>
      <c r="Q34" s="312">
        <f>SUM(O34:P34)</f>
        <v>5661</v>
      </c>
    </row>
    <row r="35" spans="1:17">
      <c r="A35" s="306"/>
      <c r="B35" s="313" t="s">
        <v>27</v>
      </c>
      <c r="C35" s="323">
        <v>2008</v>
      </c>
      <c r="D35" s="314">
        <v>201</v>
      </c>
      <c r="E35" s="324">
        <v>2209</v>
      </c>
      <c r="F35" s="314">
        <v>8361</v>
      </c>
      <c r="G35" s="314">
        <v>793</v>
      </c>
      <c r="H35" s="314">
        <v>9154</v>
      </c>
      <c r="I35" s="323">
        <v>1007</v>
      </c>
      <c r="J35" s="314">
        <v>80</v>
      </c>
      <c r="K35" s="324">
        <v>1087</v>
      </c>
      <c r="L35" s="323">
        <v>1011</v>
      </c>
      <c r="M35" s="314">
        <v>60</v>
      </c>
      <c r="N35" s="324">
        <v>1071</v>
      </c>
      <c r="O35" s="314">
        <f t="shared" si="5"/>
        <v>12387</v>
      </c>
      <c r="P35" s="314">
        <f t="shared" si="5"/>
        <v>1134</v>
      </c>
      <c r="Q35" s="314">
        <f>SUM(O35:P35)</f>
        <v>13521</v>
      </c>
    </row>
    <row r="36" spans="1:17">
      <c r="A36" s="306" t="s">
        <v>552</v>
      </c>
      <c r="B36" s="315"/>
      <c r="C36" s="325"/>
      <c r="D36" s="316"/>
      <c r="E36" s="326"/>
      <c r="F36" s="316"/>
      <c r="G36" s="316"/>
      <c r="H36" s="316"/>
      <c r="I36" s="325"/>
      <c r="J36" s="316"/>
      <c r="K36" s="326"/>
      <c r="L36" s="325"/>
      <c r="M36" s="316"/>
      <c r="N36" s="326"/>
      <c r="O36" s="316"/>
      <c r="P36" s="316"/>
      <c r="Q36" s="316"/>
    </row>
    <row r="37" spans="1:17">
      <c r="A37" s="306"/>
      <c r="B37" s="310" t="s">
        <v>395</v>
      </c>
      <c r="C37" s="321">
        <v>40</v>
      </c>
      <c r="D37" s="311">
        <v>51</v>
      </c>
      <c r="E37" s="322">
        <v>91</v>
      </c>
      <c r="F37" s="311">
        <v>198</v>
      </c>
      <c r="G37" s="311">
        <v>384</v>
      </c>
      <c r="H37" s="312">
        <v>582</v>
      </c>
      <c r="I37" s="321">
        <v>5</v>
      </c>
      <c r="J37" s="311">
        <v>8</v>
      </c>
      <c r="K37" s="322">
        <v>13</v>
      </c>
      <c r="L37" s="321">
        <v>4</v>
      </c>
      <c r="M37" s="311">
        <v>4</v>
      </c>
      <c r="N37" s="322">
        <v>8</v>
      </c>
      <c r="O37" s="311">
        <f t="shared" ref="O37:P39" si="6">SUM(C37,F37,I37,L37)</f>
        <v>247</v>
      </c>
      <c r="P37" s="311">
        <f t="shared" si="6"/>
        <v>447</v>
      </c>
      <c r="Q37" s="312">
        <f>SUM(O37:P37)</f>
        <v>694</v>
      </c>
    </row>
    <row r="38" spans="1:17">
      <c r="A38" s="306"/>
      <c r="B38" s="310" t="s">
        <v>397</v>
      </c>
      <c r="C38" s="321">
        <v>7</v>
      </c>
      <c r="D38" s="311">
        <v>9</v>
      </c>
      <c r="E38" s="322">
        <v>16</v>
      </c>
      <c r="F38" s="311">
        <v>19</v>
      </c>
      <c r="G38" s="311">
        <v>39</v>
      </c>
      <c r="H38" s="312">
        <v>58</v>
      </c>
      <c r="I38" s="321">
        <v>6</v>
      </c>
      <c r="J38" s="311">
        <v>6</v>
      </c>
      <c r="K38" s="322">
        <v>12</v>
      </c>
      <c r="L38" s="321">
        <v>8</v>
      </c>
      <c r="M38" s="311">
        <v>5</v>
      </c>
      <c r="N38" s="322">
        <v>13</v>
      </c>
      <c r="O38" s="311">
        <f t="shared" si="6"/>
        <v>40</v>
      </c>
      <c r="P38" s="311">
        <f t="shared" si="6"/>
        <v>59</v>
      </c>
      <c r="Q38" s="312">
        <f>SUM(O38:P38)</f>
        <v>99</v>
      </c>
    </row>
    <row r="39" spans="1:17">
      <c r="A39" s="306"/>
      <c r="B39" s="313" t="s">
        <v>27</v>
      </c>
      <c r="C39" s="323">
        <v>47</v>
      </c>
      <c r="D39" s="314">
        <v>60</v>
      </c>
      <c r="E39" s="324">
        <v>107</v>
      </c>
      <c r="F39" s="314">
        <v>217</v>
      </c>
      <c r="G39" s="314">
        <v>423</v>
      </c>
      <c r="H39" s="314">
        <v>640</v>
      </c>
      <c r="I39" s="323">
        <v>11</v>
      </c>
      <c r="J39" s="314">
        <v>14</v>
      </c>
      <c r="K39" s="324">
        <v>25</v>
      </c>
      <c r="L39" s="323">
        <v>12</v>
      </c>
      <c r="M39" s="314">
        <v>9</v>
      </c>
      <c r="N39" s="324">
        <v>21</v>
      </c>
      <c r="O39" s="314">
        <f t="shared" si="6"/>
        <v>287</v>
      </c>
      <c r="P39" s="314">
        <f t="shared" si="6"/>
        <v>506</v>
      </c>
      <c r="Q39" s="314">
        <f>SUM(O39:P39)</f>
        <v>793</v>
      </c>
    </row>
    <row r="40" spans="1:17">
      <c r="A40" s="306" t="s">
        <v>470</v>
      </c>
      <c r="B40" s="315"/>
      <c r="C40" s="325"/>
      <c r="D40" s="316"/>
      <c r="E40" s="326"/>
      <c r="F40" s="316"/>
      <c r="G40" s="316"/>
      <c r="H40" s="316"/>
      <c r="I40" s="325"/>
      <c r="J40" s="316"/>
      <c r="K40" s="326"/>
      <c r="L40" s="325"/>
      <c r="M40" s="316"/>
      <c r="N40" s="326"/>
      <c r="O40" s="316"/>
      <c r="P40" s="316"/>
      <c r="Q40" s="316"/>
    </row>
    <row r="41" spans="1:17">
      <c r="B41" s="310" t="s">
        <v>395</v>
      </c>
      <c r="C41" s="321">
        <v>40</v>
      </c>
      <c r="D41" s="311">
        <v>34</v>
      </c>
      <c r="E41" s="322">
        <v>74</v>
      </c>
      <c r="F41" s="311">
        <v>130</v>
      </c>
      <c r="G41" s="311">
        <v>110</v>
      </c>
      <c r="H41" s="312">
        <v>240</v>
      </c>
      <c r="I41" s="321">
        <v>29</v>
      </c>
      <c r="J41" s="311">
        <v>33</v>
      </c>
      <c r="K41" s="322">
        <v>62</v>
      </c>
      <c r="L41" s="321">
        <v>15</v>
      </c>
      <c r="M41" s="311">
        <v>12</v>
      </c>
      <c r="N41" s="322">
        <v>27</v>
      </c>
      <c r="O41" s="311">
        <f t="shared" ref="O41:P43" si="7">SUM(C41,F41,I41,L41)</f>
        <v>214</v>
      </c>
      <c r="P41" s="311">
        <f t="shared" si="7"/>
        <v>189</v>
      </c>
      <c r="Q41" s="312">
        <f>SUM(O41:P41)</f>
        <v>403</v>
      </c>
    </row>
    <row r="42" spans="1:17">
      <c r="A42" s="306"/>
      <c r="B42" s="310" t="s">
        <v>397</v>
      </c>
      <c r="C42" s="321">
        <v>152</v>
      </c>
      <c r="D42" s="311">
        <v>70</v>
      </c>
      <c r="E42" s="322">
        <v>222</v>
      </c>
      <c r="F42" s="311">
        <v>281</v>
      </c>
      <c r="G42" s="311">
        <v>163</v>
      </c>
      <c r="H42" s="312">
        <v>444</v>
      </c>
      <c r="I42" s="321">
        <v>64</v>
      </c>
      <c r="J42" s="311">
        <v>36</v>
      </c>
      <c r="K42" s="322">
        <v>100</v>
      </c>
      <c r="L42" s="321">
        <v>50</v>
      </c>
      <c r="M42" s="311">
        <v>24</v>
      </c>
      <c r="N42" s="322">
        <v>74</v>
      </c>
      <c r="O42" s="311">
        <f t="shared" si="7"/>
        <v>547</v>
      </c>
      <c r="P42" s="311">
        <f t="shared" si="7"/>
        <v>293</v>
      </c>
      <c r="Q42" s="312">
        <f>SUM(O42:P42)</f>
        <v>840</v>
      </c>
    </row>
    <row r="43" spans="1:17">
      <c r="A43" s="306"/>
      <c r="B43" s="313" t="s">
        <v>27</v>
      </c>
      <c r="C43" s="323">
        <v>192</v>
      </c>
      <c r="D43" s="314">
        <v>104</v>
      </c>
      <c r="E43" s="324">
        <v>296</v>
      </c>
      <c r="F43" s="314">
        <v>411</v>
      </c>
      <c r="G43" s="314">
        <v>273</v>
      </c>
      <c r="H43" s="314">
        <v>684</v>
      </c>
      <c r="I43" s="323">
        <v>93</v>
      </c>
      <c r="J43" s="314">
        <v>69</v>
      </c>
      <c r="K43" s="324">
        <v>162</v>
      </c>
      <c r="L43" s="323">
        <v>65</v>
      </c>
      <c r="M43" s="314">
        <v>36</v>
      </c>
      <c r="N43" s="324">
        <v>101</v>
      </c>
      <c r="O43" s="314">
        <f t="shared" si="7"/>
        <v>761</v>
      </c>
      <c r="P43" s="314">
        <f t="shared" si="7"/>
        <v>482</v>
      </c>
      <c r="Q43" s="314">
        <f>SUM(O43:P43)</f>
        <v>1243</v>
      </c>
    </row>
    <row r="44" spans="1:17">
      <c r="A44" s="306"/>
      <c r="B44" s="317" t="s">
        <v>30</v>
      </c>
      <c r="C44" s="318">
        <f>SUM(C43,C39,C35,C31,C27,C23,C19,C15,C11)</f>
        <v>8232</v>
      </c>
      <c r="D44" s="319">
        <f t="shared" ref="D44:Q44" si="8">SUM(D43,D39,D35,D31,D27,D23,D19,D15,D11)</f>
        <v>8005</v>
      </c>
      <c r="E44" s="320">
        <f t="shared" si="8"/>
        <v>16237</v>
      </c>
      <c r="F44" s="319">
        <f t="shared" si="8"/>
        <v>27843</v>
      </c>
      <c r="G44" s="319">
        <f t="shared" si="8"/>
        <v>27705</v>
      </c>
      <c r="H44" s="319">
        <f t="shared" si="8"/>
        <v>55548</v>
      </c>
      <c r="I44" s="318">
        <f t="shared" si="8"/>
        <v>1676</v>
      </c>
      <c r="J44" s="319">
        <f t="shared" si="8"/>
        <v>958</v>
      </c>
      <c r="K44" s="320">
        <f t="shared" si="8"/>
        <v>2634</v>
      </c>
      <c r="L44" s="318">
        <f t="shared" si="8"/>
        <v>2118</v>
      </c>
      <c r="M44" s="319">
        <f t="shared" si="8"/>
        <v>1380</v>
      </c>
      <c r="N44" s="320">
        <f t="shared" si="8"/>
        <v>3498</v>
      </c>
      <c r="O44" s="316">
        <f t="shared" si="8"/>
        <v>39869</v>
      </c>
      <c r="P44" s="316">
        <f t="shared" si="8"/>
        <v>38048</v>
      </c>
      <c r="Q44" s="316">
        <f t="shared" si="8"/>
        <v>77917</v>
      </c>
    </row>
    <row r="46" spans="1:17" s="263" customFormat="1" ht="27" customHeight="1">
      <c r="A46" s="354" t="s">
        <v>636</v>
      </c>
      <c r="B46" s="354"/>
      <c r="C46" s="354"/>
      <c r="D46" s="354"/>
      <c r="E46" s="354"/>
      <c r="F46" s="354"/>
      <c r="G46" s="354"/>
      <c r="H46" s="354"/>
      <c r="I46" s="354"/>
      <c r="J46" s="354"/>
      <c r="K46" s="354"/>
      <c r="L46" s="354"/>
      <c r="M46" s="354"/>
      <c r="N46" s="354"/>
      <c r="O46" s="354"/>
      <c r="P46" s="354"/>
      <c r="Q46" s="354"/>
    </row>
    <row r="47" spans="1:17">
      <c r="A47" s="387" t="s">
        <v>652</v>
      </c>
    </row>
  </sheetData>
  <mergeCells count="11">
    <mergeCell ref="A46:Q46"/>
    <mergeCell ref="A2:Q2"/>
    <mergeCell ref="A4:Q4"/>
    <mergeCell ref="A5:Q5"/>
    <mergeCell ref="A7:A8"/>
    <mergeCell ref="B7:B8"/>
    <mergeCell ref="C7:E7"/>
    <mergeCell ref="F7:H7"/>
    <mergeCell ref="I7:K7"/>
    <mergeCell ref="L7:N7"/>
    <mergeCell ref="O7:Q7"/>
  </mergeCells>
  <pageMargins left="0.19685039370078741" right="0.19685039370078741" top="0.39370078740157483" bottom="0.39370078740157483" header="0.31496062992125984" footer="0.31496062992125984"/>
  <pageSetup paperSize="9" scale="92" orientation="landscape" horizontalDpi="300" verticalDpi="300" r:id="rId1"/>
  <headerFoot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7"/>
  <dimension ref="A1:R124"/>
  <sheetViews>
    <sheetView zoomScaleNormal="100" workbookViewId="0">
      <selection activeCell="A2" sqref="A2:Q2"/>
    </sheetView>
  </sheetViews>
  <sheetFormatPr defaultColWidth="9.109375" defaultRowHeight="13.2"/>
  <cols>
    <col min="1" max="1" width="24.33203125" style="81" customWidth="1"/>
    <col min="2" max="2" width="13.21875" style="80" customWidth="1"/>
    <col min="3" max="4" width="7.33203125" style="80" customWidth="1"/>
    <col min="5" max="5" width="7.33203125" style="81" customWidth="1"/>
    <col min="6" max="7" width="7.33203125" style="80" customWidth="1"/>
    <col min="8" max="8" width="7.33203125" style="81" customWidth="1"/>
    <col min="9" max="10" width="7.33203125" style="80" customWidth="1"/>
    <col min="11" max="14" width="7.33203125" style="81" customWidth="1"/>
    <col min="15" max="17" width="8.109375" style="81" customWidth="1"/>
    <col min="18" max="16384" width="9.109375" style="80"/>
  </cols>
  <sheetData>
    <row r="1" spans="1:18">
      <c r="A1" s="2" t="str">
        <f>INHOUD!A2</f>
        <v>Schooljaar 2021-2022</v>
      </c>
    </row>
    <row r="2" spans="1:18">
      <c r="A2" s="337" t="s">
        <v>8</v>
      </c>
      <c r="B2" s="337"/>
      <c r="C2" s="337"/>
      <c r="D2" s="337"/>
      <c r="E2" s="337"/>
      <c r="F2" s="337"/>
      <c r="G2" s="337"/>
      <c r="H2" s="337"/>
      <c r="I2" s="337"/>
      <c r="J2" s="337"/>
      <c r="K2" s="337"/>
      <c r="L2" s="337"/>
      <c r="M2" s="337"/>
      <c r="N2" s="337"/>
      <c r="O2" s="337"/>
      <c r="P2" s="337"/>
      <c r="Q2" s="337"/>
    </row>
    <row r="3" spans="1:18" ht="7.5" customHeight="1">
      <c r="A3" s="79"/>
    </row>
    <row r="4" spans="1:18">
      <c r="A4" s="337" t="s">
        <v>638</v>
      </c>
      <c r="B4" s="337"/>
      <c r="C4" s="337"/>
      <c r="D4" s="337"/>
      <c r="E4" s="337"/>
      <c r="F4" s="337"/>
      <c r="G4" s="337"/>
      <c r="H4" s="337"/>
      <c r="I4" s="337"/>
      <c r="J4" s="337"/>
      <c r="K4" s="337"/>
      <c r="L4" s="337"/>
      <c r="M4" s="337"/>
      <c r="N4" s="337"/>
      <c r="O4" s="337"/>
      <c r="P4" s="337"/>
      <c r="Q4" s="337"/>
    </row>
    <row r="5" spans="1:18">
      <c r="A5" s="337" t="s">
        <v>653</v>
      </c>
      <c r="B5" s="337"/>
      <c r="C5" s="337"/>
      <c r="D5" s="337"/>
      <c r="E5" s="337"/>
      <c r="F5" s="337"/>
      <c r="G5" s="337"/>
      <c r="H5" s="337"/>
      <c r="I5" s="337"/>
      <c r="J5" s="337"/>
      <c r="K5" s="337"/>
      <c r="L5" s="337"/>
      <c r="M5" s="337"/>
      <c r="N5" s="337"/>
      <c r="O5" s="337"/>
      <c r="P5" s="337"/>
      <c r="Q5" s="337"/>
    </row>
    <row r="6" spans="1:18" ht="13.8" thickBot="1"/>
    <row r="7" spans="1:18">
      <c r="A7" s="128"/>
      <c r="B7" s="129"/>
      <c r="C7" s="368" t="s">
        <v>25</v>
      </c>
      <c r="D7" s="369"/>
      <c r="E7" s="370"/>
      <c r="F7" s="368" t="s">
        <v>2</v>
      </c>
      <c r="G7" s="369"/>
      <c r="H7" s="370"/>
      <c r="I7" s="368" t="s">
        <v>3</v>
      </c>
      <c r="J7" s="369"/>
      <c r="K7" s="370"/>
      <c r="L7" s="368" t="s">
        <v>4</v>
      </c>
      <c r="M7" s="369"/>
      <c r="N7" s="370"/>
      <c r="O7" s="368" t="s">
        <v>27</v>
      </c>
      <c r="P7" s="369"/>
      <c r="Q7" s="369"/>
    </row>
    <row r="8" spans="1:18" s="133" customFormat="1">
      <c r="A8" s="130" t="s">
        <v>57</v>
      </c>
      <c r="B8" s="131" t="s">
        <v>56</v>
      </c>
      <c r="C8" s="132" t="s">
        <v>0</v>
      </c>
      <c r="D8" s="86" t="s">
        <v>1</v>
      </c>
      <c r="E8" s="86" t="s">
        <v>28</v>
      </c>
      <c r="F8" s="132" t="s">
        <v>0</v>
      </c>
      <c r="G8" s="86" t="s">
        <v>1</v>
      </c>
      <c r="H8" s="86" t="s">
        <v>28</v>
      </c>
      <c r="I8" s="132" t="s">
        <v>0</v>
      </c>
      <c r="J8" s="86" t="s">
        <v>1</v>
      </c>
      <c r="K8" s="86" t="s">
        <v>28</v>
      </c>
      <c r="L8" s="132" t="s">
        <v>0</v>
      </c>
      <c r="M8" s="86" t="s">
        <v>1</v>
      </c>
      <c r="N8" s="86" t="s">
        <v>28</v>
      </c>
      <c r="O8" s="132" t="s">
        <v>0</v>
      </c>
      <c r="P8" s="86" t="s">
        <v>1</v>
      </c>
      <c r="Q8" s="86" t="s">
        <v>28</v>
      </c>
    </row>
    <row r="9" spans="1:18" s="133" customFormat="1">
      <c r="A9" s="81" t="s">
        <v>58</v>
      </c>
      <c r="B9" s="134"/>
      <c r="C9" s="135"/>
      <c r="F9" s="135"/>
      <c r="I9" s="135"/>
      <c r="L9" s="135"/>
      <c r="O9" s="135"/>
    </row>
    <row r="10" spans="1:18" s="81" customFormat="1">
      <c r="A10" s="81" t="s">
        <v>59</v>
      </c>
      <c r="B10" s="106" t="s">
        <v>394</v>
      </c>
      <c r="C10" s="77">
        <v>7253</v>
      </c>
      <c r="D10" s="72">
        <v>9889</v>
      </c>
      <c r="E10" s="72">
        <v>17142</v>
      </c>
      <c r="F10" s="77">
        <v>27828</v>
      </c>
      <c r="G10" s="72">
        <v>37537</v>
      </c>
      <c r="H10" s="72">
        <v>65365</v>
      </c>
      <c r="I10" s="77">
        <v>159</v>
      </c>
      <c r="J10" s="72">
        <v>260</v>
      </c>
      <c r="K10" s="72">
        <v>419</v>
      </c>
      <c r="L10" s="77">
        <v>803</v>
      </c>
      <c r="M10" s="72">
        <v>1136</v>
      </c>
      <c r="N10" s="72">
        <v>1939</v>
      </c>
      <c r="O10" s="77">
        <f t="shared" ref="O10:Q11" si="0">SUM(F10,I10,L10,C10)</f>
        <v>36043</v>
      </c>
      <c r="P10" s="136">
        <f t="shared" si="0"/>
        <v>48822</v>
      </c>
      <c r="Q10" s="136">
        <f t="shared" si="0"/>
        <v>84865</v>
      </c>
      <c r="R10" s="11"/>
    </row>
    <row r="11" spans="1:18" s="33" customFormat="1">
      <c r="B11" s="137" t="s">
        <v>27</v>
      </c>
      <c r="C11" s="82">
        <v>7253</v>
      </c>
      <c r="D11" s="83">
        <v>9889</v>
      </c>
      <c r="E11" s="83">
        <v>17142</v>
      </c>
      <c r="F11" s="82">
        <v>27828</v>
      </c>
      <c r="G11" s="83">
        <v>37537</v>
      </c>
      <c r="H11" s="83">
        <v>65365</v>
      </c>
      <c r="I11" s="82">
        <v>159</v>
      </c>
      <c r="J11" s="83">
        <v>260</v>
      </c>
      <c r="K11" s="83">
        <v>419</v>
      </c>
      <c r="L11" s="82">
        <v>803</v>
      </c>
      <c r="M11" s="83">
        <v>1136</v>
      </c>
      <c r="N11" s="83">
        <v>1939</v>
      </c>
      <c r="O11" s="82">
        <f t="shared" si="0"/>
        <v>36043</v>
      </c>
      <c r="P11" s="83">
        <f t="shared" si="0"/>
        <v>48822</v>
      </c>
      <c r="Q11" s="83">
        <f t="shared" si="0"/>
        <v>84865</v>
      </c>
      <c r="R11" s="11"/>
    </row>
    <row r="12" spans="1:18" s="33" customFormat="1" ht="6.75" customHeight="1">
      <c r="B12" s="137"/>
      <c r="C12" s="138"/>
      <c r="D12" s="113"/>
      <c r="E12" s="113"/>
      <c r="F12" s="138"/>
      <c r="G12" s="113"/>
      <c r="H12" s="113"/>
      <c r="I12" s="138"/>
      <c r="J12" s="113"/>
      <c r="K12" s="113"/>
      <c r="L12" s="138"/>
      <c r="M12" s="113"/>
      <c r="N12" s="113"/>
      <c r="O12" s="138"/>
      <c r="P12" s="113"/>
      <c r="Q12" s="113"/>
      <c r="R12" s="11"/>
    </row>
    <row r="13" spans="1:18">
      <c r="A13" s="81" t="s">
        <v>46</v>
      </c>
      <c r="B13" s="106" t="s">
        <v>395</v>
      </c>
      <c r="C13" s="77">
        <v>26</v>
      </c>
      <c r="D13" s="72">
        <v>2</v>
      </c>
      <c r="E13" s="72">
        <v>28</v>
      </c>
      <c r="F13" s="77">
        <v>468</v>
      </c>
      <c r="G13" s="72">
        <v>11</v>
      </c>
      <c r="H13" s="72">
        <v>479</v>
      </c>
      <c r="I13" s="77">
        <v>33</v>
      </c>
      <c r="J13" s="72">
        <v>1</v>
      </c>
      <c r="K13" s="72">
        <v>34</v>
      </c>
      <c r="L13" s="77">
        <v>43</v>
      </c>
      <c r="M13" s="72">
        <v>2</v>
      </c>
      <c r="N13" s="72">
        <v>45</v>
      </c>
      <c r="O13" s="77">
        <f t="shared" ref="O13:Q14" si="1">SUM(F13,I13,L13,C13)</f>
        <v>570</v>
      </c>
      <c r="P13" s="72">
        <f t="shared" si="1"/>
        <v>16</v>
      </c>
      <c r="Q13" s="72">
        <f t="shared" si="1"/>
        <v>586</v>
      </c>
      <c r="R13" s="11"/>
    </row>
    <row r="14" spans="1:18">
      <c r="B14" s="106" t="s">
        <v>397</v>
      </c>
      <c r="C14" s="77">
        <v>693</v>
      </c>
      <c r="D14" s="78">
        <v>13</v>
      </c>
      <c r="E14" s="72">
        <v>706</v>
      </c>
      <c r="F14" s="77">
        <v>1448</v>
      </c>
      <c r="G14" s="78">
        <v>49</v>
      </c>
      <c r="H14" s="72">
        <v>1497</v>
      </c>
      <c r="I14" s="77">
        <v>108</v>
      </c>
      <c r="J14" s="78">
        <v>1</v>
      </c>
      <c r="K14" s="72">
        <v>109</v>
      </c>
      <c r="L14" s="77">
        <v>283</v>
      </c>
      <c r="M14" s="78">
        <v>7</v>
      </c>
      <c r="N14" s="72">
        <v>290</v>
      </c>
      <c r="O14" s="77">
        <f t="shared" si="1"/>
        <v>2532</v>
      </c>
      <c r="P14" s="72">
        <f t="shared" si="1"/>
        <v>70</v>
      </c>
      <c r="Q14" s="72">
        <f t="shared" si="1"/>
        <v>2602</v>
      </c>
      <c r="R14" s="11"/>
    </row>
    <row r="15" spans="1:18" s="33" customFormat="1">
      <c r="B15" s="137" t="s">
        <v>27</v>
      </c>
      <c r="C15" s="82">
        <v>719</v>
      </c>
      <c r="D15" s="83">
        <v>15</v>
      </c>
      <c r="E15" s="83">
        <v>734</v>
      </c>
      <c r="F15" s="82">
        <v>1916</v>
      </c>
      <c r="G15" s="83">
        <v>60</v>
      </c>
      <c r="H15" s="83">
        <v>1976</v>
      </c>
      <c r="I15" s="82">
        <v>141</v>
      </c>
      <c r="J15" s="83">
        <v>2</v>
      </c>
      <c r="K15" s="83">
        <v>143</v>
      </c>
      <c r="L15" s="82">
        <v>326</v>
      </c>
      <c r="M15" s="83">
        <v>9</v>
      </c>
      <c r="N15" s="83">
        <v>335</v>
      </c>
      <c r="O15" s="82">
        <f>SUM(O13:O14)</f>
        <v>3102</v>
      </c>
      <c r="P15" s="83">
        <f>SUM(P13:P14)</f>
        <v>86</v>
      </c>
      <c r="Q15" s="83">
        <f>SUM(Q13:Q14)</f>
        <v>3188</v>
      </c>
      <c r="R15" s="11"/>
    </row>
    <row r="16" spans="1:18" s="33" customFormat="1" ht="6.75" customHeight="1">
      <c r="B16" s="137"/>
      <c r="C16" s="138"/>
      <c r="D16" s="113"/>
      <c r="E16" s="113"/>
      <c r="F16" s="138"/>
      <c r="G16" s="113"/>
      <c r="H16" s="113"/>
      <c r="I16" s="138"/>
      <c r="J16" s="113"/>
      <c r="K16" s="113"/>
      <c r="L16" s="138"/>
      <c r="M16" s="113"/>
      <c r="N16" s="113"/>
      <c r="O16" s="138"/>
      <c r="P16" s="113"/>
      <c r="Q16" s="113"/>
      <c r="R16" s="11"/>
    </row>
    <row r="17" spans="1:18">
      <c r="A17" s="81" t="s">
        <v>17</v>
      </c>
      <c r="B17" s="106" t="s">
        <v>396</v>
      </c>
      <c r="C17" s="77">
        <v>0</v>
      </c>
      <c r="D17" s="72">
        <v>0</v>
      </c>
      <c r="E17" s="72">
        <v>0</v>
      </c>
      <c r="F17" s="77">
        <v>0</v>
      </c>
      <c r="G17" s="72">
        <v>0</v>
      </c>
      <c r="H17" s="72">
        <v>0</v>
      </c>
      <c r="I17" s="77">
        <v>0</v>
      </c>
      <c r="J17" s="72">
        <v>0</v>
      </c>
      <c r="K17" s="72">
        <v>0</v>
      </c>
      <c r="L17" s="77">
        <v>12</v>
      </c>
      <c r="M17" s="72">
        <v>33</v>
      </c>
      <c r="N17" s="72">
        <v>45</v>
      </c>
      <c r="O17" s="77">
        <f t="shared" ref="O17:Q18" si="2">SUM(F17,I17,L17,C17)</f>
        <v>12</v>
      </c>
      <c r="P17" s="72">
        <f t="shared" si="2"/>
        <v>33</v>
      </c>
      <c r="Q17" s="72">
        <f t="shared" si="2"/>
        <v>45</v>
      </c>
      <c r="R17" s="11"/>
    </row>
    <row r="18" spans="1:18" s="33" customFormat="1">
      <c r="B18" s="137" t="s">
        <v>27</v>
      </c>
      <c r="C18" s="82">
        <v>0</v>
      </c>
      <c r="D18" s="83">
        <v>0</v>
      </c>
      <c r="E18" s="83">
        <v>0</v>
      </c>
      <c r="F18" s="82">
        <v>0</v>
      </c>
      <c r="G18" s="83">
        <v>0</v>
      </c>
      <c r="H18" s="83">
        <v>0</v>
      </c>
      <c r="I18" s="82">
        <v>0</v>
      </c>
      <c r="J18" s="83">
        <v>0</v>
      </c>
      <c r="K18" s="83">
        <v>0</v>
      </c>
      <c r="L18" s="82">
        <v>12</v>
      </c>
      <c r="M18" s="83">
        <v>33</v>
      </c>
      <c r="N18" s="83">
        <v>45</v>
      </c>
      <c r="O18" s="82">
        <f t="shared" si="2"/>
        <v>12</v>
      </c>
      <c r="P18" s="83">
        <f t="shared" si="2"/>
        <v>33</v>
      </c>
      <c r="Q18" s="83">
        <f t="shared" si="2"/>
        <v>45</v>
      </c>
      <c r="R18" s="11"/>
    </row>
    <row r="19" spans="1:18" s="33" customFormat="1" ht="6.75" customHeight="1">
      <c r="B19" s="137"/>
      <c r="C19" s="138"/>
      <c r="D19" s="113"/>
      <c r="E19" s="113"/>
      <c r="F19" s="138"/>
      <c r="G19" s="113"/>
      <c r="H19" s="113"/>
      <c r="I19" s="138"/>
      <c r="J19" s="113"/>
      <c r="K19" s="113"/>
      <c r="L19" s="138"/>
      <c r="M19" s="113"/>
      <c r="N19" s="113"/>
      <c r="O19" s="138"/>
      <c r="P19" s="113"/>
      <c r="Q19" s="113"/>
      <c r="R19" s="11"/>
    </row>
    <row r="20" spans="1:18">
      <c r="A20" s="81" t="s">
        <v>47</v>
      </c>
      <c r="B20" s="106" t="s">
        <v>396</v>
      </c>
      <c r="C20" s="77">
        <v>207</v>
      </c>
      <c r="D20" s="72">
        <v>480</v>
      </c>
      <c r="E20" s="72">
        <v>687</v>
      </c>
      <c r="F20" s="77">
        <v>624</v>
      </c>
      <c r="G20" s="72">
        <v>1835</v>
      </c>
      <c r="H20" s="72">
        <v>2459</v>
      </c>
      <c r="I20" s="77">
        <v>167</v>
      </c>
      <c r="J20" s="72">
        <v>405</v>
      </c>
      <c r="K20" s="72">
        <v>572</v>
      </c>
      <c r="L20" s="77">
        <v>235</v>
      </c>
      <c r="M20" s="72">
        <v>446</v>
      </c>
      <c r="N20" s="72">
        <v>681</v>
      </c>
      <c r="O20" s="77">
        <f t="shared" ref="O20:Q21" si="3">SUM(F20,I20,L20,C20)</f>
        <v>1233</v>
      </c>
      <c r="P20" s="72">
        <f t="shared" si="3"/>
        <v>3166</v>
      </c>
      <c r="Q20" s="72">
        <f t="shared" si="3"/>
        <v>4399</v>
      </c>
      <c r="R20" s="11"/>
    </row>
    <row r="21" spans="1:18" s="33" customFormat="1">
      <c r="B21" s="137" t="s">
        <v>27</v>
      </c>
      <c r="C21" s="82">
        <v>207</v>
      </c>
      <c r="D21" s="83">
        <v>480</v>
      </c>
      <c r="E21" s="83">
        <v>687</v>
      </c>
      <c r="F21" s="82">
        <v>624</v>
      </c>
      <c r="G21" s="83">
        <v>1835</v>
      </c>
      <c r="H21" s="83">
        <v>2459</v>
      </c>
      <c r="I21" s="82">
        <v>167</v>
      </c>
      <c r="J21" s="83">
        <v>405</v>
      </c>
      <c r="K21" s="83">
        <v>572</v>
      </c>
      <c r="L21" s="82">
        <v>235</v>
      </c>
      <c r="M21" s="83">
        <v>446</v>
      </c>
      <c r="N21" s="83">
        <v>681</v>
      </c>
      <c r="O21" s="82">
        <f t="shared" si="3"/>
        <v>1233</v>
      </c>
      <c r="P21" s="83">
        <f t="shared" si="3"/>
        <v>3166</v>
      </c>
      <c r="Q21" s="83">
        <f t="shared" si="3"/>
        <v>4399</v>
      </c>
      <c r="R21" s="11"/>
    </row>
    <row r="22" spans="1:18" s="33" customFormat="1" ht="6.75" customHeight="1">
      <c r="B22" s="137"/>
      <c r="C22" s="138"/>
      <c r="D22" s="113"/>
      <c r="E22" s="113"/>
      <c r="F22" s="138"/>
      <c r="G22" s="113"/>
      <c r="H22" s="113"/>
      <c r="I22" s="138"/>
      <c r="J22" s="113"/>
      <c r="K22" s="113"/>
      <c r="L22" s="138"/>
      <c r="M22" s="113"/>
      <c r="N22" s="113"/>
      <c r="O22" s="138"/>
      <c r="P22" s="113"/>
      <c r="Q22" s="113"/>
      <c r="R22" s="11"/>
    </row>
    <row r="23" spans="1:18">
      <c r="A23" s="81" t="s">
        <v>11</v>
      </c>
      <c r="B23" s="106" t="s">
        <v>395</v>
      </c>
      <c r="C23" s="77">
        <v>26</v>
      </c>
      <c r="D23" s="72">
        <v>2</v>
      </c>
      <c r="E23" s="72">
        <v>28</v>
      </c>
      <c r="F23" s="77">
        <v>610</v>
      </c>
      <c r="G23" s="72">
        <v>44</v>
      </c>
      <c r="H23" s="72">
        <v>654</v>
      </c>
      <c r="I23" s="77">
        <v>36</v>
      </c>
      <c r="J23" s="72">
        <v>1</v>
      </c>
      <c r="K23" s="72">
        <v>37</v>
      </c>
      <c r="L23" s="77">
        <v>48</v>
      </c>
      <c r="M23" s="72">
        <v>0</v>
      </c>
      <c r="N23" s="72">
        <v>48</v>
      </c>
      <c r="O23" s="77">
        <f t="shared" ref="O23:Q24" si="4">SUM(F23,I23,L23,C23)</f>
        <v>720</v>
      </c>
      <c r="P23" s="72">
        <f t="shared" si="4"/>
        <v>47</v>
      </c>
      <c r="Q23" s="72">
        <f t="shared" si="4"/>
        <v>767</v>
      </c>
      <c r="R23" s="11"/>
    </row>
    <row r="24" spans="1:18">
      <c r="B24" s="106" t="s">
        <v>397</v>
      </c>
      <c r="C24" s="77">
        <v>347</v>
      </c>
      <c r="D24" s="78">
        <v>60</v>
      </c>
      <c r="E24" s="72">
        <v>407</v>
      </c>
      <c r="F24" s="77">
        <v>1062</v>
      </c>
      <c r="G24" s="78">
        <v>104</v>
      </c>
      <c r="H24" s="72">
        <v>1166</v>
      </c>
      <c r="I24" s="77">
        <v>93</v>
      </c>
      <c r="J24" s="78"/>
      <c r="K24" s="72">
        <v>93</v>
      </c>
      <c r="L24" s="77">
        <v>32</v>
      </c>
      <c r="M24" s="78">
        <v>9</v>
      </c>
      <c r="N24" s="72">
        <v>41</v>
      </c>
      <c r="O24" s="77">
        <f t="shared" si="4"/>
        <v>1534</v>
      </c>
      <c r="P24" s="72">
        <f t="shared" si="4"/>
        <v>173</v>
      </c>
      <c r="Q24" s="72">
        <f t="shared" si="4"/>
        <v>1707</v>
      </c>
      <c r="R24" s="11"/>
    </row>
    <row r="25" spans="1:18" s="33" customFormat="1">
      <c r="B25" s="137" t="s">
        <v>27</v>
      </c>
      <c r="C25" s="82">
        <v>373</v>
      </c>
      <c r="D25" s="83">
        <v>62</v>
      </c>
      <c r="E25" s="83">
        <v>435</v>
      </c>
      <c r="F25" s="82">
        <v>1672</v>
      </c>
      <c r="G25" s="83">
        <v>148</v>
      </c>
      <c r="H25" s="83">
        <v>1820</v>
      </c>
      <c r="I25" s="82">
        <v>129</v>
      </c>
      <c r="J25" s="83">
        <v>1</v>
      </c>
      <c r="K25" s="83">
        <v>130</v>
      </c>
      <c r="L25" s="82">
        <v>80</v>
      </c>
      <c r="M25" s="83">
        <v>9</v>
      </c>
      <c r="N25" s="83">
        <v>89</v>
      </c>
      <c r="O25" s="82">
        <f>SUM(O23:O24)</f>
        <v>2254</v>
      </c>
      <c r="P25" s="83">
        <f>SUM(P23:P24)</f>
        <v>220</v>
      </c>
      <c r="Q25" s="83">
        <f>SUM(Q23:Q24)</f>
        <v>2474</v>
      </c>
      <c r="R25" s="11"/>
    </row>
    <row r="26" spans="1:18" s="33" customFormat="1" ht="6.75" customHeight="1">
      <c r="B26" s="137"/>
      <c r="C26" s="138"/>
      <c r="D26" s="113"/>
      <c r="E26" s="113"/>
      <c r="F26" s="138"/>
      <c r="G26" s="113"/>
      <c r="H26" s="113"/>
      <c r="I26" s="138"/>
      <c r="J26" s="113"/>
      <c r="K26" s="113"/>
      <c r="L26" s="138"/>
      <c r="M26" s="113"/>
      <c r="N26" s="113"/>
      <c r="O26" s="138"/>
      <c r="P26" s="113"/>
      <c r="Q26" s="113"/>
      <c r="R26" s="11"/>
    </row>
    <row r="27" spans="1:18">
      <c r="A27" s="81" t="s">
        <v>14</v>
      </c>
      <c r="B27" s="106" t="s">
        <v>395</v>
      </c>
      <c r="C27" s="77">
        <v>271</v>
      </c>
      <c r="D27" s="72">
        <v>185</v>
      </c>
      <c r="E27" s="72">
        <v>456</v>
      </c>
      <c r="F27" s="77">
        <v>1961</v>
      </c>
      <c r="G27" s="72">
        <v>1118</v>
      </c>
      <c r="H27" s="72">
        <v>3079</v>
      </c>
      <c r="I27" s="77">
        <v>219</v>
      </c>
      <c r="J27" s="72">
        <v>63</v>
      </c>
      <c r="K27" s="72">
        <v>282</v>
      </c>
      <c r="L27" s="77">
        <v>119</v>
      </c>
      <c r="M27" s="72">
        <v>70</v>
      </c>
      <c r="N27" s="72">
        <v>189</v>
      </c>
      <c r="O27" s="77">
        <f t="shared" ref="O27:Q28" si="5">SUM(F27,I27,L27,C27)</f>
        <v>2570</v>
      </c>
      <c r="P27" s="72">
        <f t="shared" si="5"/>
        <v>1436</v>
      </c>
      <c r="Q27" s="72">
        <f t="shared" si="5"/>
        <v>4006</v>
      </c>
      <c r="R27" s="11"/>
    </row>
    <row r="28" spans="1:18" s="33" customFormat="1">
      <c r="B28" s="137" t="s">
        <v>27</v>
      </c>
      <c r="C28" s="82">
        <v>271</v>
      </c>
      <c r="D28" s="83">
        <v>185</v>
      </c>
      <c r="E28" s="83">
        <v>456</v>
      </c>
      <c r="F28" s="82">
        <v>1961</v>
      </c>
      <c r="G28" s="83">
        <v>1118</v>
      </c>
      <c r="H28" s="83">
        <v>3079</v>
      </c>
      <c r="I28" s="82">
        <v>219</v>
      </c>
      <c r="J28" s="83">
        <v>63</v>
      </c>
      <c r="K28" s="83">
        <v>282</v>
      </c>
      <c r="L28" s="82">
        <v>119</v>
      </c>
      <c r="M28" s="83">
        <v>70</v>
      </c>
      <c r="N28" s="83">
        <v>189</v>
      </c>
      <c r="O28" s="82">
        <f t="shared" si="5"/>
        <v>2570</v>
      </c>
      <c r="P28" s="83">
        <f t="shared" si="5"/>
        <v>1436</v>
      </c>
      <c r="Q28" s="83">
        <f t="shared" si="5"/>
        <v>4006</v>
      </c>
      <c r="R28" s="11"/>
    </row>
    <row r="29" spans="1:18" s="33" customFormat="1" ht="6.75" customHeight="1">
      <c r="B29" s="137"/>
      <c r="C29" s="138"/>
      <c r="D29" s="113"/>
      <c r="E29" s="113"/>
      <c r="F29" s="138"/>
      <c r="G29" s="113"/>
      <c r="H29" s="113"/>
      <c r="I29" s="138"/>
      <c r="J29" s="113"/>
      <c r="K29" s="113"/>
      <c r="L29" s="138"/>
      <c r="M29" s="113"/>
      <c r="N29" s="113"/>
      <c r="O29" s="138"/>
      <c r="P29" s="113"/>
      <c r="Q29" s="113"/>
      <c r="R29" s="11"/>
    </row>
    <row r="30" spans="1:18">
      <c r="A30" s="81" t="s">
        <v>48</v>
      </c>
      <c r="B30" s="106" t="s">
        <v>397</v>
      </c>
      <c r="C30" s="77">
        <v>300</v>
      </c>
      <c r="D30" s="78">
        <v>314</v>
      </c>
      <c r="E30" s="72">
        <v>614</v>
      </c>
      <c r="F30" s="77">
        <v>250</v>
      </c>
      <c r="G30" s="78">
        <v>515</v>
      </c>
      <c r="H30" s="72">
        <v>765</v>
      </c>
      <c r="I30" s="77">
        <v>11</v>
      </c>
      <c r="J30" s="78">
        <v>40</v>
      </c>
      <c r="K30" s="72">
        <v>51</v>
      </c>
      <c r="L30" s="77">
        <v>144</v>
      </c>
      <c r="M30" s="78">
        <v>170</v>
      </c>
      <c r="N30" s="72">
        <v>314</v>
      </c>
      <c r="O30" s="77">
        <f t="shared" ref="O30:Q31" si="6">SUM(F30,I30,L30,C30)</f>
        <v>705</v>
      </c>
      <c r="P30" s="72">
        <f t="shared" si="6"/>
        <v>1039</v>
      </c>
      <c r="Q30" s="72">
        <f t="shared" si="6"/>
        <v>1744</v>
      </c>
      <c r="R30" s="11"/>
    </row>
    <row r="31" spans="1:18" s="33" customFormat="1">
      <c r="B31" s="137" t="s">
        <v>27</v>
      </c>
      <c r="C31" s="82">
        <v>300</v>
      </c>
      <c r="D31" s="83">
        <v>314</v>
      </c>
      <c r="E31" s="83">
        <v>614</v>
      </c>
      <c r="F31" s="82">
        <v>250</v>
      </c>
      <c r="G31" s="83">
        <v>515</v>
      </c>
      <c r="H31" s="83">
        <v>765</v>
      </c>
      <c r="I31" s="82">
        <v>11</v>
      </c>
      <c r="J31" s="83">
        <v>40</v>
      </c>
      <c r="K31" s="83">
        <v>51</v>
      </c>
      <c r="L31" s="82">
        <v>144</v>
      </c>
      <c r="M31" s="83">
        <v>170</v>
      </c>
      <c r="N31" s="83">
        <v>314</v>
      </c>
      <c r="O31" s="82">
        <f t="shared" si="6"/>
        <v>705</v>
      </c>
      <c r="P31" s="83">
        <f t="shared" si="6"/>
        <v>1039</v>
      </c>
      <c r="Q31" s="83">
        <f t="shared" si="6"/>
        <v>1744</v>
      </c>
      <c r="R31" s="11"/>
    </row>
    <row r="32" spans="1:18" s="33" customFormat="1" ht="6.75" customHeight="1">
      <c r="B32" s="137"/>
      <c r="C32" s="138"/>
      <c r="D32" s="113"/>
      <c r="E32" s="113"/>
      <c r="F32" s="138"/>
      <c r="G32" s="113"/>
      <c r="H32" s="113"/>
      <c r="I32" s="138"/>
      <c r="J32" s="113"/>
      <c r="K32" s="113"/>
      <c r="L32" s="138"/>
      <c r="M32" s="113"/>
      <c r="N32" s="113"/>
      <c r="O32" s="138"/>
      <c r="P32" s="113"/>
      <c r="Q32" s="113"/>
      <c r="R32" s="11"/>
    </row>
    <row r="33" spans="1:18">
      <c r="A33" s="81" t="s">
        <v>19</v>
      </c>
      <c r="B33" s="106" t="s">
        <v>395</v>
      </c>
      <c r="C33" s="77">
        <v>20</v>
      </c>
      <c r="D33" s="72">
        <v>24</v>
      </c>
      <c r="E33" s="72">
        <v>44</v>
      </c>
      <c r="F33" s="77">
        <v>41</v>
      </c>
      <c r="G33" s="72">
        <v>82</v>
      </c>
      <c r="H33" s="72">
        <v>123</v>
      </c>
      <c r="I33" s="77">
        <v>0</v>
      </c>
      <c r="J33" s="72">
        <v>0</v>
      </c>
      <c r="K33" s="72">
        <v>0</v>
      </c>
      <c r="L33" s="77">
        <v>14</v>
      </c>
      <c r="M33" s="72">
        <v>34</v>
      </c>
      <c r="N33" s="72">
        <v>48</v>
      </c>
      <c r="O33" s="77">
        <f t="shared" ref="O33:Q34" si="7">SUM(F33,I33,L33,C33)</f>
        <v>75</v>
      </c>
      <c r="P33" s="72">
        <f t="shared" si="7"/>
        <v>140</v>
      </c>
      <c r="Q33" s="72">
        <f t="shared" si="7"/>
        <v>215</v>
      </c>
      <c r="R33" s="11"/>
    </row>
    <row r="34" spans="1:18" s="33" customFormat="1">
      <c r="B34" s="137" t="s">
        <v>27</v>
      </c>
      <c r="C34" s="82">
        <v>20</v>
      </c>
      <c r="D34" s="83">
        <v>24</v>
      </c>
      <c r="E34" s="83">
        <v>44</v>
      </c>
      <c r="F34" s="82">
        <v>41</v>
      </c>
      <c r="G34" s="83">
        <v>82</v>
      </c>
      <c r="H34" s="83">
        <v>123</v>
      </c>
      <c r="I34" s="82">
        <v>0</v>
      </c>
      <c r="J34" s="83">
        <v>0</v>
      </c>
      <c r="K34" s="83">
        <v>0</v>
      </c>
      <c r="L34" s="82">
        <v>14</v>
      </c>
      <c r="M34" s="83">
        <v>34</v>
      </c>
      <c r="N34" s="83">
        <v>48</v>
      </c>
      <c r="O34" s="82">
        <f t="shared" si="7"/>
        <v>75</v>
      </c>
      <c r="P34" s="83">
        <f t="shared" si="7"/>
        <v>140</v>
      </c>
      <c r="Q34" s="83">
        <f t="shared" si="7"/>
        <v>215</v>
      </c>
      <c r="R34" s="11"/>
    </row>
    <row r="35" spans="1:18" s="33" customFormat="1" ht="6.75" customHeight="1">
      <c r="B35" s="137"/>
      <c r="C35" s="138"/>
      <c r="D35" s="113"/>
      <c r="E35" s="113"/>
      <c r="F35" s="138"/>
      <c r="G35" s="113"/>
      <c r="H35" s="113"/>
      <c r="I35" s="138"/>
      <c r="J35" s="113"/>
      <c r="K35" s="113"/>
      <c r="L35" s="138"/>
      <c r="M35" s="113"/>
      <c r="N35" s="113"/>
      <c r="O35" s="138"/>
      <c r="P35" s="113"/>
      <c r="Q35" s="113"/>
      <c r="R35" s="11"/>
    </row>
    <row r="36" spans="1:18" ht="26.4">
      <c r="A36" s="139" t="s">
        <v>92</v>
      </c>
      <c r="B36" s="106" t="s">
        <v>395</v>
      </c>
      <c r="C36" s="77">
        <v>239</v>
      </c>
      <c r="D36" s="72">
        <v>56</v>
      </c>
      <c r="E36" s="72">
        <v>295</v>
      </c>
      <c r="F36" s="77">
        <v>718</v>
      </c>
      <c r="G36" s="72">
        <v>260</v>
      </c>
      <c r="H36" s="72">
        <v>978</v>
      </c>
      <c r="I36" s="77">
        <v>14</v>
      </c>
      <c r="J36" s="72">
        <v>5</v>
      </c>
      <c r="K36" s="72">
        <v>19</v>
      </c>
      <c r="L36" s="77">
        <v>115</v>
      </c>
      <c r="M36" s="72">
        <v>46</v>
      </c>
      <c r="N36" s="72">
        <v>161</v>
      </c>
      <c r="O36" s="77">
        <f t="shared" ref="O36:Q38" si="8">SUM(F36,I36,L36,C36)</f>
        <v>1086</v>
      </c>
      <c r="P36" s="72">
        <f t="shared" si="8"/>
        <v>367</v>
      </c>
      <c r="Q36" s="72">
        <f t="shared" si="8"/>
        <v>1453</v>
      </c>
      <c r="R36" s="11"/>
    </row>
    <row r="37" spans="1:18">
      <c r="B37" s="106" t="s">
        <v>397</v>
      </c>
      <c r="C37" s="77">
        <v>45</v>
      </c>
      <c r="D37" s="78">
        <v>9</v>
      </c>
      <c r="E37" s="72">
        <v>54</v>
      </c>
      <c r="F37" s="77">
        <v>248</v>
      </c>
      <c r="G37" s="78">
        <v>84</v>
      </c>
      <c r="H37" s="72">
        <v>332</v>
      </c>
      <c r="I37" s="77">
        <v>0</v>
      </c>
      <c r="J37" s="78">
        <v>0</v>
      </c>
      <c r="K37" s="72">
        <v>0</v>
      </c>
      <c r="L37" s="77">
        <v>67</v>
      </c>
      <c r="M37" s="78">
        <v>16</v>
      </c>
      <c r="N37" s="72">
        <v>83</v>
      </c>
      <c r="O37" s="77">
        <f t="shared" si="8"/>
        <v>360</v>
      </c>
      <c r="P37" s="72">
        <f t="shared" si="8"/>
        <v>109</v>
      </c>
      <c r="Q37" s="72">
        <f t="shared" si="8"/>
        <v>469</v>
      </c>
      <c r="R37" s="11"/>
    </row>
    <row r="38" spans="1:18" s="33" customFormat="1">
      <c r="B38" s="137" t="s">
        <v>27</v>
      </c>
      <c r="C38" s="82">
        <v>284</v>
      </c>
      <c r="D38" s="83">
        <v>65</v>
      </c>
      <c r="E38" s="83">
        <v>349</v>
      </c>
      <c r="F38" s="82">
        <v>966</v>
      </c>
      <c r="G38" s="83">
        <v>344</v>
      </c>
      <c r="H38" s="83">
        <v>1310</v>
      </c>
      <c r="I38" s="82">
        <v>14</v>
      </c>
      <c r="J38" s="83">
        <v>5</v>
      </c>
      <c r="K38" s="83">
        <v>19</v>
      </c>
      <c r="L38" s="82">
        <v>182</v>
      </c>
      <c r="M38" s="83">
        <v>62</v>
      </c>
      <c r="N38" s="83">
        <v>244</v>
      </c>
      <c r="O38" s="82">
        <f t="shared" si="8"/>
        <v>1446</v>
      </c>
      <c r="P38" s="83">
        <f t="shared" si="8"/>
        <v>476</v>
      </c>
      <c r="Q38" s="83">
        <f t="shared" si="8"/>
        <v>1922</v>
      </c>
      <c r="R38" s="11"/>
    </row>
    <row r="39" spans="1:18" s="33" customFormat="1" ht="6.75" customHeight="1">
      <c r="B39" s="137"/>
      <c r="C39" s="138"/>
      <c r="D39" s="113"/>
      <c r="E39" s="113"/>
      <c r="F39" s="138"/>
      <c r="G39" s="113"/>
      <c r="H39" s="113"/>
      <c r="I39" s="138"/>
      <c r="J39" s="113"/>
      <c r="K39" s="113"/>
      <c r="L39" s="138"/>
      <c r="M39" s="113"/>
      <c r="N39" s="113"/>
      <c r="O39" s="138"/>
      <c r="P39" s="113"/>
      <c r="Q39" s="113"/>
      <c r="R39" s="11"/>
    </row>
    <row r="40" spans="1:18">
      <c r="A40" s="81" t="s">
        <v>15</v>
      </c>
      <c r="B40" s="106" t="s">
        <v>395</v>
      </c>
      <c r="C40" s="77">
        <v>1999</v>
      </c>
      <c r="D40" s="72">
        <v>987</v>
      </c>
      <c r="E40" s="72">
        <v>2986</v>
      </c>
      <c r="F40" s="77">
        <v>6934</v>
      </c>
      <c r="G40" s="72">
        <v>4190</v>
      </c>
      <c r="H40" s="72">
        <v>11124</v>
      </c>
      <c r="I40" s="77">
        <v>169</v>
      </c>
      <c r="J40" s="72">
        <v>135</v>
      </c>
      <c r="K40" s="72">
        <v>304</v>
      </c>
      <c r="L40" s="77">
        <v>291</v>
      </c>
      <c r="M40" s="72">
        <v>106</v>
      </c>
      <c r="N40" s="72">
        <v>397</v>
      </c>
      <c r="O40" s="77">
        <f t="shared" ref="O40:Q42" si="9">SUM(F40,I40,L40,C40)</f>
        <v>9393</v>
      </c>
      <c r="P40" s="72">
        <f t="shared" si="9"/>
        <v>5418</v>
      </c>
      <c r="Q40" s="72">
        <f t="shared" si="9"/>
        <v>14811</v>
      </c>
      <c r="R40" s="11"/>
    </row>
    <row r="41" spans="1:18">
      <c r="B41" s="106" t="s">
        <v>397</v>
      </c>
      <c r="C41" s="77">
        <v>1637</v>
      </c>
      <c r="D41" s="78">
        <v>1355</v>
      </c>
      <c r="E41" s="72">
        <v>2992</v>
      </c>
      <c r="F41" s="77">
        <v>4095</v>
      </c>
      <c r="G41" s="78">
        <v>3800</v>
      </c>
      <c r="H41" s="72">
        <v>7895</v>
      </c>
      <c r="I41" s="77">
        <v>158</v>
      </c>
      <c r="J41" s="78">
        <v>198</v>
      </c>
      <c r="K41" s="72">
        <v>356</v>
      </c>
      <c r="L41" s="77">
        <v>262</v>
      </c>
      <c r="M41" s="78">
        <v>212</v>
      </c>
      <c r="N41" s="72">
        <v>474</v>
      </c>
      <c r="O41" s="77">
        <f t="shared" si="9"/>
        <v>6152</v>
      </c>
      <c r="P41" s="72">
        <f t="shared" si="9"/>
        <v>5565</v>
      </c>
      <c r="Q41" s="72">
        <f t="shared" si="9"/>
        <v>11717</v>
      </c>
      <c r="R41" s="11"/>
    </row>
    <row r="42" spans="1:18" s="33" customFormat="1">
      <c r="B42" s="137" t="s">
        <v>27</v>
      </c>
      <c r="C42" s="82">
        <v>3636</v>
      </c>
      <c r="D42" s="83">
        <v>2342</v>
      </c>
      <c r="E42" s="83">
        <v>5978</v>
      </c>
      <c r="F42" s="82">
        <v>11029</v>
      </c>
      <c r="G42" s="83">
        <v>7990</v>
      </c>
      <c r="H42" s="83">
        <v>19019</v>
      </c>
      <c r="I42" s="82">
        <v>327</v>
      </c>
      <c r="J42" s="83">
        <v>333</v>
      </c>
      <c r="K42" s="83">
        <v>660</v>
      </c>
      <c r="L42" s="82">
        <v>553</v>
      </c>
      <c r="M42" s="83">
        <v>318</v>
      </c>
      <c r="N42" s="83">
        <v>871</v>
      </c>
      <c r="O42" s="82">
        <f t="shared" si="9"/>
        <v>15545</v>
      </c>
      <c r="P42" s="83">
        <f t="shared" si="9"/>
        <v>10983</v>
      </c>
      <c r="Q42" s="83">
        <f t="shared" si="9"/>
        <v>26528</v>
      </c>
      <c r="R42" s="11"/>
    </row>
    <row r="43" spans="1:18" s="33" customFormat="1" ht="6.75" customHeight="1">
      <c r="B43" s="137"/>
      <c r="C43" s="138"/>
      <c r="D43" s="113"/>
      <c r="E43" s="113"/>
      <c r="F43" s="138"/>
      <c r="G43" s="113"/>
      <c r="H43" s="113"/>
      <c r="I43" s="138"/>
      <c r="J43" s="113"/>
      <c r="K43" s="113"/>
      <c r="L43" s="138"/>
      <c r="M43" s="113"/>
      <c r="N43" s="113"/>
      <c r="O43" s="138"/>
      <c r="P43" s="113"/>
      <c r="Q43" s="113"/>
      <c r="R43" s="11"/>
    </row>
    <row r="44" spans="1:18">
      <c r="A44" s="81" t="s">
        <v>12</v>
      </c>
      <c r="B44" s="106" t="s">
        <v>395</v>
      </c>
      <c r="C44" s="77">
        <v>30</v>
      </c>
      <c r="D44" s="72">
        <v>2</v>
      </c>
      <c r="E44" s="72">
        <v>32</v>
      </c>
      <c r="F44" s="77">
        <v>1059</v>
      </c>
      <c r="G44" s="72">
        <v>46</v>
      </c>
      <c r="H44" s="72">
        <v>1105</v>
      </c>
      <c r="I44" s="77">
        <v>84</v>
      </c>
      <c r="J44" s="72">
        <v>3</v>
      </c>
      <c r="K44" s="72">
        <v>87</v>
      </c>
      <c r="L44" s="77">
        <v>52</v>
      </c>
      <c r="M44" s="72">
        <v>6</v>
      </c>
      <c r="N44" s="72">
        <v>58</v>
      </c>
      <c r="O44" s="77">
        <f t="shared" ref="O44:Q45" si="10">SUM(F44,I44,L44,C44)</f>
        <v>1225</v>
      </c>
      <c r="P44" s="72">
        <f t="shared" si="10"/>
        <v>57</v>
      </c>
      <c r="Q44" s="72">
        <f t="shared" si="10"/>
        <v>1282</v>
      </c>
      <c r="R44" s="11"/>
    </row>
    <row r="45" spans="1:18">
      <c r="B45" s="106" t="s">
        <v>397</v>
      </c>
      <c r="C45" s="77">
        <v>822</v>
      </c>
      <c r="D45" s="78">
        <v>36</v>
      </c>
      <c r="E45" s="72">
        <v>858</v>
      </c>
      <c r="F45" s="77">
        <v>2394</v>
      </c>
      <c r="G45" s="78">
        <v>76</v>
      </c>
      <c r="H45" s="72">
        <v>2470</v>
      </c>
      <c r="I45" s="77">
        <v>317</v>
      </c>
      <c r="J45" s="78">
        <v>7</v>
      </c>
      <c r="K45" s="72">
        <v>324</v>
      </c>
      <c r="L45" s="77">
        <v>248</v>
      </c>
      <c r="M45" s="78">
        <v>7</v>
      </c>
      <c r="N45" s="72">
        <v>255</v>
      </c>
      <c r="O45" s="77">
        <f t="shared" si="10"/>
        <v>3781</v>
      </c>
      <c r="P45" s="72">
        <f t="shared" si="10"/>
        <v>126</v>
      </c>
      <c r="Q45" s="72">
        <f t="shared" si="10"/>
        <v>3907</v>
      </c>
      <c r="R45" s="11"/>
    </row>
    <row r="46" spans="1:18" s="33" customFormat="1">
      <c r="B46" s="137" t="s">
        <v>27</v>
      </c>
      <c r="C46" s="82">
        <v>852</v>
      </c>
      <c r="D46" s="83">
        <v>38</v>
      </c>
      <c r="E46" s="83">
        <v>890</v>
      </c>
      <c r="F46" s="82">
        <v>3453</v>
      </c>
      <c r="G46" s="83">
        <v>122</v>
      </c>
      <c r="H46" s="83">
        <v>3575</v>
      </c>
      <c r="I46" s="82">
        <v>401</v>
      </c>
      <c r="J46" s="83">
        <v>10</v>
      </c>
      <c r="K46" s="83">
        <v>411</v>
      </c>
      <c r="L46" s="82">
        <v>300</v>
      </c>
      <c r="M46" s="83">
        <v>13</v>
      </c>
      <c r="N46" s="83">
        <v>313</v>
      </c>
      <c r="O46" s="82">
        <f>SUM(O44:O45)</f>
        <v>5006</v>
      </c>
      <c r="P46" s="83">
        <f>SUM(P44:P45)</f>
        <v>183</v>
      </c>
      <c r="Q46" s="83">
        <f>SUM(Q44:Q45)</f>
        <v>5189</v>
      </c>
      <c r="R46" s="11"/>
    </row>
    <row r="47" spans="1:18" s="33" customFormat="1" ht="6.75" customHeight="1">
      <c r="B47" s="137"/>
      <c r="C47" s="138"/>
      <c r="D47" s="113"/>
      <c r="E47" s="113"/>
      <c r="F47" s="138"/>
      <c r="G47" s="113"/>
      <c r="H47" s="113"/>
      <c r="I47" s="138"/>
      <c r="J47" s="113"/>
      <c r="K47" s="113"/>
      <c r="L47" s="138"/>
      <c r="M47" s="113"/>
      <c r="N47" s="113"/>
      <c r="O47" s="138"/>
      <c r="P47" s="113"/>
      <c r="Q47" s="113"/>
      <c r="R47" s="11"/>
    </row>
    <row r="48" spans="1:18">
      <c r="A48" s="81" t="s">
        <v>49</v>
      </c>
      <c r="B48" s="106" t="s">
        <v>397</v>
      </c>
      <c r="C48" s="77">
        <v>0</v>
      </c>
      <c r="D48" s="72">
        <v>0</v>
      </c>
      <c r="E48" s="72">
        <v>0</v>
      </c>
      <c r="F48" s="77">
        <v>14</v>
      </c>
      <c r="G48" s="72">
        <v>11</v>
      </c>
      <c r="H48" s="72">
        <v>25</v>
      </c>
      <c r="I48" s="77">
        <v>0</v>
      </c>
      <c r="J48" s="72">
        <v>0</v>
      </c>
      <c r="K48" s="72">
        <v>0</v>
      </c>
      <c r="L48" s="77">
        <v>26</v>
      </c>
      <c r="M48" s="72">
        <v>14</v>
      </c>
      <c r="N48" s="72">
        <v>40</v>
      </c>
      <c r="O48" s="77">
        <f t="shared" ref="O48:Q49" si="11">SUM(F48,I48,L48,C48)</f>
        <v>40</v>
      </c>
      <c r="P48" s="72">
        <f t="shared" si="11"/>
        <v>25</v>
      </c>
      <c r="Q48" s="72">
        <f t="shared" si="11"/>
        <v>65</v>
      </c>
      <c r="R48" s="11"/>
    </row>
    <row r="49" spans="1:18" s="33" customFormat="1">
      <c r="B49" s="137" t="s">
        <v>27</v>
      </c>
      <c r="C49" s="82">
        <v>0</v>
      </c>
      <c r="D49" s="83">
        <v>0</v>
      </c>
      <c r="E49" s="83">
        <v>0</v>
      </c>
      <c r="F49" s="82">
        <v>14</v>
      </c>
      <c r="G49" s="83">
        <v>11</v>
      </c>
      <c r="H49" s="83">
        <v>25</v>
      </c>
      <c r="I49" s="82">
        <v>0</v>
      </c>
      <c r="J49" s="83">
        <v>0</v>
      </c>
      <c r="K49" s="83">
        <v>0</v>
      </c>
      <c r="L49" s="82">
        <v>26</v>
      </c>
      <c r="M49" s="83">
        <v>14</v>
      </c>
      <c r="N49" s="83">
        <v>40</v>
      </c>
      <c r="O49" s="82">
        <f t="shared" si="11"/>
        <v>40</v>
      </c>
      <c r="P49" s="83">
        <f t="shared" si="11"/>
        <v>25</v>
      </c>
      <c r="Q49" s="83">
        <f t="shared" si="11"/>
        <v>65</v>
      </c>
      <c r="R49" s="11"/>
    </row>
    <row r="50" spans="1:18" s="33" customFormat="1" ht="6.75" customHeight="1">
      <c r="B50" s="137"/>
      <c r="C50" s="138"/>
      <c r="D50" s="113"/>
      <c r="E50" s="113"/>
      <c r="F50" s="138"/>
      <c r="G50" s="113"/>
      <c r="H50" s="113"/>
      <c r="I50" s="138"/>
      <c r="J50" s="113"/>
      <c r="K50" s="113"/>
      <c r="L50" s="138"/>
      <c r="M50" s="113"/>
      <c r="N50" s="113"/>
      <c r="O50" s="138"/>
      <c r="P50" s="113"/>
      <c r="Q50" s="113"/>
      <c r="R50" s="11"/>
    </row>
    <row r="51" spans="1:18">
      <c r="A51" s="81" t="s">
        <v>50</v>
      </c>
      <c r="B51" s="106" t="s">
        <v>395</v>
      </c>
      <c r="C51" s="77">
        <v>0</v>
      </c>
      <c r="D51" s="72">
        <v>0</v>
      </c>
      <c r="E51" s="72">
        <v>0</v>
      </c>
      <c r="F51" s="77">
        <v>53</v>
      </c>
      <c r="G51" s="72">
        <v>3</v>
      </c>
      <c r="H51" s="72">
        <v>56</v>
      </c>
      <c r="I51" s="77">
        <v>24</v>
      </c>
      <c r="J51" s="72">
        <v>1</v>
      </c>
      <c r="K51" s="72">
        <v>25</v>
      </c>
      <c r="L51" s="77">
        <v>18</v>
      </c>
      <c r="M51" s="72">
        <v>0</v>
      </c>
      <c r="N51" s="72">
        <v>18</v>
      </c>
      <c r="O51" s="77">
        <f t="shared" ref="O51:Q52" si="12">SUM(F51,I51,L51,C51)</f>
        <v>95</v>
      </c>
      <c r="P51" s="72">
        <f t="shared" si="12"/>
        <v>4</v>
      </c>
      <c r="Q51" s="72">
        <f t="shared" si="12"/>
        <v>99</v>
      </c>
      <c r="R51" s="11"/>
    </row>
    <row r="52" spans="1:18">
      <c r="B52" s="106" t="s">
        <v>397</v>
      </c>
      <c r="C52" s="77">
        <v>204</v>
      </c>
      <c r="D52" s="78">
        <v>0</v>
      </c>
      <c r="E52" s="72">
        <v>204</v>
      </c>
      <c r="F52" s="77">
        <v>613</v>
      </c>
      <c r="G52" s="78">
        <v>6</v>
      </c>
      <c r="H52" s="72">
        <v>619</v>
      </c>
      <c r="I52" s="77">
        <v>117</v>
      </c>
      <c r="J52" s="78">
        <v>2</v>
      </c>
      <c r="K52" s="72">
        <v>119</v>
      </c>
      <c r="L52" s="77">
        <v>119</v>
      </c>
      <c r="M52" s="78">
        <v>0</v>
      </c>
      <c r="N52" s="72">
        <v>119</v>
      </c>
      <c r="O52" s="77">
        <f t="shared" si="12"/>
        <v>1053</v>
      </c>
      <c r="P52" s="72">
        <f t="shared" si="12"/>
        <v>8</v>
      </c>
      <c r="Q52" s="72">
        <f t="shared" si="12"/>
        <v>1061</v>
      </c>
      <c r="R52" s="11"/>
    </row>
    <row r="53" spans="1:18" s="33" customFormat="1">
      <c r="B53" s="137" t="s">
        <v>27</v>
      </c>
      <c r="C53" s="82">
        <v>204</v>
      </c>
      <c r="D53" s="83">
        <v>0</v>
      </c>
      <c r="E53" s="83">
        <v>204</v>
      </c>
      <c r="F53" s="82">
        <v>666</v>
      </c>
      <c r="G53" s="83">
        <v>9</v>
      </c>
      <c r="H53" s="83">
        <v>675</v>
      </c>
      <c r="I53" s="82">
        <v>141</v>
      </c>
      <c r="J53" s="83">
        <v>3</v>
      </c>
      <c r="K53" s="83">
        <v>144</v>
      </c>
      <c r="L53" s="82">
        <v>137</v>
      </c>
      <c r="M53" s="83">
        <v>0</v>
      </c>
      <c r="N53" s="83">
        <v>137</v>
      </c>
      <c r="O53" s="82">
        <f>SUM(O51:O52)</f>
        <v>1148</v>
      </c>
      <c r="P53" s="83">
        <f>SUM(P51:P52)</f>
        <v>12</v>
      </c>
      <c r="Q53" s="83">
        <f>SUM(Q51:Q52)</f>
        <v>1160</v>
      </c>
      <c r="R53" s="11"/>
    </row>
    <row r="54" spans="1:18" s="33" customFormat="1" ht="6.75" customHeight="1">
      <c r="B54" s="137"/>
      <c r="C54" s="138"/>
      <c r="D54" s="113"/>
      <c r="E54" s="113"/>
      <c r="F54" s="138"/>
      <c r="G54" s="113"/>
      <c r="H54" s="113"/>
      <c r="I54" s="138"/>
      <c r="J54" s="113"/>
      <c r="K54" s="113"/>
      <c r="L54" s="138"/>
      <c r="M54" s="113"/>
      <c r="N54" s="113"/>
      <c r="O54" s="138"/>
      <c r="P54" s="113"/>
      <c r="Q54" s="113"/>
      <c r="R54" s="11"/>
    </row>
    <row r="55" spans="1:18">
      <c r="A55" s="81" t="s">
        <v>10</v>
      </c>
      <c r="B55" s="106" t="s">
        <v>395</v>
      </c>
      <c r="C55" s="77">
        <v>199</v>
      </c>
      <c r="D55" s="72">
        <v>195</v>
      </c>
      <c r="E55" s="72">
        <v>394</v>
      </c>
      <c r="F55" s="77">
        <v>616</v>
      </c>
      <c r="G55" s="72">
        <v>454</v>
      </c>
      <c r="H55" s="72">
        <v>1070</v>
      </c>
      <c r="I55" s="77">
        <v>304</v>
      </c>
      <c r="J55" s="72">
        <v>209</v>
      </c>
      <c r="K55" s="72">
        <v>513</v>
      </c>
      <c r="L55" s="77">
        <v>64</v>
      </c>
      <c r="M55" s="72">
        <v>40</v>
      </c>
      <c r="N55" s="72">
        <v>104</v>
      </c>
      <c r="O55" s="77">
        <f t="shared" ref="O55:Q57" si="13">SUM(F55,I55,L55,C55)</f>
        <v>1183</v>
      </c>
      <c r="P55" s="72">
        <f t="shared" si="13"/>
        <v>898</v>
      </c>
      <c r="Q55" s="72">
        <f t="shared" si="13"/>
        <v>2081</v>
      </c>
      <c r="R55" s="11"/>
    </row>
    <row r="56" spans="1:18">
      <c r="B56" s="106" t="s">
        <v>397</v>
      </c>
      <c r="C56" s="77">
        <v>344</v>
      </c>
      <c r="D56" s="78">
        <v>314</v>
      </c>
      <c r="E56" s="72">
        <v>658</v>
      </c>
      <c r="F56" s="77">
        <v>851</v>
      </c>
      <c r="G56" s="78">
        <v>586</v>
      </c>
      <c r="H56" s="72">
        <v>1437</v>
      </c>
      <c r="I56" s="77">
        <v>472</v>
      </c>
      <c r="J56" s="78">
        <v>226</v>
      </c>
      <c r="K56" s="72">
        <v>698</v>
      </c>
      <c r="L56" s="77">
        <v>64</v>
      </c>
      <c r="M56" s="78">
        <v>15</v>
      </c>
      <c r="N56" s="72">
        <v>79</v>
      </c>
      <c r="O56" s="77">
        <f t="shared" si="13"/>
        <v>1731</v>
      </c>
      <c r="P56" s="72">
        <f t="shared" si="13"/>
        <v>1141</v>
      </c>
      <c r="Q56" s="72">
        <f t="shared" si="13"/>
        <v>2872</v>
      </c>
      <c r="R56" s="11"/>
    </row>
    <row r="57" spans="1:18" s="33" customFormat="1">
      <c r="B57" s="137" t="s">
        <v>27</v>
      </c>
      <c r="C57" s="82">
        <v>543</v>
      </c>
      <c r="D57" s="83">
        <v>509</v>
      </c>
      <c r="E57" s="83">
        <v>1052</v>
      </c>
      <c r="F57" s="82">
        <v>1467</v>
      </c>
      <c r="G57" s="83">
        <v>1040</v>
      </c>
      <c r="H57" s="83">
        <v>2507</v>
      </c>
      <c r="I57" s="82">
        <v>776</v>
      </c>
      <c r="J57" s="83">
        <v>435</v>
      </c>
      <c r="K57" s="83">
        <v>1211</v>
      </c>
      <c r="L57" s="82">
        <v>128</v>
      </c>
      <c r="M57" s="83">
        <v>55</v>
      </c>
      <c r="N57" s="83">
        <v>183</v>
      </c>
      <c r="O57" s="82">
        <f t="shared" si="13"/>
        <v>2914</v>
      </c>
      <c r="P57" s="83">
        <f t="shared" si="13"/>
        <v>2039</v>
      </c>
      <c r="Q57" s="83">
        <f t="shared" si="13"/>
        <v>4953</v>
      </c>
      <c r="R57" s="11"/>
    </row>
    <row r="58" spans="1:18" s="33" customFormat="1" ht="6.75" customHeight="1">
      <c r="B58" s="137"/>
      <c r="C58" s="138"/>
      <c r="D58" s="113"/>
      <c r="E58" s="113"/>
      <c r="F58" s="138"/>
      <c r="G58" s="113"/>
      <c r="H58" s="113"/>
      <c r="I58" s="138"/>
      <c r="J58" s="113"/>
      <c r="K58" s="113"/>
      <c r="L58" s="138"/>
      <c r="M58" s="113"/>
      <c r="N58" s="113"/>
      <c r="O58" s="138"/>
      <c r="P58" s="113"/>
      <c r="Q58" s="113"/>
      <c r="R58" s="11"/>
    </row>
    <row r="59" spans="1:18">
      <c r="A59" s="81" t="s">
        <v>51</v>
      </c>
      <c r="B59" s="106" t="s">
        <v>395</v>
      </c>
      <c r="C59" s="77">
        <v>3</v>
      </c>
      <c r="D59" s="72">
        <v>375</v>
      </c>
      <c r="E59" s="72">
        <v>378</v>
      </c>
      <c r="F59" s="77">
        <v>3</v>
      </c>
      <c r="G59" s="72">
        <v>855</v>
      </c>
      <c r="H59" s="72">
        <v>858</v>
      </c>
      <c r="I59" s="77">
        <v>0</v>
      </c>
      <c r="J59" s="72">
        <v>126</v>
      </c>
      <c r="K59" s="72">
        <v>126</v>
      </c>
      <c r="L59" s="77">
        <v>0</v>
      </c>
      <c r="M59" s="72">
        <v>27</v>
      </c>
      <c r="N59" s="72">
        <v>27</v>
      </c>
      <c r="O59" s="77">
        <f t="shared" ref="O59:Q61" si="14">SUM(F59,I59,L59,C59)</f>
        <v>6</v>
      </c>
      <c r="P59" s="72">
        <f t="shared" si="14"/>
        <v>1383</v>
      </c>
      <c r="Q59" s="72">
        <f t="shared" si="14"/>
        <v>1389</v>
      </c>
      <c r="R59" s="11"/>
    </row>
    <row r="60" spans="1:18">
      <c r="B60" s="106" t="s">
        <v>397</v>
      </c>
      <c r="C60" s="77">
        <v>92</v>
      </c>
      <c r="D60" s="78">
        <v>977</v>
      </c>
      <c r="E60" s="72">
        <v>1069</v>
      </c>
      <c r="F60" s="77">
        <v>143</v>
      </c>
      <c r="G60" s="78">
        <v>1458</v>
      </c>
      <c r="H60" s="72">
        <v>1601</v>
      </c>
      <c r="I60" s="77">
        <v>45</v>
      </c>
      <c r="J60" s="78">
        <v>313</v>
      </c>
      <c r="K60" s="72">
        <v>358</v>
      </c>
      <c r="L60" s="77">
        <v>26</v>
      </c>
      <c r="M60" s="78">
        <v>145</v>
      </c>
      <c r="N60" s="72">
        <v>171</v>
      </c>
      <c r="O60" s="77">
        <f t="shared" si="14"/>
        <v>306</v>
      </c>
      <c r="P60" s="72">
        <f t="shared" si="14"/>
        <v>2893</v>
      </c>
      <c r="Q60" s="72">
        <f t="shared" si="14"/>
        <v>3199</v>
      </c>
      <c r="R60" s="11"/>
    </row>
    <row r="61" spans="1:18" s="33" customFormat="1">
      <c r="B61" s="137" t="s">
        <v>27</v>
      </c>
      <c r="C61" s="82">
        <v>95</v>
      </c>
      <c r="D61" s="83">
        <v>1352</v>
      </c>
      <c r="E61" s="83">
        <v>1447</v>
      </c>
      <c r="F61" s="82">
        <v>146</v>
      </c>
      <c r="G61" s="83">
        <v>2313</v>
      </c>
      <c r="H61" s="83">
        <v>2459</v>
      </c>
      <c r="I61" s="82">
        <v>45</v>
      </c>
      <c r="J61" s="83">
        <v>439</v>
      </c>
      <c r="K61" s="83">
        <v>484</v>
      </c>
      <c r="L61" s="82">
        <v>26</v>
      </c>
      <c r="M61" s="83">
        <v>172</v>
      </c>
      <c r="N61" s="83">
        <v>198</v>
      </c>
      <c r="O61" s="82">
        <f t="shared" si="14"/>
        <v>312</v>
      </c>
      <c r="P61" s="83">
        <f t="shared" si="14"/>
        <v>4276</v>
      </c>
      <c r="Q61" s="83">
        <f t="shared" si="14"/>
        <v>4588</v>
      </c>
      <c r="R61" s="11"/>
    </row>
    <row r="62" spans="1:18" s="33" customFormat="1" ht="6.75" customHeight="1">
      <c r="B62" s="137"/>
      <c r="C62" s="138"/>
      <c r="D62" s="113"/>
      <c r="E62" s="113"/>
      <c r="F62" s="138"/>
      <c r="G62" s="113"/>
      <c r="H62" s="113"/>
      <c r="I62" s="138"/>
      <c r="J62" s="113"/>
      <c r="K62" s="113"/>
      <c r="L62" s="138"/>
      <c r="M62" s="113"/>
      <c r="N62" s="113"/>
      <c r="O62" s="138"/>
      <c r="P62" s="113"/>
      <c r="Q62" s="113"/>
      <c r="R62" s="11"/>
    </row>
    <row r="63" spans="1:18">
      <c r="A63" s="95" t="s">
        <v>99</v>
      </c>
      <c r="B63" s="140" t="s">
        <v>395</v>
      </c>
      <c r="C63" s="77">
        <v>333</v>
      </c>
      <c r="D63" s="72">
        <v>91</v>
      </c>
      <c r="E63" s="72">
        <v>424</v>
      </c>
      <c r="F63" s="77">
        <v>435</v>
      </c>
      <c r="G63" s="72">
        <v>124</v>
      </c>
      <c r="H63" s="72">
        <v>559</v>
      </c>
      <c r="I63" s="77">
        <v>39</v>
      </c>
      <c r="J63" s="72">
        <v>8</v>
      </c>
      <c r="K63" s="72">
        <v>47</v>
      </c>
      <c r="L63" s="77">
        <v>28</v>
      </c>
      <c r="M63" s="72">
        <v>12</v>
      </c>
      <c r="N63" s="72">
        <v>40</v>
      </c>
      <c r="O63" s="77">
        <f t="shared" ref="O63:Q65" si="15">SUM(F63,I63,L63,C63)</f>
        <v>835</v>
      </c>
      <c r="P63" s="72">
        <f t="shared" si="15"/>
        <v>235</v>
      </c>
      <c r="Q63" s="72">
        <f t="shared" si="15"/>
        <v>1070</v>
      </c>
      <c r="R63" s="11"/>
    </row>
    <row r="64" spans="1:18">
      <c r="A64" s="141"/>
      <c r="B64" s="140" t="s">
        <v>397</v>
      </c>
      <c r="C64" s="77">
        <v>100</v>
      </c>
      <c r="D64" s="78">
        <v>20</v>
      </c>
      <c r="E64" s="72">
        <v>120</v>
      </c>
      <c r="F64" s="77">
        <v>96</v>
      </c>
      <c r="G64" s="78">
        <v>27</v>
      </c>
      <c r="H64" s="72">
        <v>123</v>
      </c>
      <c r="I64" s="77">
        <v>19</v>
      </c>
      <c r="J64" s="78">
        <v>5</v>
      </c>
      <c r="K64" s="72">
        <v>24</v>
      </c>
      <c r="L64" s="77">
        <v>5</v>
      </c>
      <c r="M64" s="78">
        <v>0</v>
      </c>
      <c r="N64" s="72">
        <v>5</v>
      </c>
      <c r="O64" s="77">
        <f t="shared" si="15"/>
        <v>220</v>
      </c>
      <c r="P64" s="72">
        <f t="shared" si="15"/>
        <v>52</v>
      </c>
      <c r="Q64" s="72">
        <f t="shared" si="15"/>
        <v>272</v>
      </c>
      <c r="R64" s="11"/>
    </row>
    <row r="65" spans="1:18" s="33" customFormat="1">
      <c r="B65" s="137" t="s">
        <v>27</v>
      </c>
      <c r="C65" s="82">
        <v>433</v>
      </c>
      <c r="D65" s="83">
        <v>111</v>
      </c>
      <c r="E65" s="83">
        <v>544</v>
      </c>
      <c r="F65" s="82">
        <v>531</v>
      </c>
      <c r="G65" s="83">
        <v>151</v>
      </c>
      <c r="H65" s="83">
        <v>682</v>
      </c>
      <c r="I65" s="82">
        <v>58</v>
      </c>
      <c r="J65" s="83">
        <v>13</v>
      </c>
      <c r="K65" s="83">
        <v>71</v>
      </c>
      <c r="L65" s="82">
        <v>33</v>
      </c>
      <c r="M65" s="83">
        <v>12</v>
      </c>
      <c r="N65" s="83">
        <v>45</v>
      </c>
      <c r="O65" s="82">
        <f t="shared" si="15"/>
        <v>1055</v>
      </c>
      <c r="P65" s="83">
        <f t="shared" si="15"/>
        <v>287</v>
      </c>
      <c r="Q65" s="83">
        <f t="shared" si="15"/>
        <v>1342</v>
      </c>
      <c r="R65" s="11"/>
    </row>
    <row r="66" spans="1:18" s="33" customFormat="1" ht="6.75" customHeight="1">
      <c r="B66" s="137"/>
      <c r="C66" s="138"/>
      <c r="D66" s="113"/>
      <c r="E66" s="113"/>
      <c r="F66" s="138"/>
      <c r="G66" s="113"/>
      <c r="H66" s="113"/>
      <c r="I66" s="138"/>
      <c r="J66" s="113"/>
      <c r="K66" s="113"/>
      <c r="L66" s="138"/>
      <c r="M66" s="113"/>
      <c r="N66" s="113"/>
      <c r="O66" s="138"/>
      <c r="P66" s="113"/>
      <c r="Q66" s="113"/>
      <c r="R66" s="11"/>
    </row>
    <row r="67" spans="1:18">
      <c r="A67" s="81" t="s">
        <v>52</v>
      </c>
      <c r="B67" s="106" t="s">
        <v>395</v>
      </c>
      <c r="C67" s="77">
        <v>90</v>
      </c>
      <c r="D67" s="72">
        <v>5</v>
      </c>
      <c r="E67" s="72">
        <v>95</v>
      </c>
      <c r="F67" s="77">
        <v>1</v>
      </c>
      <c r="G67" s="72">
        <v>0</v>
      </c>
      <c r="H67" s="72">
        <v>1</v>
      </c>
      <c r="I67" s="77">
        <v>0</v>
      </c>
      <c r="J67" s="72">
        <v>0</v>
      </c>
      <c r="K67" s="72">
        <v>0</v>
      </c>
      <c r="L67" s="77">
        <v>0</v>
      </c>
      <c r="M67" s="72">
        <v>0</v>
      </c>
      <c r="N67" s="72">
        <v>0</v>
      </c>
      <c r="O67" s="77">
        <f t="shared" ref="O67:Q69" si="16">SUM(F67,I67,L67,C67)</f>
        <v>91</v>
      </c>
      <c r="P67" s="72">
        <f t="shared" si="16"/>
        <v>5</v>
      </c>
      <c r="Q67" s="72">
        <f t="shared" si="16"/>
        <v>96</v>
      </c>
      <c r="R67" s="11"/>
    </row>
    <row r="68" spans="1:18">
      <c r="B68" s="106" t="s">
        <v>397</v>
      </c>
      <c r="C68" s="77">
        <v>36</v>
      </c>
      <c r="D68" s="78">
        <v>5</v>
      </c>
      <c r="E68" s="72">
        <v>41</v>
      </c>
      <c r="F68" s="77">
        <v>0</v>
      </c>
      <c r="G68" s="78">
        <v>0</v>
      </c>
      <c r="H68" s="72">
        <v>0</v>
      </c>
      <c r="I68" s="77">
        <v>0</v>
      </c>
      <c r="J68" s="78">
        <v>0</v>
      </c>
      <c r="K68" s="72">
        <v>0</v>
      </c>
      <c r="L68" s="77">
        <v>0</v>
      </c>
      <c r="M68" s="78">
        <v>0</v>
      </c>
      <c r="N68" s="72">
        <v>0</v>
      </c>
      <c r="O68" s="77">
        <f t="shared" si="16"/>
        <v>36</v>
      </c>
      <c r="P68" s="72">
        <f t="shared" si="16"/>
        <v>5</v>
      </c>
      <c r="Q68" s="72">
        <f t="shared" si="16"/>
        <v>41</v>
      </c>
      <c r="R68" s="11"/>
    </row>
    <row r="69" spans="1:18" s="33" customFormat="1">
      <c r="B69" s="137" t="s">
        <v>27</v>
      </c>
      <c r="C69" s="82">
        <v>126</v>
      </c>
      <c r="D69" s="83">
        <v>10</v>
      </c>
      <c r="E69" s="83">
        <v>136</v>
      </c>
      <c r="F69" s="82">
        <v>1</v>
      </c>
      <c r="G69" s="83">
        <v>0</v>
      </c>
      <c r="H69" s="83">
        <v>1</v>
      </c>
      <c r="I69" s="82">
        <v>0</v>
      </c>
      <c r="J69" s="83">
        <v>0</v>
      </c>
      <c r="K69" s="83">
        <v>0</v>
      </c>
      <c r="L69" s="82">
        <v>0</v>
      </c>
      <c r="M69" s="83">
        <v>0</v>
      </c>
      <c r="N69" s="83">
        <v>0</v>
      </c>
      <c r="O69" s="82">
        <f t="shared" si="16"/>
        <v>127</v>
      </c>
      <c r="P69" s="83">
        <f t="shared" si="16"/>
        <v>10</v>
      </c>
      <c r="Q69" s="83">
        <f t="shared" si="16"/>
        <v>137</v>
      </c>
      <c r="R69" s="11"/>
    </row>
    <row r="70" spans="1:18" s="33" customFormat="1" ht="6.75" customHeight="1">
      <c r="B70" s="137"/>
      <c r="C70" s="138"/>
      <c r="D70" s="113"/>
      <c r="E70" s="113"/>
      <c r="F70" s="138"/>
      <c r="G70" s="113"/>
      <c r="H70" s="113"/>
      <c r="I70" s="138"/>
      <c r="J70" s="113"/>
      <c r="K70" s="113"/>
      <c r="L70" s="138"/>
      <c r="M70" s="113"/>
      <c r="N70" s="113"/>
      <c r="O70" s="138"/>
      <c r="P70" s="113"/>
      <c r="Q70" s="113"/>
      <c r="R70" s="11"/>
    </row>
    <row r="71" spans="1:18">
      <c r="A71" s="81" t="s">
        <v>23</v>
      </c>
      <c r="B71" s="106" t="s">
        <v>395</v>
      </c>
      <c r="C71" s="77">
        <v>872</v>
      </c>
      <c r="D71" s="72">
        <v>25</v>
      </c>
      <c r="E71" s="72">
        <v>897</v>
      </c>
      <c r="F71" s="77">
        <v>7983</v>
      </c>
      <c r="G71" s="72">
        <v>289</v>
      </c>
      <c r="H71" s="72">
        <v>8272</v>
      </c>
      <c r="I71" s="77">
        <v>993</v>
      </c>
      <c r="J71" s="72">
        <v>34</v>
      </c>
      <c r="K71" s="72">
        <v>1027</v>
      </c>
      <c r="L71" s="77">
        <v>1050</v>
      </c>
      <c r="M71" s="72">
        <v>33</v>
      </c>
      <c r="N71" s="72">
        <v>1083</v>
      </c>
      <c r="O71" s="77">
        <f t="shared" ref="O71:Q72" si="17">SUM(F71,I71,L71,C71)</f>
        <v>10898</v>
      </c>
      <c r="P71" s="72">
        <f t="shared" si="17"/>
        <v>381</v>
      </c>
      <c r="Q71" s="72">
        <f t="shared" si="17"/>
        <v>11279</v>
      </c>
      <c r="R71" s="11"/>
    </row>
    <row r="72" spans="1:18">
      <c r="B72" s="106" t="s">
        <v>397</v>
      </c>
      <c r="C72" s="77">
        <v>2028</v>
      </c>
      <c r="D72" s="78">
        <v>37</v>
      </c>
      <c r="E72" s="72">
        <v>2065</v>
      </c>
      <c r="F72" s="77">
        <v>5285</v>
      </c>
      <c r="G72" s="78">
        <v>88</v>
      </c>
      <c r="H72" s="72">
        <v>5373</v>
      </c>
      <c r="I72" s="77">
        <v>852</v>
      </c>
      <c r="J72" s="78">
        <v>21</v>
      </c>
      <c r="K72" s="72">
        <v>873</v>
      </c>
      <c r="L72" s="77">
        <v>879</v>
      </c>
      <c r="M72" s="78">
        <v>17</v>
      </c>
      <c r="N72" s="72">
        <v>896</v>
      </c>
      <c r="O72" s="77">
        <f t="shared" si="17"/>
        <v>9044</v>
      </c>
      <c r="P72" s="72">
        <f t="shared" si="17"/>
        <v>163</v>
      </c>
      <c r="Q72" s="72">
        <f t="shared" si="17"/>
        <v>9207</v>
      </c>
      <c r="R72" s="11"/>
    </row>
    <row r="73" spans="1:18" s="33" customFormat="1">
      <c r="B73" s="137" t="s">
        <v>27</v>
      </c>
      <c r="C73" s="82">
        <v>2900</v>
      </c>
      <c r="D73" s="83">
        <v>62</v>
      </c>
      <c r="E73" s="83">
        <v>2962</v>
      </c>
      <c r="F73" s="82">
        <v>13268</v>
      </c>
      <c r="G73" s="83">
        <v>377</v>
      </c>
      <c r="H73" s="83">
        <v>13645</v>
      </c>
      <c r="I73" s="82">
        <v>1845</v>
      </c>
      <c r="J73" s="83">
        <v>55</v>
      </c>
      <c r="K73" s="83">
        <v>1900</v>
      </c>
      <c r="L73" s="82">
        <v>1929</v>
      </c>
      <c r="M73" s="83">
        <v>50</v>
      </c>
      <c r="N73" s="83">
        <v>1979</v>
      </c>
      <c r="O73" s="82">
        <f>SUM(O71:O72)</f>
        <v>19942</v>
      </c>
      <c r="P73" s="83">
        <f>SUM(P71:P72)</f>
        <v>544</v>
      </c>
      <c r="Q73" s="83">
        <f>SUM(Q71:Q72)</f>
        <v>20486</v>
      </c>
      <c r="R73" s="11"/>
    </row>
    <row r="74" spans="1:18" s="33" customFormat="1" ht="6.75" customHeight="1">
      <c r="B74" s="137"/>
      <c r="C74" s="138"/>
      <c r="D74" s="113"/>
      <c r="E74" s="113"/>
      <c r="F74" s="138"/>
      <c r="G74" s="113"/>
      <c r="H74" s="113"/>
      <c r="I74" s="138"/>
      <c r="J74" s="113"/>
      <c r="K74" s="113"/>
      <c r="L74" s="138"/>
      <c r="M74" s="113"/>
      <c r="N74" s="113"/>
      <c r="O74" s="138"/>
      <c r="P74" s="113"/>
      <c r="Q74" s="113"/>
      <c r="R74" s="11"/>
    </row>
    <row r="75" spans="1:18">
      <c r="A75" s="81" t="s">
        <v>89</v>
      </c>
      <c r="B75" s="106" t="s">
        <v>395</v>
      </c>
      <c r="C75" s="77">
        <v>1</v>
      </c>
      <c r="D75" s="72">
        <v>25</v>
      </c>
      <c r="E75" s="72">
        <v>26</v>
      </c>
      <c r="F75" s="77">
        <v>23</v>
      </c>
      <c r="G75" s="72">
        <v>410</v>
      </c>
      <c r="H75" s="72">
        <v>433</v>
      </c>
      <c r="I75" s="77">
        <v>6</v>
      </c>
      <c r="J75" s="72">
        <v>43</v>
      </c>
      <c r="K75" s="72">
        <v>49</v>
      </c>
      <c r="L75" s="77">
        <v>0</v>
      </c>
      <c r="M75" s="72">
        <v>0</v>
      </c>
      <c r="N75" s="72">
        <v>0</v>
      </c>
      <c r="O75" s="77">
        <f t="shared" ref="O75:Q77" si="18">SUM(F75,I75,L75,C75)</f>
        <v>30</v>
      </c>
      <c r="P75" s="72">
        <f t="shared" si="18"/>
        <v>478</v>
      </c>
      <c r="Q75" s="72">
        <f t="shared" si="18"/>
        <v>508</v>
      </c>
      <c r="R75" s="11"/>
    </row>
    <row r="76" spans="1:18" s="33" customFormat="1">
      <c r="A76" s="81"/>
      <c r="B76" s="106" t="s">
        <v>397</v>
      </c>
      <c r="C76" s="142">
        <v>3</v>
      </c>
      <c r="D76" s="143">
        <v>35</v>
      </c>
      <c r="E76" s="143">
        <v>38</v>
      </c>
      <c r="F76" s="142">
        <v>61</v>
      </c>
      <c r="G76" s="143">
        <v>604</v>
      </c>
      <c r="H76" s="143">
        <v>665</v>
      </c>
      <c r="I76" s="142">
        <v>4</v>
      </c>
      <c r="J76" s="143">
        <v>30</v>
      </c>
      <c r="K76" s="143">
        <v>34</v>
      </c>
      <c r="L76" s="142">
        <v>0</v>
      </c>
      <c r="M76" s="143">
        <v>0</v>
      </c>
      <c r="N76" s="143">
        <v>0</v>
      </c>
      <c r="O76" s="142">
        <f t="shared" si="18"/>
        <v>68</v>
      </c>
      <c r="P76" s="143">
        <f t="shared" si="18"/>
        <v>669</v>
      </c>
      <c r="Q76" s="143">
        <f t="shared" si="18"/>
        <v>737</v>
      </c>
      <c r="R76" s="11"/>
    </row>
    <row r="77" spans="1:18" s="33" customFormat="1" ht="14.25" customHeight="1">
      <c r="B77" s="137" t="s">
        <v>27</v>
      </c>
      <c r="C77" s="138">
        <v>4</v>
      </c>
      <c r="D77" s="113">
        <v>60</v>
      </c>
      <c r="E77" s="113">
        <v>64</v>
      </c>
      <c r="F77" s="138">
        <v>84</v>
      </c>
      <c r="G77" s="113">
        <v>1014</v>
      </c>
      <c r="H77" s="113">
        <v>1098</v>
      </c>
      <c r="I77" s="138">
        <v>10</v>
      </c>
      <c r="J77" s="113">
        <v>73</v>
      </c>
      <c r="K77" s="113">
        <v>83</v>
      </c>
      <c r="L77" s="138">
        <v>0</v>
      </c>
      <c r="M77" s="113">
        <v>0</v>
      </c>
      <c r="N77" s="113">
        <v>0</v>
      </c>
      <c r="O77" s="138">
        <f t="shared" si="18"/>
        <v>98</v>
      </c>
      <c r="P77" s="113">
        <f t="shared" si="18"/>
        <v>1147</v>
      </c>
      <c r="Q77" s="113">
        <f t="shared" si="18"/>
        <v>1245</v>
      </c>
      <c r="R77" s="11"/>
    </row>
    <row r="78" spans="1:18" ht="8.25" customHeight="1">
      <c r="A78" s="33"/>
      <c r="B78" s="137"/>
      <c r="C78" s="77"/>
      <c r="D78" s="72"/>
      <c r="E78" s="72"/>
      <c r="F78" s="77"/>
      <c r="G78" s="72"/>
      <c r="H78" s="72"/>
      <c r="I78" s="77"/>
      <c r="J78" s="72"/>
      <c r="K78" s="72"/>
      <c r="L78" s="77"/>
      <c r="M78" s="72"/>
      <c r="N78" s="72"/>
      <c r="O78" s="77"/>
      <c r="P78" s="72"/>
      <c r="Q78" s="72"/>
      <c r="R78" s="11"/>
    </row>
    <row r="79" spans="1:18" s="33" customFormat="1">
      <c r="A79" s="81" t="s">
        <v>24</v>
      </c>
      <c r="B79" s="106" t="s">
        <v>397</v>
      </c>
      <c r="C79" s="142">
        <v>0</v>
      </c>
      <c r="D79" s="143">
        <v>0</v>
      </c>
      <c r="E79" s="143">
        <v>0</v>
      </c>
      <c r="F79" s="142">
        <v>0</v>
      </c>
      <c r="G79" s="143">
        <v>0</v>
      </c>
      <c r="H79" s="143">
        <v>0</v>
      </c>
      <c r="I79" s="142">
        <v>18</v>
      </c>
      <c r="J79" s="143">
        <v>9</v>
      </c>
      <c r="K79" s="143">
        <v>27</v>
      </c>
      <c r="L79" s="142">
        <v>0</v>
      </c>
      <c r="M79" s="143">
        <v>0</v>
      </c>
      <c r="N79" s="143">
        <v>0</v>
      </c>
      <c r="O79" s="142">
        <f t="shared" ref="O79:Q80" si="19">SUM(F79,I79,L79,C79)</f>
        <v>18</v>
      </c>
      <c r="P79" s="143">
        <f t="shared" si="19"/>
        <v>9</v>
      </c>
      <c r="Q79" s="143">
        <f t="shared" si="19"/>
        <v>27</v>
      </c>
      <c r="R79" s="11"/>
    </row>
    <row r="80" spans="1:18" s="33" customFormat="1" ht="15.75" customHeight="1">
      <c r="B80" s="137" t="s">
        <v>27</v>
      </c>
      <c r="C80" s="138">
        <v>0</v>
      </c>
      <c r="D80" s="113">
        <v>0</v>
      </c>
      <c r="E80" s="113">
        <v>0</v>
      </c>
      <c r="F80" s="138">
        <v>0</v>
      </c>
      <c r="G80" s="113">
        <v>0</v>
      </c>
      <c r="H80" s="113">
        <v>0</v>
      </c>
      <c r="I80" s="138">
        <v>18</v>
      </c>
      <c r="J80" s="113">
        <v>9</v>
      </c>
      <c r="K80" s="113">
        <v>27</v>
      </c>
      <c r="L80" s="138">
        <v>0</v>
      </c>
      <c r="M80" s="113">
        <v>0</v>
      </c>
      <c r="N80" s="113">
        <v>0</v>
      </c>
      <c r="O80" s="138">
        <f t="shared" si="19"/>
        <v>18</v>
      </c>
      <c r="P80" s="113">
        <f t="shared" si="19"/>
        <v>9</v>
      </c>
      <c r="Q80" s="113">
        <f t="shared" si="19"/>
        <v>27</v>
      </c>
      <c r="R80" s="11"/>
    </row>
    <row r="81" spans="1:18" ht="6" customHeight="1">
      <c r="A81" s="33"/>
      <c r="B81" s="137"/>
      <c r="C81" s="77"/>
      <c r="D81" s="72"/>
      <c r="E81" s="72"/>
      <c r="F81" s="77"/>
      <c r="G81" s="72"/>
      <c r="H81" s="72"/>
      <c r="I81" s="77"/>
      <c r="J81" s="72"/>
      <c r="K81" s="72"/>
      <c r="L81" s="77"/>
      <c r="M81" s="72"/>
      <c r="N81" s="72"/>
      <c r="O81" s="77"/>
      <c r="P81" s="72"/>
      <c r="Q81" s="72"/>
      <c r="R81" s="11"/>
    </row>
    <row r="82" spans="1:18" s="33" customFormat="1">
      <c r="A82" s="81" t="s">
        <v>20</v>
      </c>
      <c r="B82" s="106" t="s">
        <v>395</v>
      </c>
      <c r="C82" s="142">
        <v>0</v>
      </c>
      <c r="D82" s="143">
        <v>6</v>
      </c>
      <c r="E82" s="143">
        <v>6</v>
      </c>
      <c r="F82" s="142">
        <v>10</v>
      </c>
      <c r="G82" s="143">
        <v>5</v>
      </c>
      <c r="H82" s="143">
        <v>15</v>
      </c>
      <c r="I82" s="142">
        <v>0</v>
      </c>
      <c r="J82" s="143">
        <v>0</v>
      </c>
      <c r="K82" s="143">
        <v>0</v>
      </c>
      <c r="L82" s="142">
        <v>0</v>
      </c>
      <c r="M82" s="143">
        <v>0</v>
      </c>
      <c r="N82" s="143">
        <v>0</v>
      </c>
      <c r="O82" s="142">
        <f t="shared" ref="O82:Q83" si="20">SUM(F82,I82,L82,C82)</f>
        <v>10</v>
      </c>
      <c r="P82" s="143">
        <f t="shared" si="20"/>
        <v>11</v>
      </c>
      <c r="Q82" s="143">
        <f t="shared" si="20"/>
        <v>21</v>
      </c>
      <c r="R82" s="11"/>
    </row>
    <row r="83" spans="1:18" s="33" customFormat="1" ht="14.25" customHeight="1">
      <c r="B83" s="137" t="s">
        <v>27</v>
      </c>
      <c r="C83" s="138">
        <v>0</v>
      </c>
      <c r="D83" s="113">
        <v>6</v>
      </c>
      <c r="E83" s="113">
        <v>6</v>
      </c>
      <c r="F83" s="138">
        <v>10</v>
      </c>
      <c r="G83" s="113">
        <v>5</v>
      </c>
      <c r="H83" s="113">
        <v>15</v>
      </c>
      <c r="I83" s="138">
        <v>0</v>
      </c>
      <c r="J83" s="113">
        <v>0</v>
      </c>
      <c r="K83" s="113">
        <v>0</v>
      </c>
      <c r="L83" s="138">
        <v>0</v>
      </c>
      <c r="M83" s="113">
        <v>0</v>
      </c>
      <c r="N83" s="113">
        <v>0</v>
      </c>
      <c r="O83" s="138">
        <f t="shared" si="20"/>
        <v>10</v>
      </c>
      <c r="P83" s="113">
        <f t="shared" si="20"/>
        <v>11</v>
      </c>
      <c r="Q83" s="113">
        <f t="shared" si="20"/>
        <v>21</v>
      </c>
      <c r="R83" s="11"/>
    </row>
    <row r="84" spans="1:18" ht="7.5" customHeight="1">
      <c r="A84" s="33"/>
      <c r="B84" s="137"/>
      <c r="C84" s="77"/>
      <c r="D84" s="72"/>
      <c r="E84" s="72"/>
      <c r="F84" s="77"/>
      <c r="G84" s="72"/>
      <c r="H84" s="72"/>
      <c r="I84" s="77"/>
      <c r="J84" s="72"/>
      <c r="K84" s="72"/>
      <c r="L84" s="77"/>
      <c r="M84" s="72"/>
      <c r="N84" s="72"/>
      <c r="O84" s="77"/>
      <c r="P84" s="72"/>
      <c r="Q84" s="72"/>
      <c r="R84" s="11"/>
    </row>
    <row r="85" spans="1:18">
      <c r="A85" s="81" t="s">
        <v>21</v>
      </c>
      <c r="B85" s="106" t="s">
        <v>395</v>
      </c>
      <c r="C85" s="77">
        <v>4</v>
      </c>
      <c r="D85" s="78">
        <v>1</v>
      </c>
      <c r="E85" s="72">
        <v>5</v>
      </c>
      <c r="F85" s="77">
        <v>9</v>
      </c>
      <c r="G85" s="78">
        <v>7</v>
      </c>
      <c r="H85" s="72">
        <v>16</v>
      </c>
      <c r="I85" s="77">
        <v>0</v>
      </c>
      <c r="J85" s="78">
        <v>0</v>
      </c>
      <c r="K85" s="72">
        <v>0</v>
      </c>
      <c r="L85" s="77">
        <v>0</v>
      </c>
      <c r="M85" s="78">
        <v>0</v>
      </c>
      <c r="N85" s="72">
        <v>0</v>
      </c>
      <c r="O85" s="77">
        <f t="shared" ref="O85:Q86" si="21">SUM(F85,I85,L85,C85)</f>
        <v>13</v>
      </c>
      <c r="P85" s="72">
        <f t="shared" si="21"/>
        <v>8</v>
      </c>
      <c r="Q85" s="72">
        <f t="shared" si="21"/>
        <v>21</v>
      </c>
      <c r="R85" s="11"/>
    </row>
    <row r="86" spans="1:18" s="33" customFormat="1">
      <c r="B86" s="137" t="s">
        <v>27</v>
      </c>
      <c r="C86" s="82">
        <v>4</v>
      </c>
      <c r="D86" s="83">
        <v>1</v>
      </c>
      <c r="E86" s="83">
        <v>5</v>
      </c>
      <c r="F86" s="82">
        <v>9</v>
      </c>
      <c r="G86" s="83">
        <v>7</v>
      </c>
      <c r="H86" s="83">
        <v>16</v>
      </c>
      <c r="I86" s="82">
        <v>0</v>
      </c>
      <c r="J86" s="83">
        <v>0</v>
      </c>
      <c r="K86" s="83">
        <v>0</v>
      </c>
      <c r="L86" s="82">
        <v>0</v>
      </c>
      <c r="M86" s="83">
        <v>0</v>
      </c>
      <c r="N86" s="83">
        <v>0</v>
      </c>
      <c r="O86" s="82">
        <f t="shared" si="21"/>
        <v>13</v>
      </c>
      <c r="P86" s="83">
        <f t="shared" si="21"/>
        <v>8</v>
      </c>
      <c r="Q86" s="83">
        <f t="shared" si="21"/>
        <v>21</v>
      </c>
      <c r="R86" s="11"/>
    </row>
    <row r="87" spans="1:18" s="33" customFormat="1" ht="6.75" customHeight="1">
      <c r="B87" s="137"/>
      <c r="C87" s="138"/>
      <c r="D87" s="113"/>
      <c r="E87" s="113"/>
      <c r="F87" s="77"/>
      <c r="G87" s="72"/>
      <c r="H87" s="72"/>
      <c r="I87" s="138"/>
      <c r="J87" s="113"/>
      <c r="K87" s="113"/>
      <c r="L87" s="138"/>
      <c r="M87" s="113"/>
      <c r="N87" s="113"/>
      <c r="O87" s="77"/>
      <c r="P87" s="72"/>
      <c r="Q87" s="72"/>
      <c r="R87" s="11"/>
    </row>
    <row r="88" spans="1:18">
      <c r="A88" s="81" t="s">
        <v>18</v>
      </c>
      <c r="B88" s="106" t="s">
        <v>395</v>
      </c>
      <c r="C88" s="77">
        <v>740</v>
      </c>
      <c r="D88" s="72">
        <v>2333</v>
      </c>
      <c r="E88" s="72">
        <v>3073</v>
      </c>
      <c r="F88" s="144">
        <v>4132</v>
      </c>
      <c r="G88" s="78">
        <v>12860</v>
      </c>
      <c r="H88" s="72">
        <v>16992</v>
      </c>
      <c r="I88" s="77">
        <v>66</v>
      </c>
      <c r="J88" s="72">
        <v>177</v>
      </c>
      <c r="K88" s="72">
        <v>243</v>
      </c>
      <c r="L88" s="77">
        <v>72</v>
      </c>
      <c r="M88" s="72">
        <v>241</v>
      </c>
      <c r="N88" s="72">
        <v>313</v>
      </c>
      <c r="O88" s="144">
        <f t="shared" ref="O88:Q89" si="22">SUM(F88,I88,L88,C88)</f>
        <v>5010</v>
      </c>
      <c r="P88" s="72">
        <f t="shared" si="22"/>
        <v>15611</v>
      </c>
      <c r="Q88" s="72">
        <f t="shared" si="22"/>
        <v>20621</v>
      </c>
      <c r="R88" s="11"/>
    </row>
    <row r="89" spans="1:18" s="33" customFormat="1">
      <c r="A89" s="81"/>
      <c r="B89" s="106" t="s">
        <v>397</v>
      </c>
      <c r="C89" s="142">
        <v>500</v>
      </c>
      <c r="D89" s="143">
        <v>3148</v>
      </c>
      <c r="E89" s="143">
        <v>3648</v>
      </c>
      <c r="F89" s="142">
        <v>1364</v>
      </c>
      <c r="G89" s="143">
        <v>7660</v>
      </c>
      <c r="H89" s="143">
        <v>9024</v>
      </c>
      <c r="I89" s="142">
        <v>31</v>
      </c>
      <c r="J89" s="143">
        <v>193</v>
      </c>
      <c r="K89" s="143">
        <v>224</v>
      </c>
      <c r="L89" s="142">
        <v>63</v>
      </c>
      <c r="M89" s="143">
        <v>446</v>
      </c>
      <c r="N89" s="143">
        <v>509</v>
      </c>
      <c r="O89" s="142">
        <f t="shared" si="22"/>
        <v>1958</v>
      </c>
      <c r="P89" s="143">
        <f t="shared" si="22"/>
        <v>11447</v>
      </c>
      <c r="Q89" s="143">
        <f t="shared" si="22"/>
        <v>13405</v>
      </c>
      <c r="R89" s="11"/>
    </row>
    <row r="90" spans="1:18" s="33" customFormat="1" ht="14.25" customHeight="1">
      <c r="B90" s="137" t="s">
        <v>27</v>
      </c>
      <c r="C90" s="138">
        <v>1240</v>
      </c>
      <c r="D90" s="113">
        <v>5481</v>
      </c>
      <c r="E90" s="113">
        <v>6721</v>
      </c>
      <c r="F90" s="138">
        <v>5496</v>
      </c>
      <c r="G90" s="113">
        <v>20520</v>
      </c>
      <c r="H90" s="113">
        <v>26016</v>
      </c>
      <c r="I90" s="138">
        <v>97</v>
      </c>
      <c r="J90" s="113">
        <v>370</v>
      </c>
      <c r="K90" s="113">
        <v>467</v>
      </c>
      <c r="L90" s="138">
        <v>135</v>
      </c>
      <c r="M90" s="113">
        <v>687</v>
      </c>
      <c r="N90" s="113">
        <v>822</v>
      </c>
      <c r="O90" s="138">
        <f>SUM(O88:O89)</f>
        <v>6968</v>
      </c>
      <c r="P90" s="113">
        <f>SUM(P88:P89)</f>
        <v>27058</v>
      </c>
      <c r="Q90" s="113">
        <f>SUM(Q88:Q89)</f>
        <v>34026</v>
      </c>
      <c r="R90" s="11"/>
    </row>
    <row r="91" spans="1:18" ht="6.75" customHeight="1">
      <c r="A91" s="33"/>
      <c r="B91" s="137"/>
      <c r="C91" s="77"/>
      <c r="D91" s="72"/>
      <c r="E91" s="72"/>
      <c r="F91" s="77"/>
      <c r="G91" s="72"/>
      <c r="H91" s="72"/>
      <c r="I91" s="77"/>
      <c r="J91" s="72"/>
      <c r="K91" s="72"/>
      <c r="L91" s="77"/>
      <c r="M91" s="72"/>
      <c r="N91" s="72"/>
      <c r="O91" s="77"/>
      <c r="P91" s="72"/>
      <c r="Q91" s="72"/>
      <c r="R91" s="11"/>
    </row>
    <row r="92" spans="1:18">
      <c r="A92" s="81" t="s">
        <v>53</v>
      </c>
      <c r="B92" s="106" t="s">
        <v>396</v>
      </c>
      <c r="C92" s="77">
        <v>213</v>
      </c>
      <c r="D92" s="78">
        <v>370</v>
      </c>
      <c r="E92" s="72">
        <v>583</v>
      </c>
      <c r="F92" s="77">
        <v>106</v>
      </c>
      <c r="G92" s="78">
        <v>256</v>
      </c>
      <c r="H92" s="72">
        <v>362</v>
      </c>
      <c r="I92" s="77">
        <v>40</v>
      </c>
      <c r="J92" s="78">
        <v>112</v>
      </c>
      <c r="K92" s="72">
        <v>152</v>
      </c>
      <c r="L92" s="77">
        <v>54</v>
      </c>
      <c r="M92" s="78">
        <v>187</v>
      </c>
      <c r="N92" s="72">
        <v>241</v>
      </c>
      <c r="O92" s="77">
        <f t="shared" ref="O92:Q93" si="23">SUM(F92,I92,L92,C92)</f>
        <v>413</v>
      </c>
      <c r="P92" s="72">
        <f t="shared" si="23"/>
        <v>925</v>
      </c>
      <c r="Q92" s="72">
        <f t="shared" si="23"/>
        <v>1338</v>
      </c>
      <c r="R92" s="11"/>
    </row>
    <row r="93" spans="1:18" s="33" customFormat="1">
      <c r="B93" s="137" t="s">
        <v>27</v>
      </c>
      <c r="C93" s="82">
        <v>213</v>
      </c>
      <c r="D93" s="83">
        <v>370</v>
      </c>
      <c r="E93" s="83">
        <v>583</v>
      </c>
      <c r="F93" s="82">
        <v>106</v>
      </c>
      <c r="G93" s="83">
        <v>256</v>
      </c>
      <c r="H93" s="83">
        <v>362</v>
      </c>
      <c r="I93" s="82">
        <v>40</v>
      </c>
      <c r="J93" s="83">
        <v>112</v>
      </c>
      <c r="K93" s="83">
        <v>152</v>
      </c>
      <c r="L93" s="82">
        <v>54</v>
      </c>
      <c r="M93" s="83">
        <v>187</v>
      </c>
      <c r="N93" s="83">
        <v>241</v>
      </c>
      <c r="O93" s="82">
        <f t="shared" si="23"/>
        <v>413</v>
      </c>
      <c r="P93" s="83">
        <f t="shared" si="23"/>
        <v>925</v>
      </c>
      <c r="Q93" s="83">
        <f t="shared" si="23"/>
        <v>1338</v>
      </c>
      <c r="R93" s="11"/>
    </row>
    <row r="94" spans="1:18" s="33" customFormat="1" ht="6.75" customHeight="1">
      <c r="B94" s="137"/>
      <c r="C94" s="138"/>
      <c r="D94" s="113"/>
      <c r="E94" s="113"/>
      <c r="F94" s="138"/>
      <c r="G94" s="113"/>
      <c r="H94" s="113"/>
      <c r="I94" s="138"/>
      <c r="J94" s="113"/>
      <c r="K94" s="113"/>
      <c r="L94" s="138"/>
      <c r="M94" s="113"/>
      <c r="N94" s="113"/>
      <c r="O94" s="138"/>
      <c r="P94" s="113"/>
      <c r="Q94" s="113"/>
      <c r="R94" s="11"/>
    </row>
    <row r="95" spans="1:18" s="81" customFormat="1">
      <c r="A95" s="81" t="s">
        <v>54</v>
      </c>
      <c r="B95" s="106" t="s">
        <v>394</v>
      </c>
      <c r="C95" s="145">
        <v>725</v>
      </c>
      <c r="D95" s="146">
        <v>397</v>
      </c>
      <c r="E95" s="146">
        <v>1122</v>
      </c>
      <c r="F95" s="145">
        <v>712</v>
      </c>
      <c r="G95" s="146">
        <v>408</v>
      </c>
      <c r="H95" s="146">
        <v>1120</v>
      </c>
      <c r="I95" s="145">
        <v>29</v>
      </c>
      <c r="J95" s="146">
        <v>19</v>
      </c>
      <c r="K95" s="146">
        <v>48</v>
      </c>
      <c r="L95" s="145">
        <v>94</v>
      </c>
      <c r="M95" s="146">
        <v>46</v>
      </c>
      <c r="N95" s="146">
        <v>140</v>
      </c>
      <c r="O95" s="145">
        <f t="shared" ref="O95:Q98" si="24">SUM(F95,I95,L95,C95)</f>
        <v>1560</v>
      </c>
      <c r="P95" s="146">
        <f t="shared" si="24"/>
        <v>870</v>
      </c>
      <c r="Q95" s="146">
        <f t="shared" si="24"/>
        <v>2430</v>
      </c>
      <c r="R95" s="11"/>
    </row>
    <row r="96" spans="1:18" s="33" customFormat="1">
      <c r="A96" s="81"/>
      <c r="B96" s="106" t="s">
        <v>395</v>
      </c>
      <c r="C96" s="77">
        <v>2033</v>
      </c>
      <c r="D96" s="72">
        <v>494</v>
      </c>
      <c r="E96" s="72">
        <v>2527</v>
      </c>
      <c r="F96" s="77">
        <v>1750</v>
      </c>
      <c r="G96" s="72">
        <v>586</v>
      </c>
      <c r="H96" s="72">
        <v>2336</v>
      </c>
      <c r="I96" s="77">
        <v>116</v>
      </c>
      <c r="J96" s="72">
        <v>34</v>
      </c>
      <c r="K96" s="72">
        <v>150</v>
      </c>
      <c r="L96" s="77">
        <v>190</v>
      </c>
      <c r="M96" s="72">
        <v>48</v>
      </c>
      <c r="N96" s="72">
        <v>238</v>
      </c>
      <c r="O96" s="77">
        <f t="shared" si="24"/>
        <v>4089</v>
      </c>
      <c r="P96" s="72">
        <f t="shared" si="24"/>
        <v>1162</v>
      </c>
      <c r="Q96" s="72">
        <f t="shared" si="24"/>
        <v>5251</v>
      </c>
      <c r="R96" s="11"/>
    </row>
    <row r="97" spans="1:18" s="33" customFormat="1">
      <c r="A97" s="81"/>
      <c r="B97" s="106" t="s">
        <v>397</v>
      </c>
      <c r="C97" s="145">
        <v>0</v>
      </c>
      <c r="D97" s="146">
        <v>0</v>
      </c>
      <c r="E97" s="146">
        <v>0</v>
      </c>
      <c r="F97" s="145">
        <v>3</v>
      </c>
      <c r="G97" s="146">
        <v>0</v>
      </c>
      <c r="H97" s="146">
        <v>3</v>
      </c>
      <c r="I97" s="145">
        <v>0</v>
      </c>
      <c r="J97" s="146">
        <v>0</v>
      </c>
      <c r="K97" s="146"/>
      <c r="L97" s="145">
        <v>16</v>
      </c>
      <c r="M97" s="146">
        <v>1</v>
      </c>
      <c r="N97" s="146">
        <v>17</v>
      </c>
      <c r="O97" s="145">
        <f t="shared" si="24"/>
        <v>19</v>
      </c>
      <c r="P97" s="146">
        <f t="shared" si="24"/>
        <v>1</v>
      </c>
      <c r="Q97" s="146">
        <f t="shared" si="24"/>
        <v>20</v>
      </c>
      <c r="R97" s="11"/>
    </row>
    <row r="98" spans="1:18" s="94" customFormat="1">
      <c r="A98" s="33"/>
      <c r="B98" s="137" t="s">
        <v>27</v>
      </c>
      <c r="C98" s="173">
        <v>2758</v>
      </c>
      <c r="D98" s="163">
        <v>891</v>
      </c>
      <c r="E98" s="163">
        <v>3649</v>
      </c>
      <c r="F98" s="173">
        <v>2465</v>
      </c>
      <c r="G98" s="163">
        <v>994</v>
      </c>
      <c r="H98" s="163">
        <v>3459</v>
      </c>
      <c r="I98" s="173">
        <v>145</v>
      </c>
      <c r="J98" s="163">
        <v>53</v>
      </c>
      <c r="K98" s="163">
        <v>198</v>
      </c>
      <c r="L98" s="173">
        <v>300</v>
      </c>
      <c r="M98" s="163">
        <v>95</v>
      </c>
      <c r="N98" s="163">
        <v>395</v>
      </c>
      <c r="O98" s="173">
        <f t="shared" si="24"/>
        <v>5668</v>
      </c>
      <c r="P98" s="163">
        <f t="shared" si="24"/>
        <v>2033</v>
      </c>
      <c r="Q98" s="163">
        <f t="shared" si="24"/>
        <v>7701</v>
      </c>
      <c r="R98" s="11"/>
    </row>
    <row r="99" spans="1:18">
      <c r="A99" s="33"/>
      <c r="B99" s="137"/>
      <c r="C99" s="77"/>
      <c r="D99" s="78"/>
      <c r="E99" s="72"/>
      <c r="F99" s="77"/>
      <c r="G99" s="78"/>
      <c r="H99" s="72"/>
      <c r="I99" s="77"/>
      <c r="J99" s="78"/>
      <c r="K99" s="72"/>
      <c r="L99" s="77"/>
      <c r="M99" s="78"/>
      <c r="N99" s="72"/>
      <c r="O99" s="77"/>
      <c r="P99" s="72"/>
      <c r="Q99" s="72"/>
      <c r="R99" s="11"/>
    </row>
    <row r="100" spans="1:18" s="33" customFormat="1">
      <c r="A100" s="81" t="s">
        <v>22</v>
      </c>
      <c r="B100" s="106" t="s">
        <v>395</v>
      </c>
      <c r="C100" s="142">
        <v>7</v>
      </c>
      <c r="D100" s="143">
        <v>14</v>
      </c>
      <c r="E100" s="143">
        <v>21</v>
      </c>
      <c r="F100" s="142">
        <v>5</v>
      </c>
      <c r="G100" s="143">
        <v>11</v>
      </c>
      <c r="H100" s="143">
        <v>16</v>
      </c>
      <c r="I100" s="142">
        <v>0</v>
      </c>
      <c r="J100" s="143">
        <v>0</v>
      </c>
      <c r="K100" s="143">
        <v>0</v>
      </c>
      <c r="L100" s="142">
        <v>6</v>
      </c>
      <c r="M100" s="143">
        <v>9</v>
      </c>
      <c r="N100" s="143">
        <v>15</v>
      </c>
      <c r="O100" s="142">
        <f t="shared" ref="O100:Q101" si="25">SUM(F100,I100,L100,C100)</f>
        <v>18</v>
      </c>
      <c r="P100" s="143">
        <f t="shared" si="25"/>
        <v>34</v>
      </c>
      <c r="Q100" s="143">
        <f t="shared" si="25"/>
        <v>52</v>
      </c>
      <c r="R100" s="11"/>
    </row>
    <row r="101" spans="1:18" s="33" customFormat="1" ht="15" customHeight="1">
      <c r="B101" s="137" t="s">
        <v>27</v>
      </c>
      <c r="C101" s="138">
        <v>7</v>
      </c>
      <c r="D101" s="113">
        <v>14</v>
      </c>
      <c r="E101" s="113">
        <v>21</v>
      </c>
      <c r="F101" s="138">
        <v>5</v>
      </c>
      <c r="G101" s="113">
        <v>11</v>
      </c>
      <c r="H101" s="113">
        <v>16</v>
      </c>
      <c r="I101" s="138">
        <v>0</v>
      </c>
      <c r="J101" s="113">
        <v>0</v>
      </c>
      <c r="K101" s="113">
        <v>0</v>
      </c>
      <c r="L101" s="138">
        <v>6</v>
      </c>
      <c r="M101" s="113">
        <v>9</v>
      </c>
      <c r="N101" s="113">
        <v>15</v>
      </c>
      <c r="O101" s="138">
        <f t="shared" si="25"/>
        <v>18</v>
      </c>
      <c r="P101" s="113">
        <f t="shared" si="25"/>
        <v>34</v>
      </c>
      <c r="Q101" s="113">
        <f t="shared" si="25"/>
        <v>52</v>
      </c>
      <c r="R101" s="11"/>
    </row>
    <row r="102" spans="1:18">
      <c r="A102" s="33"/>
      <c r="B102" s="137"/>
      <c r="C102" s="77"/>
      <c r="D102" s="72"/>
      <c r="E102" s="72"/>
      <c r="F102" s="77"/>
      <c r="G102" s="72"/>
      <c r="H102" s="72"/>
      <c r="I102" s="77"/>
      <c r="J102" s="72"/>
      <c r="K102" s="72"/>
      <c r="L102" s="77"/>
      <c r="M102" s="72"/>
      <c r="N102" s="72"/>
      <c r="O102" s="77"/>
      <c r="P102" s="72"/>
      <c r="Q102" s="72"/>
      <c r="R102" s="11"/>
    </row>
    <row r="103" spans="1:18" s="33" customFormat="1">
      <c r="A103" s="81" t="s">
        <v>13</v>
      </c>
      <c r="B103" s="106" t="s">
        <v>395</v>
      </c>
      <c r="C103" s="145">
        <v>0</v>
      </c>
      <c r="D103" s="146">
        <v>0</v>
      </c>
      <c r="E103" s="146">
        <v>0</v>
      </c>
      <c r="F103" s="145">
        <v>0</v>
      </c>
      <c r="G103" s="146">
        <v>0</v>
      </c>
      <c r="H103" s="146">
        <v>0</v>
      </c>
      <c r="I103" s="145">
        <v>43</v>
      </c>
      <c r="J103" s="146">
        <v>17</v>
      </c>
      <c r="K103" s="146">
        <v>60</v>
      </c>
      <c r="L103" s="145">
        <v>0</v>
      </c>
      <c r="M103" s="146">
        <v>0</v>
      </c>
      <c r="N103" s="146">
        <v>0</v>
      </c>
      <c r="O103" s="145">
        <f t="shared" ref="O103:Q105" si="26">SUM(F103,I103,L103,C103)</f>
        <v>43</v>
      </c>
      <c r="P103" s="146">
        <f t="shared" si="26"/>
        <v>17</v>
      </c>
      <c r="Q103" s="146">
        <f t="shared" si="26"/>
        <v>60</v>
      </c>
      <c r="R103" s="11"/>
    </row>
    <row r="104" spans="1:18" s="33" customFormat="1" ht="14.25" customHeight="1">
      <c r="A104" s="81"/>
      <c r="B104" s="106" t="s">
        <v>397</v>
      </c>
      <c r="C104" s="142">
        <v>0</v>
      </c>
      <c r="D104" s="143">
        <v>0</v>
      </c>
      <c r="E104" s="143">
        <v>0</v>
      </c>
      <c r="F104" s="142">
        <v>0</v>
      </c>
      <c r="G104" s="143">
        <v>0</v>
      </c>
      <c r="H104" s="143">
        <v>0</v>
      </c>
      <c r="I104" s="142">
        <v>18</v>
      </c>
      <c r="J104" s="143">
        <v>0</v>
      </c>
      <c r="K104" s="143">
        <v>18</v>
      </c>
      <c r="L104" s="142">
        <v>0</v>
      </c>
      <c r="M104" s="143">
        <v>0</v>
      </c>
      <c r="N104" s="143">
        <v>0</v>
      </c>
      <c r="O104" s="142">
        <f t="shared" si="26"/>
        <v>18</v>
      </c>
      <c r="P104" s="143">
        <f t="shared" si="26"/>
        <v>0</v>
      </c>
      <c r="Q104" s="143">
        <f t="shared" si="26"/>
        <v>18</v>
      </c>
      <c r="R104" s="11"/>
    </row>
    <row r="105" spans="1:18" s="94" customFormat="1">
      <c r="A105" s="33"/>
      <c r="B105" s="137" t="s">
        <v>27</v>
      </c>
      <c r="C105" s="147">
        <v>0</v>
      </c>
      <c r="D105" s="148">
        <v>0</v>
      </c>
      <c r="E105" s="148">
        <v>0</v>
      </c>
      <c r="F105" s="147">
        <v>0</v>
      </c>
      <c r="G105" s="148">
        <v>0</v>
      </c>
      <c r="H105" s="148">
        <v>0</v>
      </c>
      <c r="I105" s="147">
        <v>61</v>
      </c>
      <c r="J105" s="148">
        <v>17</v>
      </c>
      <c r="K105" s="148">
        <v>78</v>
      </c>
      <c r="L105" s="147">
        <v>0</v>
      </c>
      <c r="M105" s="148">
        <v>0</v>
      </c>
      <c r="N105" s="148">
        <v>0</v>
      </c>
      <c r="O105" s="147">
        <f t="shared" si="26"/>
        <v>61</v>
      </c>
      <c r="P105" s="148">
        <f t="shared" si="26"/>
        <v>17</v>
      </c>
      <c r="Q105" s="148">
        <f t="shared" si="26"/>
        <v>78</v>
      </c>
      <c r="R105" s="11"/>
    </row>
    <row r="106" spans="1:18">
      <c r="A106" s="33"/>
      <c r="B106" s="137"/>
      <c r="C106" s="77"/>
      <c r="D106" s="78"/>
      <c r="E106" s="72"/>
      <c r="F106" s="77"/>
      <c r="G106" s="78"/>
      <c r="H106" s="72"/>
      <c r="I106" s="77"/>
      <c r="J106" s="78"/>
      <c r="K106" s="72"/>
      <c r="L106" s="77"/>
      <c r="M106" s="78"/>
      <c r="N106" s="72"/>
      <c r="O106" s="77"/>
      <c r="P106" s="72"/>
      <c r="Q106" s="72"/>
      <c r="R106" s="11"/>
    </row>
    <row r="107" spans="1:18" s="33" customFormat="1">
      <c r="A107" s="81" t="s">
        <v>16</v>
      </c>
      <c r="B107" s="106" t="s">
        <v>395</v>
      </c>
      <c r="C107" s="145">
        <v>155</v>
      </c>
      <c r="D107" s="146">
        <v>217</v>
      </c>
      <c r="E107" s="146">
        <v>372</v>
      </c>
      <c r="F107" s="145">
        <v>388</v>
      </c>
      <c r="G107" s="146">
        <v>663</v>
      </c>
      <c r="H107" s="146">
        <v>1051</v>
      </c>
      <c r="I107" s="145">
        <v>31</v>
      </c>
      <c r="J107" s="146">
        <v>75</v>
      </c>
      <c r="K107" s="146">
        <v>106</v>
      </c>
      <c r="L107" s="145">
        <v>19</v>
      </c>
      <c r="M107" s="146">
        <v>42</v>
      </c>
      <c r="N107" s="146">
        <v>61</v>
      </c>
      <c r="O107" s="145">
        <f t="shared" ref="O107:Q109" si="27">SUM(F107,I107,L107,C107)</f>
        <v>593</v>
      </c>
      <c r="P107" s="146">
        <f t="shared" si="27"/>
        <v>997</v>
      </c>
      <c r="Q107" s="146">
        <f t="shared" si="27"/>
        <v>1590</v>
      </c>
      <c r="R107" s="11"/>
    </row>
    <row r="108" spans="1:18" s="33" customFormat="1" ht="14.25" customHeight="1">
      <c r="B108" s="140" t="s">
        <v>397</v>
      </c>
      <c r="C108" s="142">
        <v>26</v>
      </c>
      <c r="D108" s="143">
        <v>14</v>
      </c>
      <c r="E108" s="143">
        <v>40</v>
      </c>
      <c r="F108" s="142">
        <v>38</v>
      </c>
      <c r="G108" s="143">
        <v>48</v>
      </c>
      <c r="H108" s="143">
        <v>86</v>
      </c>
      <c r="I108" s="142">
        <v>13</v>
      </c>
      <c r="J108" s="143">
        <v>30</v>
      </c>
      <c r="K108" s="143">
        <v>43</v>
      </c>
      <c r="L108" s="142">
        <v>38</v>
      </c>
      <c r="M108" s="143">
        <v>23</v>
      </c>
      <c r="N108" s="143">
        <v>61</v>
      </c>
      <c r="O108" s="142">
        <f t="shared" si="27"/>
        <v>115</v>
      </c>
      <c r="P108" s="143">
        <f t="shared" si="27"/>
        <v>115</v>
      </c>
      <c r="Q108" s="143">
        <f t="shared" si="27"/>
        <v>230</v>
      </c>
      <c r="R108" s="11"/>
    </row>
    <row r="109" spans="1:18" s="33" customFormat="1" ht="12" customHeight="1">
      <c r="B109" s="137" t="s">
        <v>27</v>
      </c>
      <c r="C109" s="138">
        <v>181</v>
      </c>
      <c r="D109" s="113">
        <v>231</v>
      </c>
      <c r="E109" s="113">
        <v>412</v>
      </c>
      <c r="F109" s="138">
        <v>426</v>
      </c>
      <c r="G109" s="113">
        <v>711</v>
      </c>
      <c r="H109" s="113">
        <v>1137</v>
      </c>
      <c r="I109" s="138">
        <v>44</v>
      </c>
      <c r="J109" s="113">
        <v>105</v>
      </c>
      <c r="K109" s="113">
        <v>149</v>
      </c>
      <c r="L109" s="138">
        <v>57</v>
      </c>
      <c r="M109" s="113">
        <v>65</v>
      </c>
      <c r="N109" s="113">
        <v>122</v>
      </c>
      <c r="O109" s="138">
        <f t="shared" si="27"/>
        <v>708</v>
      </c>
      <c r="P109" s="113">
        <f t="shared" si="27"/>
        <v>1112</v>
      </c>
      <c r="Q109" s="113">
        <f t="shared" si="27"/>
        <v>1820</v>
      </c>
      <c r="R109" s="11"/>
    </row>
    <row r="110" spans="1:18">
      <c r="B110" s="106"/>
      <c r="C110" s="77"/>
      <c r="D110" s="72"/>
      <c r="E110" s="72"/>
      <c r="F110" s="77"/>
      <c r="G110" s="72"/>
      <c r="H110" s="72"/>
      <c r="I110" s="77"/>
      <c r="J110" s="72"/>
      <c r="K110" s="72"/>
      <c r="L110" s="77"/>
      <c r="M110" s="72"/>
      <c r="N110" s="72"/>
      <c r="O110" s="77"/>
      <c r="P110" s="72"/>
      <c r="Q110" s="72"/>
      <c r="R110" s="11"/>
    </row>
    <row r="111" spans="1:18" s="89" customFormat="1">
      <c r="A111" s="81" t="s">
        <v>55</v>
      </c>
      <c r="B111" s="106" t="s">
        <v>395</v>
      </c>
      <c r="C111" s="145">
        <v>99</v>
      </c>
      <c r="D111" s="146">
        <v>52</v>
      </c>
      <c r="E111" s="146">
        <v>151</v>
      </c>
      <c r="F111" s="145">
        <v>306</v>
      </c>
      <c r="G111" s="146">
        <v>260</v>
      </c>
      <c r="H111" s="146">
        <v>566</v>
      </c>
      <c r="I111" s="145">
        <v>69</v>
      </c>
      <c r="J111" s="146">
        <v>57</v>
      </c>
      <c r="K111" s="146">
        <v>126</v>
      </c>
      <c r="L111" s="145">
        <v>40</v>
      </c>
      <c r="M111" s="146">
        <v>24</v>
      </c>
      <c r="N111" s="146">
        <v>64</v>
      </c>
      <c r="O111" s="202">
        <f t="shared" ref="O111:Q113" si="28">SUM(F111,I111,L111,C111)</f>
        <v>514</v>
      </c>
      <c r="P111" s="146">
        <f t="shared" si="28"/>
        <v>393</v>
      </c>
      <c r="Q111" s="146">
        <f t="shared" si="28"/>
        <v>907</v>
      </c>
      <c r="R111" s="11"/>
    </row>
    <row r="112" spans="1:18" s="33" customFormat="1">
      <c r="A112" s="81"/>
      <c r="B112" s="106" t="s">
        <v>397</v>
      </c>
      <c r="C112" s="191">
        <v>514</v>
      </c>
      <c r="D112" s="192">
        <v>243</v>
      </c>
      <c r="E112" s="327">
        <v>757</v>
      </c>
      <c r="F112" s="192">
        <v>1009</v>
      </c>
      <c r="G112" s="192">
        <v>612</v>
      </c>
      <c r="H112" s="192">
        <v>1621</v>
      </c>
      <c r="I112" s="191">
        <v>228</v>
      </c>
      <c r="J112" s="192">
        <v>120</v>
      </c>
      <c r="K112" s="327">
        <v>348</v>
      </c>
      <c r="L112" s="192">
        <v>133</v>
      </c>
      <c r="M112" s="192">
        <v>86</v>
      </c>
      <c r="N112" s="192">
        <v>219</v>
      </c>
      <c r="O112" s="191">
        <f t="shared" si="28"/>
        <v>1884</v>
      </c>
      <c r="P112" s="192">
        <f t="shared" si="28"/>
        <v>1061</v>
      </c>
      <c r="Q112" s="192">
        <f t="shared" si="28"/>
        <v>2945</v>
      </c>
      <c r="R112" s="11"/>
    </row>
    <row r="113" spans="1:18" s="33" customFormat="1">
      <c r="B113" s="137" t="s">
        <v>27</v>
      </c>
      <c r="C113" s="149">
        <v>613</v>
      </c>
      <c r="D113" s="148">
        <v>295</v>
      </c>
      <c r="E113" s="328">
        <v>908</v>
      </c>
      <c r="F113" s="329">
        <v>1315</v>
      </c>
      <c r="G113" s="329">
        <v>872</v>
      </c>
      <c r="H113" s="148">
        <v>2187</v>
      </c>
      <c r="I113" s="149">
        <v>297</v>
      </c>
      <c r="J113" s="148">
        <v>177</v>
      </c>
      <c r="K113" s="328">
        <v>474</v>
      </c>
      <c r="L113" s="329">
        <v>173</v>
      </c>
      <c r="M113" s="329">
        <v>110</v>
      </c>
      <c r="N113" s="148">
        <v>283</v>
      </c>
      <c r="O113" s="149">
        <f t="shared" si="28"/>
        <v>2398</v>
      </c>
      <c r="P113" s="148">
        <f t="shared" si="28"/>
        <v>1454</v>
      </c>
      <c r="Q113" s="148">
        <f t="shared" si="28"/>
        <v>3852</v>
      </c>
      <c r="R113" s="11"/>
    </row>
    <row r="114" spans="1:18" s="33" customFormat="1">
      <c r="B114" s="137"/>
      <c r="C114" s="149"/>
      <c r="D114" s="148"/>
      <c r="E114" s="328"/>
      <c r="F114" s="329"/>
      <c r="G114" s="329"/>
      <c r="H114" s="148"/>
      <c r="I114" s="149"/>
      <c r="J114" s="148"/>
      <c r="K114" s="328"/>
      <c r="L114" s="329"/>
      <c r="M114" s="329"/>
      <c r="N114" s="148"/>
      <c r="O114" s="149"/>
      <c r="P114" s="148"/>
      <c r="Q114" s="148"/>
      <c r="R114" s="11"/>
    </row>
    <row r="115" spans="1:18">
      <c r="A115" s="81" t="s">
        <v>60</v>
      </c>
      <c r="B115" s="137"/>
      <c r="C115" s="149"/>
      <c r="D115" s="148"/>
      <c r="E115" s="328"/>
      <c r="F115" s="329"/>
      <c r="G115" s="329"/>
      <c r="H115" s="148"/>
      <c r="I115" s="149"/>
      <c r="J115" s="148"/>
      <c r="K115" s="328"/>
      <c r="L115" s="329"/>
      <c r="M115" s="329"/>
      <c r="N115" s="148"/>
      <c r="O115" s="149"/>
      <c r="P115" s="148"/>
      <c r="Q115" s="148"/>
      <c r="R115" s="11"/>
    </row>
    <row r="116" spans="1:18">
      <c r="A116" s="81" t="s">
        <v>107</v>
      </c>
      <c r="B116" s="106" t="s">
        <v>397</v>
      </c>
      <c r="C116" s="144">
        <v>50</v>
      </c>
      <c r="D116" s="72">
        <v>108</v>
      </c>
      <c r="E116" s="330">
        <v>158</v>
      </c>
      <c r="F116" s="78">
        <v>59</v>
      </c>
      <c r="G116" s="78">
        <v>119</v>
      </c>
      <c r="H116" s="72">
        <v>178</v>
      </c>
      <c r="I116" s="144">
        <v>49</v>
      </c>
      <c r="J116" s="72">
        <v>59</v>
      </c>
      <c r="K116" s="330">
        <v>108</v>
      </c>
      <c r="L116" s="72">
        <v>8</v>
      </c>
      <c r="M116" s="78">
        <v>9</v>
      </c>
      <c r="N116" s="72">
        <v>17</v>
      </c>
      <c r="O116" s="202">
        <f>SUM(F116,I116,L116,C116)</f>
        <v>166</v>
      </c>
      <c r="P116" s="146">
        <f>SUM(G116,J116,M116,D116)</f>
        <v>295</v>
      </c>
      <c r="Q116" s="146">
        <f>SUM(H116,K116,N116,E116)</f>
        <v>461</v>
      </c>
      <c r="R116" s="11"/>
    </row>
    <row r="117" spans="1:18">
      <c r="A117" s="33"/>
      <c r="B117" s="137" t="s">
        <v>27</v>
      </c>
      <c r="C117" s="150">
        <v>50</v>
      </c>
      <c r="D117" s="151">
        <v>108</v>
      </c>
      <c r="E117" s="331">
        <v>158</v>
      </c>
      <c r="F117" s="151">
        <v>59</v>
      </c>
      <c r="G117" s="151">
        <v>119</v>
      </c>
      <c r="H117" s="151">
        <v>178</v>
      </c>
      <c r="I117" s="150">
        <v>49</v>
      </c>
      <c r="J117" s="151">
        <v>59</v>
      </c>
      <c r="K117" s="331">
        <v>108</v>
      </c>
      <c r="L117" s="151">
        <v>8</v>
      </c>
      <c r="M117" s="151">
        <v>9</v>
      </c>
      <c r="N117" s="151">
        <v>17</v>
      </c>
      <c r="O117" s="150">
        <f>SUM(O116)</f>
        <v>166</v>
      </c>
      <c r="P117" s="151">
        <f>SUM(P116)</f>
        <v>295</v>
      </c>
      <c r="Q117" s="151">
        <f>SUM(Q116)</f>
        <v>461</v>
      </c>
      <c r="R117" s="11"/>
    </row>
    <row r="118" spans="1:18">
      <c r="A118" s="33"/>
      <c r="B118" s="152" t="s">
        <v>30</v>
      </c>
      <c r="C118" s="153">
        <f>SUM(C117,C113,C109,C105,C101,C98,C93,C90,C86,C83,C80,C77,C73,C69,C65,C61,C57,C53,C49,C46,C42,C38,C34,C31,C28,C25,C21,C18,C15,C11)</f>
        <v>23286</v>
      </c>
      <c r="D118" s="154">
        <f t="shared" ref="D118:P118" si="29">SUM(D117,D113,D109,D105,D101,D98,D93,D90,D86,D83,D80,D77,D73,D69,D65,D61,D57,D53,D49,D46,D42,D38,D34,D31,D28,D25,D21,D18,D15,D11)</f>
        <v>22915</v>
      </c>
      <c r="E118" s="155">
        <f t="shared" si="29"/>
        <v>46201</v>
      </c>
      <c r="F118" s="154">
        <f>SUM(F117,F113,F109,F105,F101,F98,F93,F90,F86,F83,F80,F77,F73,F69,F65,F61,F57,F53,F49,F46,F42,F38,F34,F31,F28,F25,F21,F18,F15,F11)</f>
        <v>75808</v>
      </c>
      <c r="G118" s="154">
        <f>SUM(G117,G113,G109,G105,G101,G98,G93,G90,G86,G83,G80,G77,G73,G69,G65,G61,G57,G53,G49,G46,G42,G38,G34,G31,G28,G25,G21,G18,G15,G11)</f>
        <v>78161</v>
      </c>
      <c r="H118" s="154">
        <f>SUM(H117,H113,H109,H105,H101,H98,H93,H90,H86,H83,H80,H77,H73,H69,H65,H61,H57,H53,H49,H46,H42,H38,H34,H31,H28,H25,H21,H18,H15,H11)</f>
        <v>153969</v>
      </c>
      <c r="I118" s="153">
        <f t="shared" si="29"/>
        <v>5194</v>
      </c>
      <c r="J118" s="154">
        <f t="shared" si="29"/>
        <v>3039</v>
      </c>
      <c r="K118" s="155">
        <f t="shared" si="29"/>
        <v>8233</v>
      </c>
      <c r="L118" s="154">
        <f>SUM(L117,L113,L109,L105,L101,L98,L93,L90,L86,L83,L80,L77,L73,L69,L65,L61,L57,L53,L49,L46,L42,L38,L34,L31,L28,L25,L21,L18,L15,L11)</f>
        <v>5780</v>
      </c>
      <c r="M118" s="154">
        <f>SUM(M117,M113,M109,M105,M101,M98,M93,M90,M86,M83,M80,M77,M73,M69,M65,M61,M57,M53,M49,M46,M42,M38,M34,M31,M28,M25,M21,M18,M15,M11)</f>
        <v>3765</v>
      </c>
      <c r="N118" s="154">
        <f>SUM(N117,N113,N109,N105,N101,N98,N93,N90,N86,N83,N80,N77,N73,N69,N65,N61,N57,N53,N49,N46,N42,N38,N34,N31,N28,N25,N21,N18,N15,N11)</f>
        <v>9545</v>
      </c>
      <c r="O118" s="153">
        <f>SUM(O117,O113,O109,O105,O101,O98,O93,O90,O86,O83,O80,O77,O73,O69,O65,O61,O57,O53,O49,O46,O42,O38,O34,O31,O28,O25,O21,O18,O15,O11)</f>
        <v>110068</v>
      </c>
      <c r="P118" s="154">
        <f t="shared" si="29"/>
        <v>107880</v>
      </c>
      <c r="Q118" s="154">
        <f>SUM(Q117,Q113,Q109,Q105,Q101,Q98,Q93,Q90,Q86,Q83,Q80,Q77,Q73,Q69,Q65,Q61,Q57,Q53,Q49,Q46,Q42,Q38,Q34,Q31,Q28,Q25,Q21,Q18,Q15,Q11)</f>
        <v>217948</v>
      </c>
      <c r="R118" s="11"/>
    </row>
    <row r="119" spans="1:18">
      <c r="A119" s="33"/>
      <c r="B119" s="33"/>
      <c r="C119" s="156"/>
      <c r="D119" s="156"/>
      <c r="E119" s="156"/>
      <c r="F119" s="156"/>
      <c r="G119" s="156"/>
      <c r="H119" s="156"/>
      <c r="I119" s="156"/>
      <c r="J119" s="156"/>
      <c r="K119" s="156"/>
      <c r="L119" s="156"/>
      <c r="M119" s="156"/>
      <c r="N119" s="156"/>
      <c r="O119" s="156"/>
      <c r="P119" s="156"/>
      <c r="Q119" s="156"/>
    </row>
    <row r="120" spans="1:18" s="264" customFormat="1" ht="18.600000000000001" customHeight="1">
      <c r="A120" s="367" t="s">
        <v>639</v>
      </c>
      <c r="B120" s="367"/>
      <c r="C120" s="367"/>
      <c r="D120" s="367"/>
      <c r="E120" s="367"/>
      <c r="F120" s="367"/>
      <c r="G120" s="367"/>
      <c r="H120" s="367"/>
      <c r="I120" s="367"/>
      <c r="J120" s="367"/>
      <c r="K120" s="367"/>
      <c r="L120" s="367"/>
      <c r="M120" s="367"/>
      <c r="N120" s="367"/>
      <c r="O120" s="367"/>
      <c r="P120" s="367"/>
      <c r="Q120" s="367"/>
    </row>
    <row r="121" spans="1:18">
      <c r="A121" s="387" t="s">
        <v>652</v>
      </c>
      <c r="C121" s="81"/>
      <c r="E121" s="80"/>
      <c r="F121" s="81"/>
      <c r="H121" s="80"/>
      <c r="I121" s="81"/>
      <c r="K121" s="80"/>
      <c r="L121" s="80"/>
      <c r="M121" s="80"/>
      <c r="N121" s="80"/>
      <c r="P121" s="78"/>
      <c r="Q121" s="78"/>
    </row>
    <row r="122" spans="1:18">
      <c r="P122" s="72"/>
    </row>
    <row r="123" spans="1:18">
      <c r="P123" s="72"/>
    </row>
    <row r="124" spans="1:18">
      <c r="P124" s="72"/>
    </row>
  </sheetData>
  <mergeCells count="9">
    <mergeCell ref="A120:Q120"/>
    <mergeCell ref="O7:Q7"/>
    <mergeCell ref="A2:Q2"/>
    <mergeCell ref="A4:Q4"/>
    <mergeCell ref="C7:E7"/>
    <mergeCell ref="L7:N7"/>
    <mergeCell ref="I7:K7"/>
    <mergeCell ref="F7:H7"/>
    <mergeCell ref="A5:Q5"/>
  </mergeCells>
  <phoneticPr fontId="8" type="noConversion"/>
  <printOptions horizontalCentered="1"/>
  <pageMargins left="0.19685039370078741" right="0.19685039370078741" top="0.39370078740157483" bottom="0.39370078740157483" header="0.51181102362204722" footer="0.51181102362204722"/>
  <pageSetup paperSize="9" scale="75" fitToHeight="2" orientation="landscape" r:id="rId1"/>
  <headerFooter alignWithMargins="0">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8">
    <pageSetUpPr fitToPage="1"/>
  </sheetPr>
  <dimension ref="A1:P26"/>
  <sheetViews>
    <sheetView workbookViewId="0"/>
  </sheetViews>
  <sheetFormatPr defaultColWidth="9.109375" defaultRowHeight="13.2"/>
  <cols>
    <col min="1" max="1" width="29.6640625" style="81" customWidth="1"/>
    <col min="2" max="2" width="9.33203125" style="80" customWidth="1"/>
    <col min="3" max="3" width="7.44140625" style="80" customWidth="1"/>
    <col min="4" max="4" width="7.44140625" style="81" customWidth="1"/>
    <col min="5" max="6" width="6.6640625" style="80" customWidth="1"/>
    <col min="7" max="7" width="6.6640625" style="81" customWidth="1"/>
    <col min="8" max="9" width="6.6640625" style="80" customWidth="1"/>
    <col min="10" max="10" width="6.6640625" style="81" customWidth="1"/>
    <col min="11" max="12" width="6.6640625" style="80" customWidth="1"/>
    <col min="13" max="16" width="6.6640625" style="81" customWidth="1"/>
    <col min="17" max="16384" width="9.109375" style="80"/>
  </cols>
  <sheetData>
    <row r="1" spans="1:16">
      <c r="A1" s="2" t="str">
        <f>INHOUD!A2</f>
        <v>Schooljaar 2021-2022</v>
      </c>
      <c r="E1" s="81"/>
    </row>
    <row r="2" spans="1:16">
      <c r="A2" s="337" t="s">
        <v>8</v>
      </c>
      <c r="B2" s="337"/>
      <c r="C2" s="337"/>
      <c r="D2" s="337"/>
      <c r="E2" s="337"/>
      <c r="F2" s="337"/>
      <c r="G2" s="337"/>
      <c r="H2" s="337"/>
      <c r="I2" s="337"/>
      <c r="J2" s="337"/>
      <c r="K2" s="337"/>
      <c r="L2" s="337"/>
      <c r="M2" s="337"/>
      <c r="N2" s="337"/>
      <c r="O2" s="337"/>
      <c r="P2" s="337"/>
    </row>
    <row r="3" spans="1:16" ht="5.25" customHeight="1">
      <c r="A3" s="79"/>
    </row>
    <row r="4" spans="1:16">
      <c r="A4" s="337" t="s">
        <v>654</v>
      </c>
      <c r="B4" s="337"/>
      <c r="C4" s="337"/>
      <c r="D4" s="337"/>
      <c r="E4" s="337"/>
      <c r="F4" s="337"/>
      <c r="G4" s="337"/>
      <c r="H4" s="337"/>
      <c r="I4" s="337"/>
      <c r="J4" s="337"/>
      <c r="K4" s="337"/>
      <c r="L4" s="337"/>
      <c r="M4" s="337"/>
      <c r="N4" s="337"/>
      <c r="O4" s="337"/>
      <c r="P4" s="337"/>
    </row>
    <row r="5" spans="1:16" ht="3.75" customHeight="1" thickBot="1"/>
    <row r="6" spans="1:16">
      <c r="A6" s="128"/>
      <c r="B6" s="371" t="s">
        <v>25</v>
      </c>
      <c r="C6" s="372"/>
      <c r="D6" s="373"/>
      <c r="E6" s="371" t="s">
        <v>2</v>
      </c>
      <c r="F6" s="372"/>
      <c r="G6" s="373"/>
      <c r="H6" s="371" t="s">
        <v>3</v>
      </c>
      <c r="I6" s="372"/>
      <c r="J6" s="373"/>
      <c r="K6" s="371" t="s">
        <v>4</v>
      </c>
      <c r="L6" s="372"/>
      <c r="M6" s="373"/>
      <c r="N6" s="371" t="s">
        <v>27</v>
      </c>
      <c r="O6" s="372"/>
      <c r="P6" s="372"/>
    </row>
    <row r="7" spans="1:16" s="133" customFormat="1">
      <c r="A7" s="167" t="s">
        <v>57</v>
      </c>
      <c r="B7" s="132" t="s">
        <v>0</v>
      </c>
      <c r="C7" s="86" t="s">
        <v>1</v>
      </c>
      <c r="D7" s="86" t="s">
        <v>28</v>
      </c>
      <c r="E7" s="132" t="s">
        <v>0</v>
      </c>
      <c r="F7" s="86" t="s">
        <v>1</v>
      </c>
      <c r="G7" s="86" t="s">
        <v>28</v>
      </c>
      <c r="H7" s="132" t="s">
        <v>0</v>
      </c>
      <c r="I7" s="86" t="s">
        <v>1</v>
      </c>
      <c r="J7" s="86" t="s">
        <v>28</v>
      </c>
      <c r="K7" s="132" t="s">
        <v>0</v>
      </c>
      <c r="L7" s="86" t="s">
        <v>1</v>
      </c>
      <c r="M7" s="86" t="s">
        <v>28</v>
      </c>
      <c r="N7" s="132" t="s">
        <v>0</v>
      </c>
      <c r="O7" s="86" t="s">
        <v>1</v>
      </c>
      <c r="P7" s="86" t="s">
        <v>28</v>
      </c>
    </row>
    <row r="8" spans="1:16" s="81" customFormat="1">
      <c r="A8" s="79" t="s">
        <v>71</v>
      </c>
      <c r="B8" s="168"/>
      <c r="C8" s="169"/>
      <c r="D8" s="169"/>
      <c r="E8" s="168"/>
      <c r="F8" s="169"/>
      <c r="G8" s="169"/>
      <c r="H8" s="168"/>
      <c r="I8" s="169"/>
      <c r="J8" s="169"/>
      <c r="K8" s="168"/>
      <c r="L8" s="169"/>
      <c r="M8" s="169"/>
      <c r="N8" s="168"/>
      <c r="O8" s="169"/>
      <c r="P8" s="169"/>
    </row>
    <row r="9" spans="1:16" s="81" customFormat="1">
      <c r="A9" s="79" t="s">
        <v>72</v>
      </c>
      <c r="B9" s="168"/>
      <c r="C9" s="169"/>
      <c r="D9" s="169"/>
      <c r="E9" s="168"/>
      <c r="F9" s="169"/>
      <c r="G9" s="169"/>
      <c r="H9" s="168"/>
      <c r="I9" s="169"/>
      <c r="J9" s="169"/>
      <c r="K9" s="168"/>
      <c r="L9" s="169"/>
      <c r="M9" s="169"/>
      <c r="N9" s="168"/>
      <c r="O9" s="169"/>
      <c r="P9" s="169"/>
    </row>
    <row r="10" spans="1:16" s="81" customFormat="1">
      <c r="A10" s="81" t="s">
        <v>46</v>
      </c>
      <c r="B10" s="168">
        <v>0</v>
      </c>
      <c r="C10" s="169">
        <v>0</v>
      </c>
      <c r="D10" s="169">
        <v>0</v>
      </c>
      <c r="E10" s="168">
        <v>0</v>
      </c>
      <c r="F10" s="169">
        <v>0</v>
      </c>
      <c r="G10" s="169">
        <v>0</v>
      </c>
      <c r="H10" s="168">
        <v>2</v>
      </c>
      <c r="I10" s="169">
        <v>0</v>
      </c>
      <c r="J10" s="169">
        <v>2</v>
      </c>
      <c r="K10" s="168">
        <v>34</v>
      </c>
      <c r="L10" s="169">
        <v>0</v>
      </c>
      <c r="M10" s="169">
        <v>34</v>
      </c>
      <c r="N10" s="168">
        <f t="shared" ref="N10:P12" si="0">SUM(K10,H10,E10,B10)</f>
        <v>36</v>
      </c>
      <c r="O10" s="169">
        <f t="shared" si="0"/>
        <v>0</v>
      </c>
      <c r="P10" s="169">
        <f t="shared" si="0"/>
        <v>36</v>
      </c>
    </row>
    <row r="11" spans="1:16" s="81" customFormat="1">
      <c r="A11" s="81" t="s">
        <v>12</v>
      </c>
      <c r="B11" s="168">
        <v>0</v>
      </c>
      <c r="C11" s="169">
        <v>0</v>
      </c>
      <c r="D11" s="169">
        <v>0</v>
      </c>
      <c r="E11" s="168">
        <v>0</v>
      </c>
      <c r="F11" s="169">
        <v>0</v>
      </c>
      <c r="G11" s="169">
        <v>0</v>
      </c>
      <c r="H11" s="168">
        <v>2</v>
      </c>
      <c r="I11" s="169">
        <v>0</v>
      </c>
      <c r="J11" s="169">
        <v>2</v>
      </c>
      <c r="K11" s="168">
        <v>0</v>
      </c>
      <c r="L11" s="169">
        <v>0</v>
      </c>
      <c r="M11" s="169">
        <v>0</v>
      </c>
      <c r="N11" s="168">
        <f t="shared" si="0"/>
        <v>2</v>
      </c>
      <c r="O11" s="169">
        <f t="shared" si="0"/>
        <v>0</v>
      </c>
      <c r="P11" s="169">
        <f t="shared" si="0"/>
        <v>2</v>
      </c>
    </row>
    <row r="12" spans="1:16" s="81" customFormat="1">
      <c r="A12" s="81" t="s">
        <v>23</v>
      </c>
      <c r="B12" s="168">
        <v>0</v>
      </c>
      <c r="C12" s="169">
        <v>0</v>
      </c>
      <c r="D12" s="169">
        <v>0</v>
      </c>
      <c r="E12" s="168">
        <v>0</v>
      </c>
      <c r="F12" s="169">
        <v>0</v>
      </c>
      <c r="G12" s="169">
        <v>0</v>
      </c>
      <c r="H12" s="168">
        <v>3</v>
      </c>
      <c r="I12" s="169">
        <v>0</v>
      </c>
      <c r="J12" s="169">
        <v>3</v>
      </c>
      <c r="K12" s="168">
        <v>68</v>
      </c>
      <c r="L12" s="169">
        <v>0</v>
      </c>
      <c r="M12" s="169">
        <v>68</v>
      </c>
      <c r="N12" s="168">
        <f t="shared" si="0"/>
        <v>71</v>
      </c>
      <c r="O12" s="169">
        <f t="shared" si="0"/>
        <v>0</v>
      </c>
      <c r="P12" s="169">
        <f t="shared" si="0"/>
        <v>71</v>
      </c>
    </row>
    <row r="13" spans="1:16" s="81" customFormat="1">
      <c r="A13" s="81" t="s">
        <v>18</v>
      </c>
      <c r="B13" s="168">
        <v>2</v>
      </c>
      <c r="C13" s="169">
        <v>40</v>
      </c>
      <c r="D13" s="169">
        <v>42</v>
      </c>
      <c r="E13" s="168">
        <v>49</v>
      </c>
      <c r="F13" s="169">
        <v>283</v>
      </c>
      <c r="G13" s="169">
        <v>332</v>
      </c>
      <c r="H13" s="168">
        <v>0</v>
      </c>
      <c r="I13" s="293">
        <v>0</v>
      </c>
      <c r="J13" s="169">
        <v>0</v>
      </c>
      <c r="K13" s="168">
        <v>0</v>
      </c>
      <c r="L13" s="169">
        <v>0</v>
      </c>
      <c r="M13" s="169">
        <v>0</v>
      </c>
      <c r="N13" s="168">
        <f>SUM(K13,H13,E13,B13)</f>
        <v>51</v>
      </c>
      <c r="O13" s="169">
        <f>SUM(L13,I13,F13,C13)</f>
        <v>323</v>
      </c>
      <c r="P13" s="169">
        <f>SUM(M13,J13,G13,D13)</f>
        <v>374</v>
      </c>
    </row>
    <row r="14" spans="1:16" s="33" customFormat="1">
      <c r="A14" s="33" t="s">
        <v>27</v>
      </c>
      <c r="B14" s="170">
        <f t="shared" ref="B14:P14" si="1">SUM(B10:B13)</f>
        <v>2</v>
      </c>
      <c r="C14" s="171">
        <f t="shared" si="1"/>
        <v>40</v>
      </c>
      <c r="D14" s="171">
        <f t="shared" si="1"/>
        <v>42</v>
      </c>
      <c r="E14" s="170">
        <f t="shared" si="1"/>
        <v>49</v>
      </c>
      <c r="F14" s="171">
        <f t="shared" si="1"/>
        <v>283</v>
      </c>
      <c r="G14" s="171">
        <f t="shared" si="1"/>
        <v>332</v>
      </c>
      <c r="H14" s="170">
        <f t="shared" si="1"/>
        <v>7</v>
      </c>
      <c r="I14" s="207">
        <f t="shared" si="1"/>
        <v>0</v>
      </c>
      <c r="J14" s="171">
        <f t="shared" si="1"/>
        <v>7</v>
      </c>
      <c r="K14" s="170">
        <f t="shared" si="1"/>
        <v>102</v>
      </c>
      <c r="L14" s="171">
        <f t="shared" si="1"/>
        <v>0</v>
      </c>
      <c r="M14" s="171">
        <f t="shared" si="1"/>
        <v>102</v>
      </c>
      <c r="N14" s="170">
        <f t="shared" si="1"/>
        <v>160</v>
      </c>
      <c r="O14" s="171">
        <f t="shared" si="1"/>
        <v>323</v>
      </c>
      <c r="P14" s="171">
        <f t="shared" si="1"/>
        <v>483</v>
      </c>
    </row>
    <row r="15" spans="1:16" s="33" customFormat="1">
      <c r="A15" s="79"/>
      <c r="B15" s="168"/>
      <c r="C15" s="169"/>
      <c r="D15" s="169"/>
      <c r="E15" s="168"/>
      <c r="F15" s="169"/>
      <c r="G15" s="169"/>
      <c r="H15" s="168"/>
      <c r="I15" s="169"/>
      <c r="J15" s="169"/>
      <c r="K15" s="168"/>
      <c r="L15" s="169"/>
      <c r="M15" s="169"/>
      <c r="N15" s="168"/>
      <c r="O15" s="169"/>
      <c r="P15" s="169"/>
    </row>
    <row r="16" spans="1:16">
      <c r="A16" s="79" t="s">
        <v>489</v>
      </c>
      <c r="B16" s="168"/>
      <c r="C16" s="169"/>
      <c r="D16" s="169"/>
      <c r="E16" s="168"/>
      <c r="F16" s="169"/>
      <c r="G16" s="169"/>
      <c r="H16" s="168"/>
      <c r="I16" s="169"/>
      <c r="J16" s="169"/>
      <c r="K16" s="168"/>
      <c r="L16" s="169"/>
      <c r="M16" s="169"/>
      <c r="N16" s="168"/>
      <c r="O16" s="169"/>
      <c r="P16" s="169"/>
    </row>
    <row r="17" spans="1:16">
      <c r="A17" s="81" t="s">
        <v>46</v>
      </c>
      <c r="B17" s="168">
        <v>0</v>
      </c>
      <c r="C17" s="169">
        <v>0</v>
      </c>
      <c r="D17" s="169">
        <v>0</v>
      </c>
      <c r="E17" s="168">
        <v>5</v>
      </c>
      <c r="F17" s="169">
        <v>0</v>
      </c>
      <c r="G17" s="169">
        <v>5</v>
      </c>
      <c r="H17" s="168">
        <v>0</v>
      </c>
      <c r="I17" s="169">
        <v>0</v>
      </c>
      <c r="J17" s="169">
        <v>0</v>
      </c>
      <c r="K17" s="168">
        <v>0</v>
      </c>
      <c r="L17" s="169">
        <v>0</v>
      </c>
      <c r="M17" s="169">
        <v>0</v>
      </c>
      <c r="N17" s="168">
        <f t="shared" ref="N17:N22" si="2">SUM(K17,H17,E17,B17)</f>
        <v>5</v>
      </c>
      <c r="O17" s="169">
        <f t="shared" ref="O17:O22" si="3">SUM(L17,I17,F17,C17)</f>
        <v>0</v>
      </c>
      <c r="P17" s="169">
        <f t="shared" ref="P17:P22" si="4">SUM(M17,J17,G17,D17)</f>
        <v>5</v>
      </c>
    </row>
    <row r="18" spans="1:16">
      <c r="A18" s="81" t="s">
        <v>15</v>
      </c>
      <c r="B18" s="168">
        <v>0</v>
      </c>
      <c r="C18" s="169">
        <v>0</v>
      </c>
      <c r="D18" s="169">
        <v>0</v>
      </c>
      <c r="E18" s="168">
        <v>8</v>
      </c>
      <c r="F18" s="169">
        <v>0</v>
      </c>
      <c r="G18" s="169">
        <v>8</v>
      </c>
      <c r="H18" s="168">
        <v>0</v>
      </c>
      <c r="I18" s="169">
        <v>0</v>
      </c>
      <c r="J18" s="169">
        <v>0</v>
      </c>
      <c r="K18" s="168">
        <v>0</v>
      </c>
      <c r="L18" s="169">
        <v>0</v>
      </c>
      <c r="M18" s="169">
        <v>0</v>
      </c>
      <c r="N18" s="168">
        <f t="shared" si="2"/>
        <v>8</v>
      </c>
      <c r="O18" s="169">
        <f t="shared" si="3"/>
        <v>0</v>
      </c>
      <c r="P18" s="169">
        <f t="shared" si="4"/>
        <v>8</v>
      </c>
    </row>
    <row r="19" spans="1:16">
      <c r="A19" s="81" t="s">
        <v>12</v>
      </c>
      <c r="B19" s="168">
        <v>0</v>
      </c>
      <c r="C19" s="169">
        <v>0</v>
      </c>
      <c r="D19" s="169">
        <v>0</v>
      </c>
      <c r="E19" s="168">
        <v>3</v>
      </c>
      <c r="F19" s="169">
        <v>0</v>
      </c>
      <c r="G19" s="169">
        <v>3</v>
      </c>
      <c r="H19" s="168">
        <v>0</v>
      </c>
      <c r="I19" s="169">
        <v>0</v>
      </c>
      <c r="J19" s="169">
        <v>0</v>
      </c>
      <c r="K19" s="168">
        <v>0</v>
      </c>
      <c r="L19" s="169">
        <v>0</v>
      </c>
      <c r="M19" s="169">
        <v>0</v>
      </c>
      <c r="N19" s="168">
        <f t="shared" si="2"/>
        <v>3</v>
      </c>
      <c r="O19" s="169">
        <f t="shared" si="3"/>
        <v>0</v>
      </c>
      <c r="P19" s="169">
        <f t="shared" si="4"/>
        <v>3</v>
      </c>
    </row>
    <row r="20" spans="1:16">
      <c r="A20" s="81" t="s">
        <v>23</v>
      </c>
      <c r="B20" s="168">
        <v>3</v>
      </c>
      <c r="C20" s="169">
        <v>0</v>
      </c>
      <c r="D20" s="169">
        <v>3</v>
      </c>
      <c r="E20" s="168">
        <v>12</v>
      </c>
      <c r="F20" s="169">
        <v>0</v>
      </c>
      <c r="G20" s="169">
        <v>12</v>
      </c>
      <c r="H20" s="168">
        <v>0</v>
      </c>
      <c r="I20" s="169">
        <v>0</v>
      </c>
      <c r="J20" s="169">
        <v>0</v>
      </c>
      <c r="K20" s="168">
        <v>4</v>
      </c>
      <c r="L20" s="169">
        <v>0</v>
      </c>
      <c r="M20" s="169">
        <v>4</v>
      </c>
      <c r="N20" s="168">
        <f t="shared" si="2"/>
        <v>19</v>
      </c>
      <c r="O20" s="169">
        <f t="shared" si="3"/>
        <v>0</v>
      </c>
      <c r="P20" s="169">
        <f t="shared" si="4"/>
        <v>19</v>
      </c>
    </row>
    <row r="21" spans="1:16">
      <c r="A21" s="81" t="s">
        <v>18</v>
      </c>
      <c r="B21" s="168">
        <v>0</v>
      </c>
      <c r="C21" s="169">
        <v>1</v>
      </c>
      <c r="D21" s="169">
        <v>1</v>
      </c>
      <c r="E21" s="168">
        <v>0</v>
      </c>
      <c r="F21" s="169">
        <v>0</v>
      </c>
      <c r="G21" s="169">
        <v>0</v>
      </c>
      <c r="H21" s="168">
        <v>0</v>
      </c>
      <c r="I21" s="169">
        <v>0</v>
      </c>
      <c r="J21" s="169">
        <v>0</v>
      </c>
      <c r="K21" s="168">
        <v>0</v>
      </c>
      <c r="L21" s="169">
        <v>0</v>
      </c>
      <c r="M21" s="169">
        <v>0</v>
      </c>
      <c r="N21" s="168">
        <f t="shared" si="2"/>
        <v>0</v>
      </c>
      <c r="O21" s="169">
        <f t="shared" si="3"/>
        <v>1</v>
      </c>
      <c r="P21" s="169">
        <f t="shared" si="4"/>
        <v>1</v>
      </c>
    </row>
    <row r="22" spans="1:16">
      <c r="A22" s="81" t="s">
        <v>55</v>
      </c>
      <c r="B22" s="168">
        <v>0</v>
      </c>
      <c r="C22" s="169">
        <v>0</v>
      </c>
      <c r="D22" s="169">
        <v>0</v>
      </c>
      <c r="E22" s="168">
        <v>1</v>
      </c>
      <c r="F22" s="169">
        <v>0</v>
      </c>
      <c r="G22" s="169">
        <v>1</v>
      </c>
      <c r="H22" s="168">
        <v>0</v>
      </c>
      <c r="I22" s="169">
        <v>0</v>
      </c>
      <c r="J22" s="169">
        <v>0</v>
      </c>
      <c r="K22" s="168">
        <v>0</v>
      </c>
      <c r="L22" s="169">
        <v>0</v>
      </c>
      <c r="M22" s="169">
        <v>0</v>
      </c>
      <c r="N22" s="168">
        <f t="shared" si="2"/>
        <v>1</v>
      </c>
      <c r="O22" s="169">
        <f t="shared" si="3"/>
        <v>0</v>
      </c>
      <c r="P22" s="169">
        <f t="shared" si="4"/>
        <v>1</v>
      </c>
    </row>
    <row r="23" spans="1:16">
      <c r="A23" s="33" t="s">
        <v>27</v>
      </c>
      <c r="B23" s="170">
        <f>SUM(B17:B22)</f>
        <v>3</v>
      </c>
      <c r="C23" s="171">
        <f t="shared" ref="C23:P23" si="5">SUM(C17:C22)</f>
        <v>1</v>
      </c>
      <c r="D23" s="171">
        <f t="shared" si="5"/>
        <v>4</v>
      </c>
      <c r="E23" s="170">
        <f t="shared" si="5"/>
        <v>29</v>
      </c>
      <c r="F23" s="171">
        <f t="shared" si="5"/>
        <v>0</v>
      </c>
      <c r="G23" s="171">
        <f t="shared" si="5"/>
        <v>29</v>
      </c>
      <c r="H23" s="170">
        <f t="shared" si="5"/>
        <v>0</v>
      </c>
      <c r="I23" s="171">
        <f t="shared" si="5"/>
        <v>0</v>
      </c>
      <c r="J23" s="171">
        <f t="shared" si="5"/>
        <v>0</v>
      </c>
      <c r="K23" s="170">
        <f t="shared" si="5"/>
        <v>4</v>
      </c>
      <c r="L23" s="171">
        <f t="shared" si="5"/>
        <v>0</v>
      </c>
      <c r="M23" s="171">
        <f t="shared" si="5"/>
        <v>4</v>
      </c>
      <c r="N23" s="170">
        <f t="shared" si="5"/>
        <v>36</v>
      </c>
      <c r="O23" s="171">
        <f t="shared" si="5"/>
        <v>1</v>
      </c>
      <c r="P23" s="171">
        <f t="shared" si="5"/>
        <v>37</v>
      </c>
    </row>
    <row r="24" spans="1:16" s="89" customFormat="1" ht="21" customHeight="1">
      <c r="A24" s="33" t="s">
        <v>488</v>
      </c>
      <c r="B24" s="243">
        <f>SUM(B23,B14)</f>
        <v>5</v>
      </c>
      <c r="C24" s="207">
        <f t="shared" ref="C24:P24" si="6">SUM(C23,C14)</f>
        <v>41</v>
      </c>
      <c r="D24" s="207">
        <f t="shared" si="6"/>
        <v>46</v>
      </c>
      <c r="E24" s="243">
        <f t="shared" si="6"/>
        <v>78</v>
      </c>
      <c r="F24" s="207">
        <f t="shared" si="6"/>
        <v>283</v>
      </c>
      <c r="G24" s="207">
        <f t="shared" si="6"/>
        <v>361</v>
      </c>
      <c r="H24" s="243">
        <f t="shared" si="6"/>
        <v>7</v>
      </c>
      <c r="I24" s="207">
        <f t="shared" si="6"/>
        <v>0</v>
      </c>
      <c r="J24" s="207">
        <f t="shared" si="6"/>
        <v>7</v>
      </c>
      <c r="K24" s="243">
        <f t="shared" si="6"/>
        <v>106</v>
      </c>
      <c r="L24" s="207">
        <f t="shared" si="6"/>
        <v>0</v>
      </c>
      <c r="M24" s="207">
        <f t="shared" si="6"/>
        <v>106</v>
      </c>
      <c r="N24" s="243">
        <f t="shared" si="6"/>
        <v>196</v>
      </c>
      <c r="O24" s="207">
        <f t="shared" si="6"/>
        <v>324</v>
      </c>
      <c r="P24" s="207">
        <f t="shared" si="6"/>
        <v>520</v>
      </c>
    </row>
    <row r="26" spans="1:16">
      <c r="A26" s="387" t="s">
        <v>645</v>
      </c>
    </row>
  </sheetData>
  <mergeCells count="7">
    <mergeCell ref="B6:D6"/>
    <mergeCell ref="A2:P2"/>
    <mergeCell ref="A4:P4"/>
    <mergeCell ref="N6:P6"/>
    <mergeCell ref="K6:M6"/>
    <mergeCell ref="H6:J6"/>
    <mergeCell ref="E6:G6"/>
  </mergeCells>
  <phoneticPr fontId="8"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9">
    <pageSetUpPr fitToPage="1"/>
  </sheetPr>
  <dimension ref="A1:W101"/>
  <sheetViews>
    <sheetView zoomScaleNormal="90" workbookViewId="0">
      <selection activeCell="S11" sqref="S11"/>
    </sheetView>
  </sheetViews>
  <sheetFormatPr defaultColWidth="9.109375" defaultRowHeight="13.2"/>
  <cols>
    <col min="1" max="1" width="14.33203125" style="125" customWidth="1"/>
    <col min="2" max="6" width="7.44140625" style="175" customWidth="1"/>
    <col min="7" max="7" width="8.44140625" style="175" bestFit="1" customWidth="1"/>
    <col min="8" max="9" width="7.44140625" style="175" customWidth="1"/>
    <col min="10" max="10" width="8.44140625" style="175" bestFit="1" customWidth="1"/>
    <col min="11" max="16" width="7.44140625" style="175" customWidth="1"/>
    <col min="17" max="19" width="8.21875" style="175" customWidth="1"/>
    <col min="20" max="21" width="8.44140625" style="175" bestFit="1" customWidth="1"/>
    <col min="22" max="22" width="8.6640625" style="125" bestFit="1" customWidth="1"/>
    <col min="23" max="16384" width="9.109375" style="175"/>
  </cols>
  <sheetData>
    <row r="1" spans="1:22" s="94" customFormat="1">
      <c r="A1" s="2" t="str">
        <f>INHOUD!A2</f>
        <v>Schooljaar 2021-2022</v>
      </c>
      <c r="V1" s="79"/>
    </row>
    <row r="2" spans="1:22" s="94" customFormat="1">
      <c r="A2" s="337" t="s">
        <v>8</v>
      </c>
      <c r="B2" s="337"/>
      <c r="C2" s="337"/>
      <c r="D2" s="337"/>
      <c r="E2" s="337"/>
      <c r="F2" s="337"/>
      <c r="G2" s="337"/>
      <c r="H2" s="337"/>
      <c r="I2" s="337"/>
      <c r="J2" s="337"/>
      <c r="K2" s="337"/>
      <c r="L2" s="337"/>
      <c r="M2" s="337"/>
      <c r="N2" s="337"/>
      <c r="O2" s="337"/>
      <c r="P2" s="337"/>
      <c r="Q2" s="337"/>
      <c r="R2" s="337"/>
      <c r="S2" s="337"/>
      <c r="T2" s="337"/>
      <c r="U2" s="337"/>
      <c r="V2" s="337"/>
    </row>
    <row r="3" spans="1:22" s="94" customFormat="1" ht="10.5" customHeight="1">
      <c r="A3" s="88"/>
      <c r="B3" s="88"/>
      <c r="C3" s="88"/>
      <c r="D3" s="88"/>
      <c r="E3" s="88"/>
      <c r="F3" s="88"/>
      <c r="G3" s="88"/>
      <c r="H3" s="88"/>
      <c r="I3" s="88"/>
      <c r="J3" s="88"/>
      <c r="K3" s="88"/>
      <c r="L3" s="88"/>
      <c r="M3" s="88"/>
      <c r="N3" s="88"/>
      <c r="O3" s="88"/>
      <c r="P3" s="88"/>
      <c r="Q3" s="88"/>
      <c r="R3" s="88"/>
      <c r="S3" s="88"/>
      <c r="T3" s="88"/>
      <c r="U3" s="88"/>
      <c r="V3" s="88"/>
    </row>
    <row r="4" spans="1:22" s="94" customFormat="1">
      <c r="A4" s="337" t="s">
        <v>655</v>
      </c>
      <c r="B4" s="337"/>
      <c r="C4" s="337"/>
      <c r="D4" s="337"/>
      <c r="E4" s="337"/>
      <c r="F4" s="337"/>
      <c r="G4" s="337"/>
      <c r="H4" s="337"/>
      <c r="I4" s="337"/>
      <c r="J4" s="337"/>
      <c r="K4" s="337"/>
      <c r="L4" s="337"/>
      <c r="M4" s="337"/>
      <c r="N4" s="337"/>
      <c r="O4" s="337"/>
      <c r="P4" s="337"/>
      <c r="Q4" s="337"/>
      <c r="R4" s="337"/>
      <c r="S4" s="337"/>
      <c r="T4" s="337"/>
      <c r="U4" s="337"/>
      <c r="V4" s="337"/>
    </row>
    <row r="5" spans="1:22" s="94" customFormat="1" ht="6.75" customHeight="1" thickBot="1">
      <c r="A5" s="79"/>
      <c r="V5" s="79"/>
    </row>
    <row r="6" spans="1:22">
      <c r="A6" s="174" t="s">
        <v>73</v>
      </c>
      <c r="B6" s="380" t="s">
        <v>74</v>
      </c>
      <c r="C6" s="381"/>
      <c r="D6" s="382"/>
      <c r="E6" s="380" t="s">
        <v>6</v>
      </c>
      <c r="F6" s="381"/>
      <c r="G6" s="382"/>
      <c r="H6" s="380" t="s">
        <v>394</v>
      </c>
      <c r="I6" s="381"/>
      <c r="J6" s="382"/>
      <c r="K6" s="380" t="s">
        <v>395</v>
      </c>
      <c r="L6" s="381"/>
      <c r="M6" s="382"/>
      <c r="N6" s="380" t="s">
        <v>396</v>
      </c>
      <c r="O6" s="381"/>
      <c r="P6" s="382"/>
      <c r="Q6" s="380" t="s">
        <v>397</v>
      </c>
      <c r="R6" s="381"/>
      <c r="S6" s="382"/>
      <c r="T6" s="380" t="s">
        <v>27</v>
      </c>
      <c r="U6" s="381"/>
      <c r="V6" s="381"/>
    </row>
    <row r="7" spans="1:22" s="125" customFormat="1">
      <c r="B7" s="374" t="s">
        <v>43</v>
      </c>
      <c r="C7" s="375"/>
      <c r="D7" s="376"/>
      <c r="E7" s="176"/>
      <c r="F7" s="177"/>
      <c r="G7" s="178"/>
      <c r="H7" s="176"/>
      <c r="I7" s="177"/>
      <c r="J7" s="178"/>
      <c r="K7" s="176"/>
      <c r="L7" s="177"/>
      <c r="M7" s="178"/>
      <c r="N7" s="176"/>
      <c r="O7" s="177"/>
      <c r="P7" s="178"/>
      <c r="Q7" s="377" t="s">
        <v>75</v>
      </c>
      <c r="R7" s="378"/>
      <c r="S7" s="379"/>
      <c r="T7" s="176"/>
      <c r="U7" s="177"/>
      <c r="V7" s="177"/>
    </row>
    <row r="8" spans="1:22">
      <c r="A8" s="179"/>
      <c r="B8" s="180" t="s">
        <v>0</v>
      </c>
      <c r="C8" s="181" t="s">
        <v>1</v>
      </c>
      <c r="D8" s="182" t="s">
        <v>28</v>
      </c>
      <c r="E8" s="180" t="s">
        <v>0</v>
      </c>
      <c r="F8" s="181" t="s">
        <v>1</v>
      </c>
      <c r="G8" s="182" t="s">
        <v>28</v>
      </c>
      <c r="H8" s="180" t="s">
        <v>0</v>
      </c>
      <c r="I8" s="181" t="s">
        <v>1</v>
      </c>
      <c r="J8" s="182" t="s">
        <v>28</v>
      </c>
      <c r="K8" s="180" t="s">
        <v>0</v>
      </c>
      <c r="L8" s="181" t="s">
        <v>1</v>
      </c>
      <c r="M8" s="182" t="s">
        <v>28</v>
      </c>
      <c r="N8" s="180" t="s">
        <v>0</v>
      </c>
      <c r="O8" s="181" t="s">
        <v>1</v>
      </c>
      <c r="P8" s="182" t="s">
        <v>28</v>
      </c>
      <c r="Q8" s="180" t="s">
        <v>0</v>
      </c>
      <c r="R8" s="181" t="s">
        <v>1</v>
      </c>
      <c r="S8" s="182" t="s">
        <v>28</v>
      </c>
      <c r="T8" s="180" t="s">
        <v>0</v>
      </c>
      <c r="U8" s="181" t="s">
        <v>1</v>
      </c>
      <c r="V8" s="181" t="s">
        <v>28</v>
      </c>
    </row>
    <row r="9" spans="1:22">
      <c r="A9" s="103" t="s">
        <v>76</v>
      </c>
      <c r="B9" s="183">
        <v>0</v>
      </c>
      <c r="C9" s="184">
        <v>0</v>
      </c>
      <c r="D9" s="185">
        <f>SUM(B9:C9)</f>
        <v>0</v>
      </c>
      <c r="E9" s="183">
        <v>76023</v>
      </c>
      <c r="F9" s="184">
        <v>70866</v>
      </c>
      <c r="G9" s="185">
        <v>146889</v>
      </c>
      <c r="H9" s="183">
        <v>52440</v>
      </c>
      <c r="I9" s="184">
        <v>61110</v>
      </c>
      <c r="J9" s="185">
        <v>113550</v>
      </c>
      <c r="K9" s="183">
        <v>48786</v>
      </c>
      <c r="L9" s="184">
        <v>36148</v>
      </c>
      <c r="M9" s="185">
        <v>84934</v>
      </c>
      <c r="N9" s="183">
        <v>1531</v>
      </c>
      <c r="O9" s="184">
        <v>2115</v>
      </c>
      <c r="P9" s="185">
        <v>3646</v>
      </c>
      <c r="Q9" s="183">
        <v>38927</v>
      </c>
      <c r="R9" s="184">
        <v>39434</v>
      </c>
      <c r="S9" s="185">
        <v>78361</v>
      </c>
      <c r="T9" s="183">
        <v>217707</v>
      </c>
      <c r="U9" s="184">
        <v>209673</v>
      </c>
      <c r="V9" s="184">
        <v>427380</v>
      </c>
    </row>
    <row r="10" spans="1:22">
      <c r="A10" s="103" t="s">
        <v>77</v>
      </c>
      <c r="B10" s="183">
        <v>0</v>
      </c>
      <c r="C10" s="184">
        <v>0</v>
      </c>
      <c r="D10" s="185">
        <v>0</v>
      </c>
      <c r="E10" s="183">
        <v>76181</v>
      </c>
      <c r="F10" s="184">
        <v>70738</v>
      </c>
      <c r="G10" s="185">
        <v>146919</v>
      </c>
      <c r="H10" s="183">
        <v>52335</v>
      </c>
      <c r="I10" s="184">
        <v>61373</v>
      </c>
      <c r="J10" s="185">
        <v>113708</v>
      </c>
      <c r="K10" s="183">
        <v>48547</v>
      </c>
      <c r="L10" s="184">
        <v>36758</v>
      </c>
      <c r="M10" s="185">
        <v>85305</v>
      </c>
      <c r="N10" s="183">
        <v>1644</v>
      </c>
      <c r="O10" s="184">
        <v>2353</v>
      </c>
      <c r="P10" s="185">
        <v>3997</v>
      </c>
      <c r="Q10" s="183">
        <v>39419</v>
      </c>
      <c r="R10" s="184">
        <v>38879</v>
      </c>
      <c r="S10" s="185">
        <v>78298</v>
      </c>
      <c r="T10" s="183">
        <v>218126</v>
      </c>
      <c r="U10" s="184">
        <v>210101</v>
      </c>
      <c r="V10" s="184">
        <v>428227</v>
      </c>
    </row>
    <row r="11" spans="1:22">
      <c r="A11" s="103" t="s">
        <v>78</v>
      </c>
      <c r="B11" s="183">
        <v>0</v>
      </c>
      <c r="C11" s="184">
        <v>0</v>
      </c>
      <c r="D11" s="185">
        <v>0</v>
      </c>
      <c r="E11" s="183">
        <v>76564</v>
      </c>
      <c r="F11" s="184">
        <v>71330</v>
      </c>
      <c r="G11" s="185">
        <v>147894</v>
      </c>
      <c r="H11" s="183">
        <v>53122</v>
      </c>
      <c r="I11" s="184">
        <v>62581</v>
      </c>
      <c r="J11" s="185">
        <v>115703</v>
      </c>
      <c r="K11" s="183">
        <v>49821</v>
      </c>
      <c r="L11" s="184">
        <v>37527</v>
      </c>
      <c r="M11" s="185">
        <v>87348</v>
      </c>
      <c r="N11" s="183">
        <v>1979</v>
      </c>
      <c r="O11" s="184">
        <v>2657</v>
      </c>
      <c r="P11" s="185">
        <v>4636</v>
      </c>
      <c r="Q11" s="183">
        <v>39486</v>
      </c>
      <c r="R11" s="184">
        <v>39363</v>
      </c>
      <c r="S11" s="185">
        <v>78849</v>
      </c>
      <c r="T11" s="186">
        <v>220972</v>
      </c>
      <c r="U11" s="186">
        <v>213458</v>
      </c>
      <c r="V11" s="186">
        <v>434430</v>
      </c>
    </row>
    <row r="12" spans="1:22">
      <c r="A12" s="103" t="s">
        <v>79</v>
      </c>
      <c r="B12" s="183">
        <v>165</v>
      </c>
      <c r="C12" s="184">
        <v>126</v>
      </c>
      <c r="D12" s="185">
        <v>291</v>
      </c>
      <c r="E12" s="183">
        <v>75460</v>
      </c>
      <c r="F12" s="184">
        <v>69821</v>
      </c>
      <c r="G12" s="185">
        <v>145281</v>
      </c>
      <c r="H12" s="183">
        <v>53327</v>
      </c>
      <c r="I12" s="184">
        <v>63605</v>
      </c>
      <c r="J12" s="185">
        <v>116932</v>
      </c>
      <c r="K12" s="183">
        <v>51420</v>
      </c>
      <c r="L12" s="184">
        <v>38501</v>
      </c>
      <c r="M12" s="185">
        <v>89921</v>
      </c>
      <c r="N12" s="183">
        <v>2192</v>
      </c>
      <c r="O12" s="184">
        <v>2922</v>
      </c>
      <c r="P12" s="185">
        <v>5114</v>
      </c>
      <c r="Q12" s="183">
        <v>39455</v>
      </c>
      <c r="R12" s="184">
        <v>39962</v>
      </c>
      <c r="S12" s="185">
        <v>79417</v>
      </c>
      <c r="T12" s="186">
        <v>222019</v>
      </c>
      <c r="U12" s="186">
        <v>214937</v>
      </c>
      <c r="V12" s="186">
        <v>436956</v>
      </c>
    </row>
    <row r="13" spans="1:22">
      <c r="A13" s="103" t="s">
        <v>80</v>
      </c>
      <c r="B13" s="183">
        <v>207</v>
      </c>
      <c r="C13" s="184">
        <v>157</v>
      </c>
      <c r="D13" s="185">
        <v>364</v>
      </c>
      <c r="E13" s="183">
        <v>73082</v>
      </c>
      <c r="F13" s="184">
        <v>68265</v>
      </c>
      <c r="G13" s="185">
        <v>141347</v>
      </c>
      <c r="H13" s="183">
        <v>53212</v>
      </c>
      <c r="I13" s="184">
        <v>64064</v>
      </c>
      <c r="J13" s="185">
        <v>117276</v>
      </c>
      <c r="K13" s="183">
        <v>52697</v>
      </c>
      <c r="L13" s="184">
        <v>38999</v>
      </c>
      <c r="M13" s="185">
        <v>91696</v>
      </c>
      <c r="N13" s="183">
        <v>2268</v>
      </c>
      <c r="O13" s="184">
        <v>2971</v>
      </c>
      <c r="P13" s="185">
        <v>5239</v>
      </c>
      <c r="Q13" s="183">
        <v>39571</v>
      </c>
      <c r="R13" s="184">
        <v>39943</v>
      </c>
      <c r="S13" s="185">
        <v>79514</v>
      </c>
      <c r="T13" s="186">
        <v>221037</v>
      </c>
      <c r="U13" s="186">
        <v>214399</v>
      </c>
      <c r="V13" s="186">
        <v>435436</v>
      </c>
    </row>
    <row r="14" spans="1:22">
      <c r="A14" s="103" t="s">
        <v>81</v>
      </c>
      <c r="B14" s="183">
        <v>238</v>
      </c>
      <c r="C14" s="184">
        <v>176</v>
      </c>
      <c r="D14" s="185">
        <v>414</v>
      </c>
      <c r="E14" s="183">
        <v>70772</v>
      </c>
      <c r="F14" s="184">
        <v>66717</v>
      </c>
      <c r="G14" s="185">
        <v>137489</v>
      </c>
      <c r="H14" s="183">
        <v>53012</v>
      </c>
      <c r="I14" s="184">
        <v>64142</v>
      </c>
      <c r="J14" s="185">
        <v>117154</v>
      </c>
      <c r="K14" s="183">
        <v>52946</v>
      </c>
      <c r="L14" s="184">
        <v>38887</v>
      </c>
      <c r="M14" s="185">
        <v>91833</v>
      </c>
      <c r="N14" s="183">
        <v>2244</v>
      </c>
      <c r="O14" s="184">
        <v>2979</v>
      </c>
      <c r="P14" s="185">
        <v>5223</v>
      </c>
      <c r="Q14" s="183">
        <v>40465</v>
      </c>
      <c r="R14" s="184">
        <v>39649</v>
      </c>
      <c r="S14" s="185">
        <v>80114</v>
      </c>
      <c r="T14" s="186">
        <v>219677</v>
      </c>
      <c r="U14" s="186">
        <v>212550</v>
      </c>
      <c r="V14" s="186">
        <v>432227</v>
      </c>
    </row>
    <row r="15" spans="1:22">
      <c r="A15" s="103" t="s">
        <v>82</v>
      </c>
      <c r="B15" s="183">
        <v>240</v>
      </c>
      <c r="C15" s="184">
        <v>189</v>
      </c>
      <c r="D15" s="185">
        <v>429</v>
      </c>
      <c r="E15" s="183">
        <v>68887</v>
      </c>
      <c r="F15" s="184">
        <v>64983</v>
      </c>
      <c r="G15" s="185">
        <v>133870</v>
      </c>
      <c r="H15" s="183">
        <v>51908</v>
      </c>
      <c r="I15" s="184">
        <v>63685</v>
      </c>
      <c r="J15" s="185">
        <v>115593</v>
      </c>
      <c r="K15" s="183">
        <v>52761</v>
      </c>
      <c r="L15" s="184">
        <v>38745</v>
      </c>
      <c r="M15" s="185">
        <v>91506</v>
      </c>
      <c r="N15" s="183">
        <v>2178</v>
      </c>
      <c r="O15" s="184">
        <v>2939</v>
      </c>
      <c r="P15" s="185">
        <v>5117</v>
      </c>
      <c r="Q15" s="183">
        <v>40006</v>
      </c>
      <c r="R15" s="184">
        <v>39699</v>
      </c>
      <c r="S15" s="185">
        <v>79705</v>
      </c>
      <c r="T15" s="186">
        <v>215980</v>
      </c>
      <c r="U15" s="186">
        <v>210240</v>
      </c>
      <c r="V15" s="186">
        <v>426220</v>
      </c>
    </row>
    <row r="16" spans="1:22">
      <c r="A16" s="103" t="s">
        <v>83</v>
      </c>
      <c r="B16" s="183">
        <v>339</v>
      </c>
      <c r="C16" s="184">
        <v>267</v>
      </c>
      <c r="D16" s="185">
        <v>606</v>
      </c>
      <c r="E16" s="183">
        <v>68584</v>
      </c>
      <c r="F16" s="184">
        <v>64748</v>
      </c>
      <c r="G16" s="185">
        <v>133332</v>
      </c>
      <c r="H16" s="183">
        <v>50369</v>
      </c>
      <c r="I16" s="184">
        <v>62257</v>
      </c>
      <c r="J16" s="185">
        <v>112626</v>
      </c>
      <c r="K16" s="183">
        <v>52115</v>
      </c>
      <c r="L16" s="184">
        <v>38186</v>
      </c>
      <c r="M16" s="185">
        <v>90301</v>
      </c>
      <c r="N16" s="183">
        <v>2140</v>
      </c>
      <c r="O16" s="184">
        <v>2953</v>
      </c>
      <c r="P16" s="185">
        <v>5093</v>
      </c>
      <c r="Q16" s="183">
        <v>39489</v>
      </c>
      <c r="R16" s="184">
        <v>38919</v>
      </c>
      <c r="S16" s="185">
        <v>78408</v>
      </c>
      <c r="T16" s="186">
        <v>213036</v>
      </c>
      <c r="U16" s="186">
        <v>207330</v>
      </c>
      <c r="V16" s="186">
        <v>420366</v>
      </c>
    </row>
    <row r="17" spans="1:23">
      <c r="A17" s="103" t="s">
        <v>84</v>
      </c>
      <c r="B17" s="183">
        <v>536</v>
      </c>
      <c r="C17" s="184">
        <v>411</v>
      </c>
      <c r="D17" s="185">
        <v>947</v>
      </c>
      <c r="E17" s="183">
        <v>69513</v>
      </c>
      <c r="F17" s="184">
        <v>65212</v>
      </c>
      <c r="G17" s="185">
        <v>134725</v>
      </c>
      <c r="H17" s="183">
        <v>48752</v>
      </c>
      <c r="I17" s="184">
        <v>61069</v>
      </c>
      <c r="J17" s="185">
        <v>109821</v>
      </c>
      <c r="K17" s="183">
        <v>51157</v>
      </c>
      <c r="L17" s="184">
        <v>37669</v>
      </c>
      <c r="M17" s="185">
        <v>88826</v>
      </c>
      <c r="N17" s="183">
        <v>1969</v>
      </c>
      <c r="O17" s="184">
        <v>2847</v>
      </c>
      <c r="P17" s="185">
        <v>4816</v>
      </c>
      <c r="Q17" s="183">
        <v>38528</v>
      </c>
      <c r="R17" s="184">
        <v>37590</v>
      </c>
      <c r="S17" s="185">
        <v>76118</v>
      </c>
      <c r="T17" s="186">
        <v>210455</v>
      </c>
      <c r="U17" s="186">
        <v>204798</v>
      </c>
      <c r="V17" s="186">
        <v>415253</v>
      </c>
    </row>
    <row r="18" spans="1:23">
      <c r="A18" s="103" t="s">
        <v>85</v>
      </c>
      <c r="B18" s="183">
        <v>858</v>
      </c>
      <c r="C18" s="184">
        <v>739</v>
      </c>
      <c r="D18" s="185">
        <v>1597</v>
      </c>
      <c r="E18" s="183">
        <v>69979</v>
      </c>
      <c r="F18" s="184">
        <v>66072</v>
      </c>
      <c r="G18" s="185">
        <v>136051</v>
      </c>
      <c r="H18" s="183">
        <v>47702</v>
      </c>
      <c r="I18" s="184">
        <v>60605</v>
      </c>
      <c r="J18" s="185">
        <v>108307</v>
      </c>
      <c r="K18" s="183">
        <v>51187</v>
      </c>
      <c r="L18" s="184">
        <v>36944</v>
      </c>
      <c r="M18" s="185">
        <v>88131</v>
      </c>
      <c r="N18" s="183">
        <v>1846</v>
      </c>
      <c r="O18" s="184">
        <v>2817</v>
      </c>
      <c r="P18" s="185">
        <v>4663</v>
      </c>
      <c r="Q18" s="183">
        <v>37794</v>
      </c>
      <c r="R18" s="184">
        <v>36800</v>
      </c>
      <c r="S18" s="185">
        <v>74594</v>
      </c>
      <c r="T18" s="183">
        <v>209366</v>
      </c>
      <c r="U18" s="184">
        <v>203977</v>
      </c>
      <c r="V18" s="184">
        <v>413343</v>
      </c>
    </row>
    <row r="19" spans="1:23">
      <c r="A19" s="103" t="s">
        <v>86</v>
      </c>
      <c r="B19" s="183">
        <v>999</v>
      </c>
      <c r="C19" s="184">
        <v>811</v>
      </c>
      <c r="D19" s="185">
        <v>1810</v>
      </c>
      <c r="E19" s="183">
        <v>70802</v>
      </c>
      <c r="F19" s="184">
        <v>67299</v>
      </c>
      <c r="G19" s="185">
        <v>138101</v>
      </c>
      <c r="H19" s="183">
        <v>47155</v>
      </c>
      <c r="I19" s="184">
        <v>60088</v>
      </c>
      <c r="J19" s="185">
        <v>107243</v>
      </c>
      <c r="K19" s="183">
        <v>51193</v>
      </c>
      <c r="L19" s="184">
        <v>36697</v>
      </c>
      <c r="M19" s="185">
        <v>87890</v>
      </c>
      <c r="N19" s="183">
        <v>1832</v>
      </c>
      <c r="O19" s="184">
        <v>2950</v>
      </c>
      <c r="P19" s="185">
        <v>4782</v>
      </c>
      <c r="Q19" s="183">
        <v>37543</v>
      </c>
      <c r="R19" s="184">
        <v>36710</v>
      </c>
      <c r="S19" s="185">
        <v>74253</v>
      </c>
      <c r="T19" s="183">
        <v>209524</v>
      </c>
      <c r="U19" s="184">
        <v>204555</v>
      </c>
      <c r="V19" s="184">
        <v>414079</v>
      </c>
    </row>
    <row r="20" spans="1:23">
      <c r="A20" s="103" t="s">
        <v>87</v>
      </c>
      <c r="B20" s="183">
        <v>1018</v>
      </c>
      <c r="C20" s="184">
        <v>879</v>
      </c>
      <c r="D20" s="185">
        <v>1897</v>
      </c>
      <c r="E20" s="183">
        <v>72711</v>
      </c>
      <c r="F20" s="184">
        <v>68895</v>
      </c>
      <c r="G20" s="185">
        <v>141606</v>
      </c>
      <c r="H20" s="183">
        <v>47357</v>
      </c>
      <c r="I20" s="184">
        <v>60162</v>
      </c>
      <c r="J20" s="185">
        <v>107519</v>
      </c>
      <c r="K20" s="183">
        <v>51058</v>
      </c>
      <c r="L20" s="184">
        <v>37285</v>
      </c>
      <c r="M20" s="185">
        <v>88343</v>
      </c>
      <c r="N20" s="183">
        <v>1795</v>
      </c>
      <c r="O20" s="184">
        <v>3223</v>
      </c>
      <c r="P20" s="185">
        <v>5018</v>
      </c>
      <c r="Q20" s="183">
        <v>38177</v>
      </c>
      <c r="R20" s="184">
        <v>36819</v>
      </c>
      <c r="S20" s="185">
        <v>74996</v>
      </c>
      <c r="T20" s="183">
        <v>212116</v>
      </c>
      <c r="U20" s="184">
        <v>207263</v>
      </c>
      <c r="V20" s="184">
        <v>419379</v>
      </c>
    </row>
    <row r="21" spans="1:23">
      <c r="A21" s="187" t="s">
        <v>88</v>
      </c>
      <c r="B21" s="183">
        <v>1022</v>
      </c>
      <c r="C21" s="184">
        <v>857</v>
      </c>
      <c r="D21" s="185">
        <v>1879</v>
      </c>
      <c r="E21" s="183">
        <v>74429</v>
      </c>
      <c r="F21" s="184">
        <v>70541</v>
      </c>
      <c r="G21" s="185">
        <v>144970</v>
      </c>
      <c r="H21" s="183">
        <v>48650</v>
      </c>
      <c r="I21" s="184">
        <v>61246</v>
      </c>
      <c r="J21" s="185">
        <v>109896</v>
      </c>
      <c r="K21" s="183">
        <v>51442</v>
      </c>
      <c r="L21" s="184">
        <v>37685</v>
      </c>
      <c r="M21" s="185">
        <v>89127</v>
      </c>
      <c r="N21" s="183">
        <v>1996</v>
      </c>
      <c r="O21" s="184">
        <v>3450</v>
      </c>
      <c r="P21" s="185">
        <v>5446</v>
      </c>
      <c r="Q21" s="183">
        <v>39446</v>
      </c>
      <c r="R21" s="184">
        <v>37158</v>
      </c>
      <c r="S21" s="185">
        <v>76604</v>
      </c>
      <c r="T21" s="183">
        <v>216985</v>
      </c>
      <c r="U21" s="184">
        <v>210937</v>
      </c>
      <c r="V21" s="184">
        <v>427922</v>
      </c>
    </row>
    <row r="22" spans="1:23">
      <c r="A22" s="187" t="s">
        <v>90</v>
      </c>
      <c r="B22" s="183">
        <v>927</v>
      </c>
      <c r="C22" s="184">
        <v>768</v>
      </c>
      <c r="D22" s="185">
        <v>1695</v>
      </c>
      <c r="E22" s="183">
        <v>74871</v>
      </c>
      <c r="F22" s="184">
        <v>71386</v>
      </c>
      <c r="G22" s="185">
        <v>146257</v>
      </c>
      <c r="H22" s="183">
        <v>50321</v>
      </c>
      <c r="I22" s="184">
        <v>62630</v>
      </c>
      <c r="J22" s="185">
        <v>112951</v>
      </c>
      <c r="K22" s="183">
        <v>51922</v>
      </c>
      <c r="L22" s="184">
        <v>38530</v>
      </c>
      <c r="M22" s="185">
        <v>90452</v>
      </c>
      <c r="N22" s="183">
        <v>2035</v>
      </c>
      <c r="O22" s="184">
        <v>3520</v>
      </c>
      <c r="P22" s="185">
        <v>5555</v>
      </c>
      <c r="Q22" s="183">
        <v>40477</v>
      </c>
      <c r="R22" s="184">
        <v>37661</v>
      </c>
      <c r="S22" s="185">
        <v>78138</v>
      </c>
      <c r="T22" s="183">
        <v>220553</v>
      </c>
      <c r="U22" s="184">
        <v>214495</v>
      </c>
      <c r="V22" s="184">
        <v>435048</v>
      </c>
    </row>
    <row r="23" spans="1:23">
      <c r="A23" s="187" t="s">
        <v>91</v>
      </c>
      <c r="B23" s="183">
        <v>940</v>
      </c>
      <c r="C23" s="184">
        <v>744</v>
      </c>
      <c r="D23" s="185">
        <v>1684</v>
      </c>
      <c r="E23" s="183">
        <v>73895</v>
      </c>
      <c r="F23" s="184">
        <v>71297</v>
      </c>
      <c r="G23" s="185">
        <v>145192</v>
      </c>
      <c r="H23" s="183">
        <v>52148</v>
      </c>
      <c r="I23" s="184">
        <v>64117</v>
      </c>
      <c r="J23" s="185">
        <v>116265</v>
      </c>
      <c r="K23" s="183">
        <v>52332</v>
      </c>
      <c r="L23" s="184">
        <v>39222</v>
      </c>
      <c r="M23" s="185">
        <v>91554</v>
      </c>
      <c r="N23" s="183">
        <v>2057</v>
      </c>
      <c r="O23" s="184">
        <v>3637</v>
      </c>
      <c r="P23" s="185">
        <v>5694</v>
      </c>
      <c r="Q23" s="183">
        <v>41099</v>
      </c>
      <c r="R23" s="184">
        <v>38062</v>
      </c>
      <c r="S23" s="185">
        <v>79161</v>
      </c>
      <c r="T23" s="183">
        <v>222471</v>
      </c>
      <c r="U23" s="184">
        <v>217079</v>
      </c>
      <c r="V23" s="184">
        <v>439550</v>
      </c>
    </row>
    <row r="24" spans="1:23">
      <c r="A24" s="187" t="s">
        <v>93</v>
      </c>
      <c r="B24" s="183">
        <v>852</v>
      </c>
      <c r="C24" s="184">
        <v>683</v>
      </c>
      <c r="D24" s="185">
        <v>1535</v>
      </c>
      <c r="E24" s="183">
        <v>72284</v>
      </c>
      <c r="F24" s="184">
        <v>68960</v>
      </c>
      <c r="G24" s="185">
        <v>141244</v>
      </c>
      <c r="H24" s="183">
        <v>53014</v>
      </c>
      <c r="I24" s="184">
        <v>65212</v>
      </c>
      <c r="J24" s="185">
        <v>118226</v>
      </c>
      <c r="K24" s="183">
        <v>52959</v>
      </c>
      <c r="L24" s="184">
        <v>39926</v>
      </c>
      <c r="M24" s="185">
        <v>92885</v>
      </c>
      <c r="N24" s="183">
        <v>2078</v>
      </c>
      <c r="O24" s="184">
        <v>3675</v>
      </c>
      <c r="P24" s="185">
        <v>5753</v>
      </c>
      <c r="Q24" s="183">
        <v>41144</v>
      </c>
      <c r="R24" s="184">
        <v>38551</v>
      </c>
      <c r="S24" s="185">
        <v>79695</v>
      </c>
      <c r="T24" s="183">
        <v>222331</v>
      </c>
      <c r="U24" s="184">
        <v>217007</v>
      </c>
      <c r="V24" s="184">
        <v>439338</v>
      </c>
    </row>
    <row r="25" spans="1:23">
      <c r="A25" s="187" t="s">
        <v>94</v>
      </c>
      <c r="B25" s="183">
        <v>920</v>
      </c>
      <c r="C25" s="184">
        <v>753</v>
      </c>
      <c r="D25" s="185">
        <v>1673</v>
      </c>
      <c r="E25" s="183">
        <v>70646</v>
      </c>
      <c r="F25" s="184">
        <v>67296</v>
      </c>
      <c r="G25" s="185">
        <v>137942</v>
      </c>
      <c r="H25" s="183">
        <v>53177</v>
      </c>
      <c r="I25" s="184">
        <v>65409</v>
      </c>
      <c r="J25" s="185">
        <v>118586</v>
      </c>
      <c r="K25" s="183">
        <v>53184</v>
      </c>
      <c r="L25" s="184">
        <v>40757</v>
      </c>
      <c r="M25" s="185">
        <v>93941</v>
      </c>
      <c r="N25" s="183">
        <v>2191</v>
      </c>
      <c r="O25" s="184">
        <v>3832</v>
      </c>
      <c r="P25" s="185">
        <v>6023</v>
      </c>
      <c r="Q25" s="183">
        <v>41423</v>
      </c>
      <c r="R25" s="184">
        <v>38727</v>
      </c>
      <c r="S25" s="185">
        <v>80150</v>
      </c>
      <c r="T25" s="183">
        <v>221541</v>
      </c>
      <c r="U25" s="184">
        <v>216774</v>
      </c>
      <c r="V25" s="184">
        <v>438315</v>
      </c>
    </row>
    <row r="26" spans="1:23">
      <c r="A26" s="187" t="s">
        <v>95</v>
      </c>
      <c r="B26" s="183">
        <v>1014</v>
      </c>
      <c r="C26" s="184">
        <v>825</v>
      </c>
      <c r="D26" s="185">
        <v>1839</v>
      </c>
      <c r="E26" s="183">
        <v>69665</v>
      </c>
      <c r="F26" s="184">
        <v>67266</v>
      </c>
      <c r="G26" s="185">
        <v>136931</v>
      </c>
      <c r="H26" s="183">
        <v>52804</v>
      </c>
      <c r="I26" s="184">
        <v>64408</v>
      </c>
      <c r="J26" s="185">
        <v>117212</v>
      </c>
      <c r="K26" s="183">
        <v>52681</v>
      </c>
      <c r="L26" s="184">
        <v>40462</v>
      </c>
      <c r="M26" s="185">
        <v>93143</v>
      </c>
      <c r="N26" s="183">
        <v>2195</v>
      </c>
      <c r="O26" s="184">
        <v>3996</v>
      </c>
      <c r="P26" s="185">
        <v>6191</v>
      </c>
      <c r="Q26" s="183">
        <v>41613</v>
      </c>
      <c r="R26" s="184">
        <v>39217</v>
      </c>
      <c r="S26" s="185">
        <v>80830</v>
      </c>
      <c r="T26" s="183">
        <v>219972</v>
      </c>
      <c r="U26" s="184">
        <v>216174</v>
      </c>
      <c r="V26" s="184">
        <v>436146</v>
      </c>
    </row>
    <row r="27" spans="1:23">
      <c r="A27" s="187" t="s">
        <v>656</v>
      </c>
      <c r="B27" s="183">
        <v>1359</v>
      </c>
      <c r="C27" s="184">
        <v>1072</v>
      </c>
      <c r="D27" s="185">
        <v>2431</v>
      </c>
      <c r="E27" s="183">
        <v>69265</v>
      </c>
      <c r="F27" s="184">
        <v>67532</v>
      </c>
      <c r="G27" s="185">
        <v>136797</v>
      </c>
      <c r="H27" s="183">
        <v>52255</v>
      </c>
      <c r="I27" s="184">
        <v>63582</v>
      </c>
      <c r="J27" s="185">
        <v>115837</v>
      </c>
      <c r="K27" s="183">
        <v>52364</v>
      </c>
      <c r="L27" s="184">
        <v>40062</v>
      </c>
      <c r="M27" s="185">
        <v>92426</v>
      </c>
      <c r="N27" s="183">
        <v>2164</v>
      </c>
      <c r="O27" s="184">
        <v>4006</v>
      </c>
      <c r="P27" s="185">
        <v>6170</v>
      </c>
      <c r="Q27" s="183">
        <v>41073</v>
      </c>
      <c r="R27" s="184">
        <v>35011</v>
      </c>
      <c r="S27" s="185">
        <v>76084</v>
      </c>
      <c r="T27" s="183">
        <v>218480</v>
      </c>
      <c r="U27" s="184">
        <v>211265</v>
      </c>
      <c r="V27" s="184">
        <v>429745</v>
      </c>
    </row>
    <row r="28" spans="1:23">
      <c r="A28" s="187" t="s">
        <v>108</v>
      </c>
      <c r="B28" s="183">
        <v>1586</v>
      </c>
      <c r="C28" s="184">
        <v>1154</v>
      </c>
      <c r="D28" s="185">
        <v>2740</v>
      </c>
      <c r="E28" s="183">
        <v>68584</v>
      </c>
      <c r="F28" s="184">
        <v>66621</v>
      </c>
      <c r="G28" s="185">
        <v>135205</v>
      </c>
      <c r="H28" s="183">
        <v>51955</v>
      </c>
      <c r="I28" s="184">
        <v>62843</v>
      </c>
      <c r="J28" s="185">
        <v>114798</v>
      </c>
      <c r="K28" s="183">
        <v>51051</v>
      </c>
      <c r="L28" s="184">
        <v>39353</v>
      </c>
      <c r="M28" s="185">
        <v>90404</v>
      </c>
      <c r="N28" s="183">
        <v>2167</v>
      </c>
      <c r="O28" s="184">
        <v>4076</v>
      </c>
      <c r="P28" s="185">
        <v>6243</v>
      </c>
      <c r="Q28" s="183">
        <v>40787</v>
      </c>
      <c r="R28" s="184">
        <v>34643</v>
      </c>
      <c r="S28" s="185">
        <v>75430</v>
      </c>
      <c r="T28" s="183">
        <v>216130</v>
      </c>
      <c r="U28" s="184">
        <v>208690</v>
      </c>
      <c r="V28" s="184">
        <v>424820</v>
      </c>
    </row>
    <row r="29" spans="1:23">
      <c r="A29" s="187" t="s">
        <v>354</v>
      </c>
      <c r="B29" s="183">
        <v>1882</v>
      </c>
      <c r="C29" s="184">
        <v>1271</v>
      </c>
      <c r="D29" s="185">
        <v>3153</v>
      </c>
      <c r="E29" s="183">
        <v>67652</v>
      </c>
      <c r="F29" s="184">
        <v>65682</v>
      </c>
      <c r="G29" s="185">
        <v>133334</v>
      </c>
      <c r="H29" s="183">
        <v>51868</v>
      </c>
      <c r="I29" s="184">
        <v>62656</v>
      </c>
      <c r="J29" s="185">
        <v>114524</v>
      </c>
      <c r="K29" s="183">
        <v>49959</v>
      </c>
      <c r="L29" s="184">
        <v>38686</v>
      </c>
      <c r="M29" s="185">
        <v>88645</v>
      </c>
      <c r="N29" s="183">
        <v>2164</v>
      </c>
      <c r="O29" s="184">
        <v>4153</v>
      </c>
      <c r="P29" s="185">
        <v>6317</v>
      </c>
      <c r="Q29" s="183">
        <v>40183</v>
      </c>
      <c r="R29" s="184">
        <v>34529</v>
      </c>
      <c r="S29" s="185">
        <v>74712</v>
      </c>
      <c r="T29" s="183">
        <f t="shared" ref="T29:V30" si="0">SUM(Q29,N29,K29,H29,E29,B29)</f>
        <v>213708</v>
      </c>
      <c r="U29" s="184">
        <f t="shared" si="0"/>
        <v>206977</v>
      </c>
      <c r="V29" s="184">
        <f t="shared" si="0"/>
        <v>420685</v>
      </c>
    </row>
    <row r="30" spans="1:23">
      <c r="A30" s="187" t="s">
        <v>110</v>
      </c>
      <c r="B30" s="183">
        <v>1622</v>
      </c>
      <c r="C30" s="184">
        <v>1082</v>
      </c>
      <c r="D30" s="185">
        <v>2704</v>
      </c>
      <c r="E30" s="183">
        <v>67175</v>
      </c>
      <c r="F30" s="184">
        <v>65494</v>
      </c>
      <c r="G30" s="185">
        <v>132669</v>
      </c>
      <c r="H30" s="183">
        <v>51682</v>
      </c>
      <c r="I30" s="184">
        <v>62899</v>
      </c>
      <c r="J30" s="185">
        <v>114581</v>
      </c>
      <c r="K30" s="183">
        <v>50181</v>
      </c>
      <c r="L30" s="184">
        <v>38410</v>
      </c>
      <c r="M30" s="185">
        <v>88591</v>
      </c>
      <c r="N30" s="183">
        <v>2236</v>
      </c>
      <c r="O30" s="184">
        <v>4082</v>
      </c>
      <c r="P30" s="185">
        <v>6318</v>
      </c>
      <c r="Q30" s="183">
        <v>39803</v>
      </c>
      <c r="R30" s="184">
        <v>34151</v>
      </c>
      <c r="S30" s="185">
        <v>73954</v>
      </c>
      <c r="T30" s="183">
        <f t="shared" si="0"/>
        <v>212699</v>
      </c>
      <c r="U30" s="184">
        <f t="shared" si="0"/>
        <v>206118</v>
      </c>
      <c r="V30" s="184">
        <f t="shared" si="0"/>
        <v>418817</v>
      </c>
      <c r="W30" s="186"/>
    </row>
    <row r="31" spans="1:23">
      <c r="A31" s="187" t="s">
        <v>355</v>
      </c>
      <c r="B31" s="183">
        <v>1218</v>
      </c>
      <c r="C31" s="184">
        <v>1115</v>
      </c>
      <c r="D31" s="185">
        <v>2333</v>
      </c>
      <c r="E31" s="183">
        <v>67088</v>
      </c>
      <c r="F31" s="184">
        <v>65241</v>
      </c>
      <c r="G31" s="185">
        <v>132329</v>
      </c>
      <c r="H31" s="183">
        <v>51019</v>
      </c>
      <c r="I31" s="184">
        <v>62860</v>
      </c>
      <c r="J31" s="185">
        <v>113879</v>
      </c>
      <c r="K31" s="183">
        <v>50479</v>
      </c>
      <c r="L31" s="184">
        <v>38496</v>
      </c>
      <c r="M31" s="185">
        <v>88975</v>
      </c>
      <c r="N31" s="183">
        <v>2209</v>
      </c>
      <c r="O31" s="184">
        <v>4047</v>
      </c>
      <c r="P31" s="185">
        <v>6256</v>
      </c>
      <c r="Q31" s="183">
        <v>39813</v>
      </c>
      <c r="R31" s="184">
        <v>33884</v>
      </c>
      <c r="S31" s="185">
        <v>73697</v>
      </c>
      <c r="T31" s="183">
        <f t="shared" ref="T31:T38" si="1">SUM(Q31,N31,K31,H31,E31,B31)</f>
        <v>211826</v>
      </c>
      <c r="U31" s="184">
        <f t="shared" ref="U31:U38" si="2">SUM(R31,O31,L31,I31,F31,C31)</f>
        <v>205643</v>
      </c>
      <c r="V31" s="184">
        <f t="shared" ref="V31:V38" si="3">SUM(S31,P31,M31,J31,G31,D31)</f>
        <v>417469</v>
      </c>
      <c r="W31" s="186"/>
    </row>
    <row r="32" spans="1:23">
      <c r="A32" s="187" t="s">
        <v>358</v>
      </c>
      <c r="B32" s="183">
        <v>1375</v>
      </c>
      <c r="C32" s="184">
        <v>1133</v>
      </c>
      <c r="D32" s="185">
        <v>2508</v>
      </c>
      <c r="E32" s="183">
        <v>66624</v>
      </c>
      <c r="F32" s="184">
        <v>64579</v>
      </c>
      <c r="G32" s="185">
        <v>131203</v>
      </c>
      <c r="H32" s="183">
        <v>50450</v>
      </c>
      <c r="I32" s="184">
        <v>63322</v>
      </c>
      <c r="J32" s="185">
        <v>113772</v>
      </c>
      <c r="K32" s="183">
        <v>50809</v>
      </c>
      <c r="L32" s="184">
        <v>38310</v>
      </c>
      <c r="M32" s="185">
        <v>89119</v>
      </c>
      <c r="N32" s="183">
        <v>2189</v>
      </c>
      <c r="O32" s="184">
        <v>3956</v>
      </c>
      <c r="P32" s="185">
        <v>6145</v>
      </c>
      <c r="Q32" s="183">
        <v>40247</v>
      </c>
      <c r="R32" s="184">
        <v>33853</v>
      </c>
      <c r="S32" s="185">
        <v>74100</v>
      </c>
      <c r="T32" s="183">
        <f t="shared" si="1"/>
        <v>211694</v>
      </c>
      <c r="U32" s="184">
        <f t="shared" si="2"/>
        <v>205153</v>
      </c>
      <c r="V32" s="184">
        <f t="shared" si="3"/>
        <v>416847</v>
      </c>
      <c r="W32" s="186"/>
    </row>
    <row r="33" spans="1:23">
      <c r="A33" s="187" t="s">
        <v>362</v>
      </c>
      <c r="B33" s="183">
        <v>2691</v>
      </c>
      <c r="C33" s="184">
        <v>1422</v>
      </c>
      <c r="D33" s="185">
        <v>4113</v>
      </c>
      <c r="E33" s="183">
        <v>66937</v>
      </c>
      <c r="F33" s="184">
        <v>64728</v>
      </c>
      <c r="G33" s="185">
        <v>131665</v>
      </c>
      <c r="H33" s="183">
        <v>50346</v>
      </c>
      <c r="I33" s="184">
        <v>64069</v>
      </c>
      <c r="J33" s="185">
        <v>114415</v>
      </c>
      <c r="K33" s="183">
        <v>50676</v>
      </c>
      <c r="L33" s="184">
        <v>37633</v>
      </c>
      <c r="M33" s="185">
        <v>88309</v>
      </c>
      <c r="N33" s="183">
        <v>2119</v>
      </c>
      <c r="O33" s="184">
        <v>3887</v>
      </c>
      <c r="P33" s="185">
        <v>6006</v>
      </c>
      <c r="Q33" s="183">
        <v>40442</v>
      </c>
      <c r="R33" s="184">
        <v>33278</v>
      </c>
      <c r="S33" s="185">
        <v>73720</v>
      </c>
      <c r="T33" s="183">
        <f t="shared" si="1"/>
        <v>213211</v>
      </c>
      <c r="U33" s="184">
        <f t="shared" si="2"/>
        <v>205017</v>
      </c>
      <c r="V33" s="184">
        <f t="shared" si="3"/>
        <v>418228</v>
      </c>
      <c r="W33" s="186"/>
    </row>
    <row r="34" spans="1:23">
      <c r="A34" s="187" t="s">
        <v>364</v>
      </c>
      <c r="B34" s="183">
        <v>2548</v>
      </c>
      <c r="C34" s="184">
        <v>1548</v>
      </c>
      <c r="D34" s="185">
        <v>4096</v>
      </c>
      <c r="E34" s="183">
        <v>68478</v>
      </c>
      <c r="F34" s="184">
        <v>66466</v>
      </c>
      <c r="G34" s="185">
        <v>134944</v>
      </c>
      <c r="H34" s="183">
        <v>50253</v>
      </c>
      <c r="I34" s="184">
        <v>64593</v>
      </c>
      <c r="J34" s="185">
        <v>114846</v>
      </c>
      <c r="K34" s="183">
        <v>50038</v>
      </c>
      <c r="L34" s="184">
        <v>36807</v>
      </c>
      <c r="M34" s="185">
        <v>86845</v>
      </c>
      <c r="N34" s="183">
        <v>2153</v>
      </c>
      <c r="O34" s="184">
        <v>3971</v>
      </c>
      <c r="P34" s="185">
        <v>6124</v>
      </c>
      <c r="Q34" s="183">
        <v>40115</v>
      </c>
      <c r="R34" s="184">
        <v>32237</v>
      </c>
      <c r="S34" s="185">
        <v>72352</v>
      </c>
      <c r="T34" s="183">
        <f t="shared" si="1"/>
        <v>213585</v>
      </c>
      <c r="U34" s="184">
        <f t="shared" si="2"/>
        <v>205622</v>
      </c>
      <c r="V34" s="184">
        <f t="shared" si="3"/>
        <v>419207</v>
      </c>
      <c r="W34" s="186"/>
    </row>
    <row r="35" spans="1:23">
      <c r="A35" s="187" t="s">
        <v>400</v>
      </c>
      <c r="B35" s="183">
        <v>2175</v>
      </c>
      <c r="C35" s="184">
        <v>1584</v>
      </c>
      <c r="D35" s="185">
        <v>3759</v>
      </c>
      <c r="E35" s="183">
        <v>71136</v>
      </c>
      <c r="F35" s="184">
        <v>68684</v>
      </c>
      <c r="G35" s="185">
        <v>139820</v>
      </c>
      <c r="H35" s="183">
        <v>50688</v>
      </c>
      <c r="I35" s="184">
        <v>65285</v>
      </c>
      <c r="J35" s="185">
        <v>115973</v>
      </c>
      <c r="K35" s="183">
        <v>49309</v>
      </c>
      <c r="L35" s="184">
        <v>36023</v>
      </c>
      <c r="M35" s="185">
        <v>85332</v>
      </c>
      <c r="N35" s="183">
        <v>2180</v>
      </c>
      <c r="O35" s="184">
        <v>4074</v>
      </c>
      <c r="P35" s="185">
        <v>6254</v>
      </c>
      <c r="Q35" s="183">
        <v>39412</v>
      </c>
      <c r="R35" s="184">
        <v>31425</v>
      </c>
      <c r="S35" s="185">
        <v>70837</v>
      </c>
      <c r="T35" s="183">
        <f t="shared" si="1"/>
        <v>214900</v>
      </c>
      <c r="U35" s="184">
        <f t="shared" si="2"/>
        <v>207075</v>
      </c>
      <c r="V35" s="184">
        <f t="shared" si="3"/>
        <v>421975</v>
      </c>
      <c r="W35" s="186"/>
    </row>
    <row r="36" spans="1:23">
      <c r="A36" s="187" t="s">
        <v>414</v>
      </c>
      <c r="B36" s="183">
        <v>2426</v>
      </c>
      <c r="C36" s="184">
        <v>1867</v>
      </c>
      <c r="D36" s="185">
        <v>4293</v>
      </c>
      <c r="E36" s="183">
        <v>73202</v>
      </c>
      <c r="F36" s="184">
        <v>70715</v>
      </c>
      <c r="G36" s="185">
        <v>143917</v>
      </c>
      <c r="H36" s="183">
        <v>51403</v>
      </c>
      <c r="I36" s="184">
        <v>66242</v>
      </c>
      <c r="J36" s="185">
        <v>117645</v>
      </c>
      <c r="K36" s="183">
        <v>49429</v>
      </c>
      <c r="L36" s="184">
        <v>36355</v>
      </c>
      <c r="M36" s="185">
        <v>85784</v>
      </c>
      <c r="N36" s="183">
        <v>2210</v>
      </c>
      <c r="O36" s="184">
        <v>4132</v>
      </c>
      <c r="P36" s="185">
        <v>6342</v>
      </c>
      <c r="Q36" s="183">
        <v>38812</v>
      </c>
      <c r="R36" s="184">
        <v>30663</v>
      </c>
      <c r="S36" s="185">
        <v>69475</v>
      </c>
      <c r="T36" s="183">
        <f t="shared" si="1"/>
        <v>217482</v>
      </c>
      <c r="U36" s="184">
        <f t="shared" si="2"/>
        <v>209974</v>
      </c>
      <c r="V36" s="184">
        <f t="shared" si="3"/>
        <v>427456</v>
      </c>
      <c r="W36" s="186"/>
    </row>
    <row r="37" spans="1:23">
      <c r="A37" s="187" t="s">
        <v>430</v>
      </c>
      <c r="B37" s="183">
        <v>2923</v>
      </c>
      <c r="C37" s="184">
        <v>2133</v>
      </c>
      <c r="D37" s="185">
        <v>5056</v>
      </c>
      <c r="E37" s="183">
        <v>74421</v>
      </c>
      <c r="F37" s="184">
        <v>72599</v>
      </c>
      <c r="G37" s="185">
        <v>147020</v>
      </c>
      <c r="H37" s="183">
        <v>52283</v>
      </c>
      <c r="I37" s="184">
        <v>66947</v>
      </c>
      <c r="J37" s="185">
        <v>119230</v>
      </c>
      <c r="K37" s="183">
        <v>49859</v>
      </c>
      <c r="L37" s="184">
        <v>37162</v>
      </c>
      <c r="M37" s="185">
        <v>87021</v>
      </c>
      <c r="N37" s="183">
        <v>2162</v>
      </c>
      <c r="O37" s="184">
        <v>4388</v>
      </c>
      <c r="P37" s="185">
        <v>6550</v>
      </c>
      <c r="Q37" s="183">
        <v>39050</v>
      </c>
      <c r="R37" s="184">
        <v>30508</v>
      </c>
      <c r="S37" s="185">
        <v>69558</v>
      </c>
      <c r="T37" s="183">
        <f t="shared" si="1"/>
        <v>220698</v>
      </c>
      <c r="U37" s="184">
        <f t="shared" si="2"/>
        <v>213737</v>
      </c>
      <c r="V37" s="184">
        <f t="shared" si="3"/>
        <v>434435</v>
      </c>
      <c r="W37" s="186"/>
    </row>
    <row r="38" spans="1:23">
      <c r="A38" s="187" t="s">
        <v>443</v>
      </c>
      <c r="B38" s="183">
        <v>2968</v>
      </c>
      <c r="C38" s="184">
        <v>1875</v>
      </c>
      <c r="D38" s="185">
        <v>4843</v>
      </c>
      <c r="E38" s="183">
        <v>75391</v>
      </c>
      <c r="F38" s="184">
        <v>74055</v>
      </c>
      <c r="G38" s="185">
        <v>149446</v>
      </c>
      <c r="H38" s="183">
        <v>54672</v>
      </c>
      <c r="I38" s="184">
        <v>70044</v>
      </c>
      <c r="J38" s="185">
        <v>124716</v>
      </c>
      <c r="K38" s="183">
        <v>50942</v>
      </c>
      <c r="L38" s="184">
        <v>37443</v>
      </c>
      <c r="M38" s="185">
        <v>88385</v>
      </c>
      <c r="N38" s="183">
        <v>2142</v>
      </c>
      <c r="O38" s="184">
        <v>4780</v>
      </c>
      <c r="P38" s="185">
        <v>6922</v>
      </c>
      <c r="Q38" s="183">
        <v>39874</v>
      </c>
      <c r="R38" s="184">
        <v>30967</v>
      </c>
      <c r="S38" s="185">
        <v>70841</v>
      </c>
      <c r="T38" s="183">
        <f t="shared" si="1"/>
        <v>225989</v>
      </c>
      <c r="U38" s="184">
        <f t="shared" si="2"/>
        <v>219164</v>
      </c>
      <c r="V38" s="184">
        <f t="shared" si="3"/>
        <v>445153</v>
      </c>
      <c r="W38" s="186"/>
    </row>
    <row r="39" spans="1:23">
      <c r="A39" s="187" t="s">
        <v>548</v>
      </c>
      <c r="B39" s="183">
        <v>3400</v>
      </c>
      <c r="C39" s="184">
        <v>2175</v>
      </c>
      <c r="D39" s="185">
        <v>5575</v>
      </c>
      <c r="E39" s="183">
        <v>75960</v>
      </c>
      <c r="F39" s="184">
        <v>74489</v>
      </c>
      <c r="G39" s="185">
        <v>150449</v>
      </c>
      <c r="H39" s="183">
        <v>53584</v>
      </c>
      <c r="I39" s="184">
        <v>69661</v>
      </c>
      <c r="J39" s="185">
        <v>123245</v>
      </c>
      <c r="K39" s="183">
        <v>52985</v>
      </c>
      <c r="L39" s="184">
        <v>38954</v>
      </c>
      <c r="M39" s="185">
        <v>91939</v>
      </c>
      <c r="N39" s="183">
        <v>2206</v>
      </c>
      <c r="O39" s="184">
        <v>5739</v>
      </c>
      <c r="P39" s="185">
        <v>7945</v>
      </c>
      <c r="Q39" s="183">
        <v>41162</v>
      </c>
      <c r="R39" s="184">
        <v>31574</v>
      </c>
      <c r="S39" s="185">
        <v>72736</v>
      </c>
      <c r="T39" s="183">
        <f>SUM(Q39,N39,K39,H39,E39,B39)</f>
        <v>229297</v>
      </c>
      <c r="U39" s="184">
        <f>SUM(R39,O39,L39,I39,F39,C39)</f>
        <v>222592</v>
      </c>
      <c r="V39" s="184">
        <f>SUM(S39,P39,M39,J39,G39,D39)</f>
        <v>451889</v>
      </c>
      <c r="W39" s="186"/>
    </row>
    <row r="40" spans="1:23">
      <c r="A40" s="103"/>
    </row>
    <row r="41" spans="1:23">
      <c r="A41" s="387" t="s">
        <v>645</v>
      </c>
    </row>
    <row r="42" spans="1:23">
      <c r="A42" s="388" t="s">
        <v>657</v>
      </c>
    </row>
    <row r="101" spans="3:5">
      <c r="C101" s="175">
        <v>0</v>
      </c>
      <c r="D101" s="175">
        <v>0</v>
      </c>
      <c r="E101" s="175">
        <v>0</v>
      </c>
    </row>
  </sheetData>
  <mergeCells count="11">
    <mergeCell ref="B7:D7"/>
    <mergeCell ref="Q7:S7"/>
    <mergeCell ref="A2:V2"/>
    <mergeCell ref="A4:V4"/>
    <mergeCell ref="B6:D6"/>
    <mergeCell ref="E6:G6"/>
    <mergeCell ref="H6:J6"/>
    <mergeCell ref="K6:M6"/>
    <mergeCell ref="N6:P6"/>
    <mergeCell ref="Q6:S6"/>
    <mergeCell ref="T6:V6"/>
  </mergeCells>
  <phoneticPr fontId="8" type="noConversion"/>
  <printOptions horizontalCentered="1"/>
  <pageMargins left="0.19685039370078741" right="0.19685039370078741" top="0.59055118110236227" bottom="0.59055118110236227" header="0.51181102362204722" footer="0.51181102362204722"/>
  <pageSetup paperSize="9" scale="81" orientation="landscape" horizontalDpi="1200" verticalDpi="1200" r:id="rId1"/>
  <headerFooter alignWithMargins="0">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40">
    <pageSetUpPr fitToPage="1"/>
  </sheetPr>
  <dimension ref="A1:Z144"/>
  <sheetViews>
    <sheetView workbookViewId="0">
      <selection activeCell="A2" sqref="A2:Z2"/>
    </sheetView>
  </sheetViews>
  <sheetFormatPr defaultRowHeight="13.5" customHeight="1"/>
  <cols>
    <col min="1" max="1" width="24.109375" style="81" customWidth="1"/>
    <col min="2" max="2" width="9.109375" style="80" customWidth="1"/>
    <col min="3" max="4" width="7.44140625" style="80" customWidth="1"/>
    <col min="5" max="5" width="7.44140625" style="81" customWidth="1"/>
    <col min="6" max="7" width="7.44140625" style="80" customWidth="1"/>
    <col min="8" max="8" width="7.44140625" style="81" customWidth="1"/>
    <col min="9" max="10" width="7.44140625" style="80" customWidth="1"/>
    <col min="11" max="11" width="7.44140625" style="81" customWidth="1"/>
    <col min="12" max="13" width="7.44140625" style="80" customWidth="1"/>
    <col min="14" max="14" width="7.44140625" style="81" customWidth="1"/>
    <col min="15" max="16" width="7.44140625" style="80" customWidth="1"/>
    <col min="17" max="17" width="7.44140625" style="81" customWidth="1"/>
    <col min="18" max="19" width="7.44140625" style="80" customWidth="1"/>
    <col min="20" max="20" width="7.44140625" style="81" customWidth="1"/>
    <col min="21" max="22" width="7.44140625" style="80" customWidth="1"/>
    <col min="23" max="23" width="7.44140625" style="81" customWidth="1"/>
    <col min="24" max="25" width="7.44140625" style="80" customWidth="1"/>
    <col min="26" max="26" width="7.44140625" style="81" customWidth="1"/>
    <col min="27" max="16384" width="8.88671875" style="80"/>
  </cols>
  <sheetData>
    <row r="1" spans="1:26" ht="13.5" customHeight="1">
      <c r="A1" s="2" t="str">
        <f>INHOUD!A2</f>
        <v>Schooljaar 2021-2022</v>
      </c>
    </row>
    <row r="2" spans="1:26" ht="13.5" customHeight="1">
      <c r="A2" s="337" t="s">
        <v>8</v>
      </c>
      <c r="B2" s="337"/>
      <c r="C2" s="337"/>
      <c r="D2" s="337"/>
      <c r="E2" s="337"/>
      <c r="F2" s="337"/>
      <c r="G2" s="337"/>
      <c r="H2" s="337"/>
      <c r="I2" s="337"/>
      <c r="J2" s="337"/>
      <c r="K2" s="337"/>
      <c r="L2" s="337"/>
      <c r="M2" s="337"/>
      <c r="N2" s="337"/>
      <c r="O2" s="337"/>
      <c r="P2" s="337"/>
      <c r="Q2" s="337"/>
      <c r="R2" s="337"/>
      <c r="S2" s="337"/>
      <c r="T2" s="337"/>
      <c r="U2" s="337"/>
      <c r="V2" s="337"/>
      <c r="W2" s="337"/>
      <c r="X2" s="337"/>
      <c r="Y2" s="337"/>
      <c r="Z2" s="337"/>
    </row>
    <row r="3" spans="1:26" ht="13.5" customHeight="1">
      <c r="A3" s="79"/>
    </row>
    <row r="4" spans="1:26" ht="13.5" customHeight="1">
      <c r="A4" s="337" t="s">
        <v>658</v>
      </c>
      <c r="B4" s="337"/>
      <c r="C4" s="337"/>
      <c r="D4" s="337"/>
      <c r="E4" s="337"/>
      <c r="F4" s="337"/>
      <c r="G4" s="337"/>
      <c r="H4" s="337"/>
      <c r="I4" s="337"/>
      <c r="J4" s="337"/>
      <c r="K4" s="337"/>
      <c r="L4" s="337"/>
      <c r="M4" s="337"/>
      <c r="N4" s="337"/>
      <c r="O4" s="337"/>
      <c r="P4" s="337"/>
      <c r="Q4" s="337"/>
      <c r="R4" s="337"/>
      <c r="S4" s="337"/>
      <c r="T4" s="337"/>
      <c r="U4" s="337"/>
      <c r="V4" s="337"/>
      <c r="W4" s="337"/>
      <c r="X4" s="337"/>
      <c r="Y4" s="337"/>
      <c r="Z4" s="337"/>
    </row>
    <row r="5" spans="1:26" ht="13.5" customHeight="1" thickBot="1">
      <c r="A5" s="188"/>
      <c r="B5" s="188"/>
    </row>
    <row r="6" spans="1:26" ht="13.5" customHeight="1">
      <c r="A6" s="128"/>
      <c r="B6" s="383" t="s">
        <v>109</v>
      </c>
      <c r="C6" s="189" t="s">
        <v>359</v>
      </c>
      <c r="D6" s="157"/>
      <c r="E6" s="157"/>
      <c r="F6" s="385" t="s">
        <v>361</v>
      </c>
      <c r="G6" s="369"/>
      <c r="H6" s="369"/>
      <c r="I6" s="385" t="s">
        <v>365</v>
      </c>
      <c r="J6" s="369"/>
      <c r="K6" s="369"/>
      <c r="L6" s="385" t="s">
        <v>399</v>
      </c>
      <c r="M6" s="369"/>
      <c r="N6" s="369"/>
      <c r="O6" s="385" t="s">
        <v>415</v>
      </c>
      <c r="P6" s="369"/>
      <c r="Q6" s="369"/>
      <c r="R6" s="385" t="s">
        <v>431</v>
      </c>
      <c r="S6" s="369"/>
      <c r="T6" s="369"/>
      <c r="U6" s="385" t="s">
        <v>444</v>
      </c>
      <c r="V6" s="369"/>
      <c r="W6" s="369"/>
      <c r="X6" s="385" t="s">
        <v>547</v>
      </c>
      <c r="Y6" s="369"/>
      <c r="Z6" s="369"/>
    </row>
    <row r="7" spans="1:26" s="133" customFormat="1" ht="13.5" customHeight="1">
      <c r="A7" s="130" t="s">
        <v>57</v>
      </c>
      <c r="B7" s="384"/>
      <c r="C7" s="132" t="s">
        <v>0</v>
      </c>
      <c r="D7" s="86" t="s">
        <v>1</v>
      </c>
      <c r="E7" s="86" t="s">
        <v>28</v>
      </c>
      <c r="F7" s="132" t="s">
        <v>0</v>
      </c>
      <c r="G7" s="86" t="s">
        <v>1</v>
      </c>
      <c r="H7" s="86" t="s">
        <v>28</v>
      </c>
      <c r="I7" s="132" t="s">
        <v>0</v>
      </c>
      <c r="J7" s="86" t="s">
        <v>1</v>
      </c>
      <c r="K7" s="86" t="s">
        <v>28</v>
      </c>
      <c r="L7" s="132" t="s">
        <v>0</v>
      </c>
      <c r="M7" s="86" t="s">
        <v>1</v>
      </c>
      <c r="N7" s="86" t="s">
        <v>28</v>
      </c>
      <c r="O7" s="132" t="s">
        <v>0</v>
      </c>
      <c r="P7" s="86" t="s">
        <v>1</v>
      </c>
      <c r="Q7" s="86" t="s">
        <v>28</v>
      </c>
      <c r="R7" s="132" t="s">
        <v>0</v>
      </c>
      <c r="S7" s="86" t="s">
        <v>1</v>
      </c>
      <c r="T7" s="86" t="s">
        <v>28</v>
      </c>
      <c r="U7" s="132" t="s">
        <v>0</v>
      </c>
      <c r="V7" s="86" t="s">
        <v>1</v>
      </c>
      <c r="W7" s="86" t="s">
        <v>28</v>
      </c>
      <c r="X7" s="132" t="s">
        <v>0</v>
      </c>
      <c r="Y7" s="86" t="s">
        <v>1</v>
      </c>
      <c r="Z7" s="86" t="s">
        <v>28</v>
      </c>
    </row>
    <row r="8" spans="1:26" s="133" customFormat="1" ht="13.5" customHeight="1">
      <c r="A8" s="81" t="s">
        <v>58</v>
      </c>
      <c r="B8" s="134"/>
      <c r="C8" s="158"/>
      <c r="D8" s="87"/>
      <c r="E8" s="87"/>
      <c r="F8" s="135"/>
      <c r="I8" s="135"/>
      <c r="L8" s="135"/>
      <c r="O8" s="135"/>
      <c r="R8" s="135"/>
      <c r="U8" s="135"/>
      <c r="X8" s="135"/>
    </row>
    <row r="9" spans="1:26" s="81" customFormat="1" ht="13.5" customHeight="1">
      <c r="A9" s="81" t="s">
        <v>59</v>
      </c>
      <c r="B9" s="106" t="s">
        <v>394</v>
      </c>
      <c r="C9" s="77">
        <v>48592</v>
      </c>
      <c r="D9" s="72">
        <v>62388</v>
      </c>
      <c r="E9" s="72">
        <v>110980</v>
      </c>
      <c r="F9" s="77">
        <v>48420</v>
      </c>
      <c r="G9" s="136">
        <v>63098</v>
      </c>
      <c r="H9" s="136">
        <v>111518</v>
      </c>
      <c r="I9" s="77">
        <v>48271</v>
      </c>
      <c r="J9" s="136">
        <v>63603</v>
      </c>
      <c r="K9" s="136">
        <v>111874</v>
      </c>
      <c r="L9" s="77">
        <v>48650</v>
      </c>
      <c r="M9" s="136">
        <v>64222</v>
      </c>
      <c r="N9" s="136">
        <v>112872</v>
      </c>
      <c r="O9" s="77">
        <v>49232</v>
      </c>
      <c r="P9" s="136">
        <v>65026</v>
      </c>
      <c r="Q9" s="136">
        <v>114258</v>
      </c>
      <c r="R9" s="77">
        <v>50109</v>
      </c>
      <c r="S9" s="136">
        <v>65700</v>
      </c>
      <c r="T9" s="136">
        <v>115809</v>
      </c>
      <c r="U9" s="77">
        <v>52493</v>
      </c>
      <c r="V9" s="136">
        <v>68818</v>
      </c>
      <c r="W9" s="136">
        <v>121311</v>
      </c>
      <c r="X9" s="77">
        <v>36043</v>
      </c>
      <c r="Y9" s="136">
        <v>48822</v>
      </c>
      <c r="Z9" s="136">
        <v>84865</v>
      </c>
    </row>
    <row r="10" spans="1:26" s="33" customFormat="1" ht="13.5" customHeight="1">
      <c r="B10" s="137" t="s">
        <v>27</v>
      </c>
      <c r="C10" s="82">
        <v>48592</v>
      </c>
      <c r="D10" s="83">
        <v>62388</v>
      </c>
      <c r="E10" s="83">
        <v>110980</v>
      </c>
      <c r="F10" s="82">
        <v>48420</v>
      </c>
      <c r="G10" s="83">
        <v>63098</v>
      </c>
      <c r="H10" s="83">
        <v>111518</v>
      </c>
      <c r="I10" s="82">
        <v>48271</v>
      </c>
      <c r="J10" s="83">
        <v>63603</v>
      </c>
      <c r="K10" s="83">
        <v>111874</v>
      </c>
      <c r="L10" s="82">
        <v>48650</v>
      </c>
      <c r="M10" s="83">
        <v>64222</v>
      </c>
      <c r="N10" s="83">
        <v>112872</v>
      </c>
      <c r="O10" s="82">
        <v>49232</v>
      </c>
      <c r="P10" s="83">
        <v>65026</v>
      </c>
      <c r="Q10" s="83">
        <v>114258</v>
      </c>
      <c r="R10" s="82">
        <v>50109</v>
      </c>
      <c r="S10" s="83">
        <v>65700</v>
      </c>
      <c r="T10" s="83">
        <v>115809</v>
      </c>
      <c r="U10" s="82">
        <v>52493</v>
      </c>
      <c r="V10" s="83">
        <v>68818</v>
      </c>
      <c r="W10" s="83">
        <v>121311</v>
      </c>
      <c r="X10" s="82">
        <v>36043</v>
      </c>
      <c r="Y10" s="83">
        <v>48822</v>
      </c>
      <c r="Z10" s="83">
        <v>84865</v>
      </c>
    </row>
    <row r="11" spans="1:26" s="33" customFormat="1" ht="13.5" customHeight="1">
      <c r="B11" s="137"/>
      <c r="C11" s="138"/>
      <c r="D11" s="113"/>
      <c r="E11" s="113"/>
      <c r="F11" s="138"/>
      <c r="G11" s="113"/>
      <c r="H11" s="113"/>
      <c r="I11" s="138"/>
      <c r="J11" s="113"/>
      <c r="K11" s="113"/>
      <c r="L11" s="138"/>
      <c r="M11" s="113"/>
      <c r="N11" s="113"/>
      <c r="O11" s="138"/>
      <c r="P11" s="113"/>
      <c r="Q11" s="113"/>
      <c r="R11" s="138"/>
      <c r="S11" s="113"/>
      <c r="T11" s="113"/>
      <c r="U11" s="138"/>
      <c r="V11" s="113"/>
      <c r="W11" s="113"/>
      <c r="X11" s="138"/>
      <c r="Y11" s="113"/>
      <c r="Z11" s="113"/>
    </row>
    <row r="12" spans="1:26" ht="13.5" customHeight="1">
      <c r="A12" s="81" t="s">
        <v>46</v>
      </c>
      <c r="B12" s="106" t="s">
        <v>395</v>
      </c>
      <c r="C12" s="77">
        <v>655</v>
      </c>
      <c r="D12" s="72">
        <v>2</v>
      </c>
      <c r="E12" s="72">
        <v>657</v>
      </c>
      <c r="F12" s="77">
        <v>668</v>
      </c>
      <c r="G12" s="72">
        <v>4</v>
      </c>
      <c r="H12" s="72">
        <v>672</v>
      </c>
      <c r="I12" s="77">
        <v>680</v>
      </c>
      <c r="J12" s="72">
        <v>4</v>
      </c>
      <c r="K12" s="72">
        <v>684</v>
      </c>
      <c r="L12" s="77">
        <v>621</v>
      </c>
      <c r="M12" s="72">
        <v>4</v>
      </c>
      <c r="N12" s="72">
        <v>625</v>
      </c>
      <c r="O12" s="77">
        <v>589</v>
      </c>
      <c r="P12" s="72">
        <v>9</v>
      </c>
      <c r="Q12" s="72">
        <v>598</v>
      </c>
      <c r="R12" s="77">
        <v>564</v>
      </c>
      <c r="S12" s="72">
        <v>9</v>
      </c>
      <c r="T12" s="72">
        <v>573</v>
      </c>
      <c r="U12" s="77">
        <v>584</v>
      </c>
      <c r="V12" s="72">
        <v>11</v>
      </c>
      <c r="W12" s="72">
        <v>595</v>
      </c>
      <c r="X12" s="77">
        <v>570</v>
      </c>
      <c r="Y12" s="72">
        <v>16</v>
      </c>
      <c r="Z12" s="72">
        <v>586</v>
      </c>
    </row>
    <row r="13" spans="1:26" ht="13.5" customHeight="1">
      <c r="B13" s="106" t="s">
        <v>397</v>
      </c>
      <c r="C13" s="77">
        <v>2617</v>
      </c>
      <c r="D13" s="72">
        <v>44</v>
      </c>
      <c r="E13" s="72">
        <v>2661</v>
      </c>
      <c r="F13" s="77">
        <v>2678</v>
      </c>
      <c r="G13" s="72">
        <v>35</v>
      </c>
      <c r="H13" s="72">
        <v>2713</v>
      </c>
      <c r="I13" s="77">
        <v>2678</v>
      </c>
      <c r="J13" s="72">
        <v>30</v>
      </c>
      <c r="K13" s="72">
        <v>2708</v>
      </c>
      <c r="L13" s="77">
        <v>2577</v>
      </c>
      <c r="M13" s="72">
        <v>44</v>
      </c>
      <c r="N13" s="72">
        <v>2621</v>
      </c>
      <c r="O13" s="77">
        <v>2482</v>
      </c>
      <c r="P13" s="72">
        <v>38</v>
      </c>
      <c r="Q13" s="72">
        <v>2520</v>
      </c>
      <c r="R13" s="77">
        <v>2436</v>
      </c>
      <c r="S13" s="72">
        <v>40</v>
      </c>
      <c r="T13" s="72">
        <v>2476</v>
      </c>
      <c r="U13" s="77">
        <v>2573</v>
      </c>
      <c r="V13" s="72">
        <v>50</v>
      </c>
      <c r="W13" s="72">
        <v>2623</v>
      </c>
      <c r="X13" s="77">
        <v>2532</v>
      </c>
      <c r="Y13" s="72">
        <v>70</v>
      </c>
      <c r="Z13" s="72">
        <v>2602</v>
      </c>
    </row>
    <row r="14" spans="1:26" s="33" customFormat="1" ht="13.5" customHeight="1">
      <c r="B14" s="137" t="s">
        <v>27</v>
      </c>
      <c r="C14" s="82">
        <v>3272</v>
      </c>
      <c r="D14" s="83">
        <v>46</v>
      </c>
      <c r="E14" s="83">
        <v>3318</v>
      </c>
      <c r="F14" s="82">
        <v>3346</v>
      </c>
      <c r="G14" s="83">
        <v>39</v>
      </c>
      <c r="H14" s="83">
        <v>3385</v>
      </c>
      <c r="I14" s="82">
        <v>3358</v>
      </c>
      <c r="J14" s="83">
        <v>34</v>
      </c>
      <c r="K14" s="83">
        <v>3392</v>
      </c>
      <c r="L14" s="82">
        <v>3198</v>
      </c>
      <c r="M14" s="83">
        <v>48</v>
      </c>
      <c r="N14" s="83">
        <v>3246</v>
      </c>
      <c r="O14" s="82">
        <v>3071</v>
      </c>
      <c r="P14" s="83">
        <v>47</v>
      </c>
      <c r="Q14" s="83">
        <v>3118</v>
      </c>
      <c r="R14" s="82">
        <v>3000</v>
      </c>
      <c r="S14" s="83">
        <v>49</v>
      </c>
      <c r="T14" s="83">
        <v>3049</v>
      </c>
      <c r="U14" s="82">
        <v>3157</v>
      </c>
      <c r="V14" s="83">
        <v>61</v>
      </c>
      <c r="W14" s="83">
        <v>3218</v>
      </c>
      <c r="X14" s="82">
        <v>3102</v>
      </c>
      <c r="Y14" s="83">
        <v>86</v>
      </c>
      <c r="Z14" s="83">
        <v>3188</v>
      </c>
    </row>
    <row r="15" spans="1:26" s="33" customFormat="1" ht="13.5" customHeight="1">
      <c r="B15" s="137"/>
      <c r="C15" s="138"/>
      <c r="D15" s="113"/>
      <c r="E15" s="113"/>
      <c r="F15" s="138"/>
      <c r="G15" s="113"/>
      <c r="H15" s="113"/>
      <c r="I15" s="138"/>
      <c r="J15" s="113"/>
      <c r="K15" s="113"/>
      <c r="L15" s="138"/>
      <c r="M15" s="113"/>
      <c r="N15" s="113"/>
      <c r="O15" s="138"/>
      <c r="P15" s="113"/>
      <c r="Q15" s="113"/>
      <c r="R15" s="138"/>
      <c r="S15" s="113"/>
      <c r="T15" s="113"/>
      <c r="U15" s="138"/>
      <c r="V15" s="113"/>
      <c r="W15" s="113"/>
      <c r="X15" s="138"/>
      <c r="Y15" s="113"/>
      <c r="Z15" s="113"/>
    </row>
    <row r="16" spans="1:26" ht="13.5" customHeight="1">
      <c r="A16" s="81" t="s">
        <v>17</v>
      </c>
      <c r="B16" s="106" t="s">
        <v>396</v>
      </c>
      <c r="C16" s="77">
        <v>14</v>
      </c>
      <c r="D16" s="72">
        <v>39</v>
      </c>
      <c r="E16" s="72">
        <v>53</v>
      </c>
      <c r="F16" s="77">
        <v>15</v>
      </c>
      <c r="G16" s="72">
        <v>43</v>
      </c>
      <c r="H16" s="72">
        <v>58</v>
      </c>
      <c r="I16" s="77">
        <v>17</v>
      </c>
      <c r="J16" s="72">
        <v>46</v>
      </c>
      <c r="K16" s="72">
        <v>63</v>
      </c>
      <c r="L16" s="77">
        <v>18</v>
      </c>
      <c r="M16" s="72">
        <v>52</v>
      </c>
      <c r="N16" s="72">
        <v>70</v>
      </c>
      <c r="O16" s="77">
        <v>23</v>
      </c>
      <c r="P16" s="72">
        <v>46</v>
      </c>
      <c r="Q16" s="72">
        <v>69</v>
      </c>
      <c r="R16" s="77">
        <v>19</v>
      </c>
      <c r="S16" s="72">
        <v>47</v>
      </c>
      <c r="T16" s="72">
        <v>66</v>
      </c>
      <c r="U16" s="77">
        <v>15</v>
      </c>
      <c r="V16" s="72">
        <v>46</v>
      </c>
      <c r="W16" s="72">
        <v>61</v>
      </c>
      <c r="X16" s="77">
        <v>12</v>
      </c>
      <c r="Y16" s="72">
        <v>33</v>
      </c>
      <c r="Z16" s="72">
        <v>45</v>
      </c>
    </row>
    <row r="17" spans="1:26" s="33" customFormat="1" ht="13.5" customHeight="1">
      <c r="B17" s="137" t="s">
        <v>27</v>
      </c>
      <c r="C17" s="82">
        <v>14</v>
      </c>
      <c r="D17" s="83">
        <v>39</v>
      </c>
      <c r="E17" s="83">
        <v>53</v>
      </c>
      <c r="F17" s="82">
        <v>15</v>
      </c>
      <c r="G17" s="83">
        <v>43</v>
      </c>
      <c r="H17" s="83">
        <v>58</v>
      </c>
      <c r="I17" s="82">
        <v>17</v>
      </c>
      <c r="J17" s="83">
        <v>46</v>
      </c>
      <c r="K17" s="83">
        <v>63</v>
      </c>
      <c r="L17" s="82">
        <v>18</v>
      </c>
      <c r="M17" s="83">
        <v>52</v>
      </c>
      <c r="N17" s="83">
        <v>70</v>
      </c>
      <c r="O17" s="82">
        <v>23</v>
      </c>
      <c r="P17" s="83">
        <v>46</v>
      </c>
      <c r="Q17" s="83">
        <v>69</v>
      </c>
      <c r="R17" s="82">
        <v>19</v>
      </c>
      <c r="S17" s="83">
        <v>47</v>
      </c>
      <c r="T17" s="83">
        <v>66</v>
      </c>
      <c r="U17" s="82">
        <v>15</v>
      </c>
      <c r="V17" s="83">
        <v>46</v>
      </c>
      <c r="W17" s="83">
        <v>61</v>
      </c>
      <c r="X17" s="82">
        <v>12</v>
      </c>
      <c r="Y17" s="83">
        <v>33</v>
      </c>
      <c r="Z17" s="83">
        <v>45</v>
      </c>
    </row>
    <row r="18" spans="1:26" s="33" customFormat="1" ht="13.5" customHeight="1">
      <c r="B18" s="137"/>
      <c r="C18" s="138"/>
      <c r="D18" s="113"/>
      <c r="E18" s="113"/>
      <c r="F18" s="138"/>
      <c r="G18" s="113"/>
      <c r="H18" s="113"/>
      <c r="I18" s="138"/>
      <c r="J18" s="113"/>
      <c r="K18" s="113"/>
      <c r="L18" s="138"/>
      <c r="M18" s="113"/>
      <c r="N18" s="113"/>
      <c r="O18" s="138"/>
      <c r="P18" s="113"/>
      <c r="Q18" s="113"/>
      <c r="R18" s="138"/>
      <c r="S18" s="113"/>
      <c r="T18" s="113"/>
      <c r="U18" s="138"/>
      <c r="V18" s="113"/>
      <c r="W18" s="113"/>
      <c r="X18" s="138"/>
      <c r="Y18" s="113"/>
      <c r="Z18" s="113"/>
    </row>
    <row r="19" spans="1:26" ht="13.5" customHeight="1">
      <c r="A19" s="81" t="s">
        <v>47</v>
      </c>
      <c r="B19" s="106" t="s">
        <v>396</v>
      </c>
      <c r="C19" s="77">
        <v>1656</v>
      </c>
      <c r="D19" s="72">
        <v>2942</v>
      </c>
      <c r="E19" s="72">
        <v>4598</v>
      </c>
      <c r="F19" s="77">
        <v>1573</v>
      </c>
      <c r="G19" s="72">
        <v>2893</v>
      </c>
      <c r="H19" s="72">
        <v>4466</v>
      </c>
      <c r="I19" s="77">
        <v>1636</v>
      </c>
      <c r="J19" s="72">
        <v>2917</v>
      </c>
      <c r="K19" s="72">
        <v>4553</v>
      </c>
      <c r="L19" s="77">
        <v>1670</v>
      </c>
      <c r="M19" s="72">
        <v>3010</v>
      </c>
      <c r="N19" s="72">
        <v>4680</v>
      </c>
      <c r="O19" s="77">
        <v>1654</v>
      </c>
      <c r="P19" s="72">
        <v>3028</v>
      </c>
      <c r="Q19" s="72">
        <v>4682</v>
      </c>
      <c r="R19" s="77">
        <v>1622</v>
      </c>
      <c r="S19" s="72">
        <v>3255</v>
      </c>
      <c r="T19" s="72">
        <v>4877</v>
      </c>
      <c r="U19" s="77">
        <v>1596</v>
      </c>
      <c r="V19" s="72">
        <v>3581</v>
      </c>
      <c r="W19" s="72">
        <v>5177</v>
      </c>
      <c r="X19" s="77">
        <v>1233</v>
      </c>
      <c r="Y19" s="72">
        <v>3166</v>
      </c>
      <c r="Z19" s="72">
        <v>4399</v>
      </c>
    </row>
    <row r="20" spans="1:26" s="33" customFormat="1" ht="13.5" customHeight="1">
      <c r="B20" s="137" t="s">
        <v>27</v>
      </c>
      <c r="C20" s="82">
        <v>1656</v>
      </c>
      <c r="D20" s="83">
        <v>2942</v>
      </c>
      <c r="E20" s="83">
        <v>4598</v>
      </c>
      <c r="F20" s="82">
        <v>1573</v>
      </c>
      <c r="G20" s="83">
        <v>2893</v>
      </c>
      <c r="H20" s="83">
        <v>4466</v>
      </c>
      <c r="I20" s="82">
        <v>1636</v>
      </c>
      <c r="J20" s="83">
        <v>2917</v>
      </c>
      <c r="K20" s="83">
        <v>4553</v>
      </c>
      <c r="L20" s="82">
        <v>1670</v>
      </c>
      <c r="M20" s="83">
        <v>3010</v>
      </c>
      <c r="N20" s="83">
        <v>4680</v>
      </c>
      <c r="O20" s="82">
        <v>1654</v>
      </c>
      <c r="P20" s="83">
        <v>3028</v>
      </c>
      <c r="Q20" s="83">
        <v>4682</v>
      </c>
      <c r="R20" s="82">
        <v>1622</v>
      </c>
      <c r="S20" s="83">
        <v>3255</v>
      </c>
      <c r="T20" s="83">
        <v>4877</v>
      </c>
      <c r="U20" s="82">
        <v>1596</v>
      </c>
      <c r="V20" s="83">
        <v>3581</v>
      </c>
      <c r="W20" s="83">
        <v>5177</v>
      </c>
      <c r="X20" s="82">
        <v>1233</v>
      </c>
      <c r="Y20" s="83">
        <v>3166</v>
      </c>
      <c r="Z20" s="83">
        <v>4399</v>
      </c>
    </row>
    <row r="21" spans="1:26" s="33" customFormat="1" ht="13.5" customHeight="1">
      <c r="B21" s="137"/>
      <c r="C21" s="138"/>
      <c r="D21" s="113"/>
      <c r="E21" s="113"/>
      <c r="F21" s="138"/>
      <c r="G21" s="113"/>
      <c r="H21" s="113"/>
      <c r="I21" s="138"/>
      <c r="J21" s="113"/>
      <c r="K21" s="113"/>
      <c r="L21" s="138"/>
      <c r="M21" s="113"/>
      <c r="N21" s="113"/>
      <c r="O21" s="138"/>
      <c r="P21" s="113"/>
      <c r="Q21" s="113"/>
      <c r="R21" s="138"/>
      <c r="S21" s="113"/>
      <c r="T21" s="113"/>
      <c r="U21" s="138"/>
      <c r="V21" s="113"/>
      <c r="W21" s="113"/>
      <c r="X21" s="138"/>
      <c r="Y21" s="113"/>
      <c r="Z21" s="113"/>
    </row>
    <row r="22" spans="1:26" ht="13.5" customHeight="1">
      <c r="A22" s="81" t="s">
        <v>11</v>
      </c>
      <c r="B22" s="106" t="s">
        <v>395</v>
      </c>
      <c r="C22" s="77">
        <v>993</v>
      </c>
      <c r="D22" s="72">
        <v>38</v>
      </c>
      <c r="E22" s="72">
        <v>1031</v>
      </c>
      <c r="F22" s="77">
        <v>947</v>
      </c>
      <c r="G22" s="72">
        <v>35</v>
      </c>
      <c r="H22" s="72">
        <v>982</v>
      </c>
      <c r="I22" s="77">
        <v>891</v>
      </c>
      <c r="J22" s="72">
        <v>27</v>
      </c>
      <c r="K22" s="72">
        <v>918</v>
      </c>
      <c r="L22" s="77">
        <v>858</v>
      </c>
      <c r="M22" s="72">
        <v>34</v>
      </c>
      <c r="N22" s="72">
        <v>892</v>
      </c>
      <c r="O22" s="77">
        <v>827</v>
      </c>
      <c r="P22" s="72">
        <v>44</v>
      </c>
      <c r="Q22" s="72">
        <v>871</v>
      </c>
      <c r="R22" s="77">
        <v>894</v>
      </c>
      <c r="S22" s="72">
        <v>55</v>
      </c>
      <c r="T22" s="72">
        <v>949</v>
      </c>
      <c r="U22" s="77">
        <v>934</v>
      </c>
      <c r="V22" s="72">
        <v>58</v>
      </c>
      <c r="W22" s="72">
        <v>992</v>
      </c>
      <c r="X22" s="77">
        <v>720</v>
      </c>
      <c r="Y22" s="72">
        <v>47</v>
      </c>
      <c r="Z22" s="72">
        <v>767</v>
      </c>
    </row>
    <row r="23" spans="1:26" ht="13.5" customHeight="1">
      <c r="B23" s="106" t="s">
        <v>397</v>
      </c>
      <c r="C23" s="77">
        <v>2747</v>
      </c>
      <c r="D23" s="72">
        <v>282</v>
      </c>
      <c r="E23" s="72">
        <v>3029</v>
      </c>
      <c r="F23" s="77">
        <v>2626</v>
      </c>
      <c r="G23" s="72">
        <v>292</v>
      </c>
      <c r="H23" s="72">
        <v>2918</v>
      </c>
      <c r="I23" s="77">
        <v>2448</v>
      </c>
      <c r="J23" s="72">
        <v>265</v>
      </c>
      <c r="K23" s="72">
        <v>2713</v>
      </c>
      <c r="L23" s="77">
        <v>2271</v>
      </c>
      <c r="M23" s="72">
        <v>242</v>
      </c>
      <c r="N23" s="72">
        <v>2513</v>
      </c>
      <c r="O23" s="77">
        <v>2110</v>
      </c>
      <c r="P23" s="72">
        <v>242</v>
      </c>
      <c r="Q23" s="72">
        <v>2352</v>
      </c>
      <c r="R23" s="77">
        <v>1991</v>
      </c>
      <c r="S23" s="72">
        <v>219</v>
      </c>
      <c r="T23" s="72">
        <v>2210</v>
      </c>
      <c r="U23" s="77">
        <v>2001</v>
      </c>
      <c r="V23" s="72">
        <v>242</v>
      </c>
      <c r="W23" s="72">
        <v>2243</v>
      </c>
      <c r="X23" s="77">
        <v>1534</v>
      </c>
      <c r="Y23" s="72">
        <v>173</v>
      </c>
      <c r="Z23" s="72">
        <v>1707</v>
      </c>
    </row>
    <row r="24" spans="1:26" s="33" customFormat="1" ht="13.5" customHeight="1">
      <c r="B24" s="137" t="s">
        <v>27</v>
      </c>
      <c r="C24" s="82">
        <v>3740</v>
      </c>
      <c r="D24" s="83">
        <v>320</v>
      </c>
      <c r="E24" s="83">
        <v>4060</v>
      </c>
      <c r="F24" s="82">
        <v>3573</v>
      </c>
      <c r="G24" s="83">
        <v>327</v>
      </c>
      <c r="H24" s="83">
        <v>3900</v>
      </c>
      <c r="I24" s="82">
        <v>3339</v>
      </c>
      <c r="J24" s="83">
        <v>292</v>
      </c>
      <c r="K24" s="83">
        <v>3631</v>
      </c>
      <c r="L24" s="82">
        <v>3129</v>
      </c>
      <c r="M24" s="83">
        <v>276</v>
      </c>
      <c r="N24" s="83">
        <v>3405</v>
      </c>
      <c r="O24" s="82">
        <v>2937</v>
      </c>
      <c r="P24" s="83">
        <v>286</v>
      </c>
      <c r="Q24" s="83">
        <v>3223</v>
      </c>
      <c r="R24" s="82">
        <v>2885</v>
      </c>
      <c r="S24" s="83">
        <v>274</v>
      </c>
      <c r="T24" s="83">
        <v>3159</v>
      </c>
      <c r="U24" s="82">
        <v>2935</v>
      </c>
      <c r="V24" s="83">
        <v>300</v>
      </c>
      <c r="W24" s="83">
        <v>3235</v>
      </c>
      <c r="X24" s="82">
        <v>2254</v>
      </c>
      <c r="Y24" s="83">
        <v>220</v>
      </c>
      <c r="Z24" s="83">
        <v>2474</v>
      </c>
    </row>
    <row r="25" spans="1:26" s="33" customFormat="1" ht="13.5" customHeight="1">
      <c r="B25" s="137"/>
      <c r="C25" s="138"/>
      <c r="D25" s="113"/>
      <c r="E25" s="113"/>
      <c r="F25" s="138"/>
      <c r="G25" s="113"/>
      <c r="H25" s="113"/>
      <c r="I25" s="138"/>
      <c r="J25" s="113"/>
      <c r="K25" s="113"/>
      <c r="L25" s="138"/>
      <c r="M25" s="113"/>
      <c r="N25" s="113"/>
      <c r="O25" s="138"/>
      <c r="P25" s="113"/>
      <c r="Q25" s="113"/>
      <c r="R25" s="138"/>
      <c r="S25" s="113"/>
      <c r="T25" s="113"/>
      <c r="U25" s="138"/>
      <c r="V25" s="113"/>
      <c r="W25" s="113"/>
      <c r="X25" s="138"/>
      <c r="Y25" s="113"/>
      <c r="Z25" s="113"/>
    </row>
    <row r="26" spans="1:26" ht="13.5" customHeight="1">
      <c r="A26" s="81" t="s">
        <v>14</v>
      </c>
      <c r="B26" s="106" t="s">
        <v>395</v>
      </c>
      <c r="C26" s="77">
        <v>3215</v>
      </c>
      <c r="D26" s="72">
        <v>1778</v>
      </c>
      <c r="E26" s="72">
        <v>4993</v>
      </c>
      <c r="F26" s="77">
        <v>3253</v>
      </c>
      <c r="G26" s="72">
        <v>1776</v>
      </c>
      <c r="H26" s="72">
        <v>5029</v>
      </c>
      <c r="I26" s="77">
        <v>3282</v>
      </c>
      <c r="J26" s="72">
        <v>1747</v>
      </c>
      <c r="K26" s="72">
        <v>5029</v>
      </c>
      <c r="L26" s="77">
        <v>3225</v>
      </c>
      <c r="M26" s="72">
        <v>1770</v>
      </c>
      <c r="N26" s="72">
        <v>4995</v>
      </c>
      <c r="O26" s="77">
        <v>3189</v>
      </c>
      <c r="P26" s="72">
        <v>1813</v>
      </c>
      <c r="Q26" s="72">
        <v>5002</v>
      </c>
      <c r="R26" s="77">
        <v>3239</v>
      </c>
      <c r="S26" s="72">
        <v>1867</v>
      </c>
      <c r="T26" s="72">
        <v>5106</v>
      </c>
      <c r="U26" s="77">
        <v>3281</v>
      </c>
      <c r="V26" s="72">
        <v>1832</v>
      </c>
      <c r="W26" s="72">
        <v>5113</v>
      </c>
      <c r="X26" s="77">
        <v>2570</v>
      </c>
      <c r="Y26" s="72">
        <v>1436</v>
      </c>
      <c r="Z26" s="72">
        <v>4006</v>
      </c>
    </row>
    <row r="27" spans="1:26" s="33" customFormat="1" ht="13.5" customHeight="1">
      <c r="B27" s="137" t="s">
        <v>27</v>
      </c>
      <c r="C27" s="82">
        <v>3215</v>
      </c>
      <c r="D27" s="83">
        <v>1778</v>
      </c>
      <c r="E27" s="83">
        <v>4993</v>
      </c>
      <c r="F27" s="82">
        <v>3253</v>
      </c>
      <c r="G27" s="83">
        <v>1776</v>
      </c>
      <c r="H27" s="83">
        <v>5029</v>
      </c>
      <c r="I27" s="82">
        <v>3282</v>
      </c>
      <c r="J27" s="83">
        <v>1747</v>
      </c>
      <c r="K27" s="83">
        <v>5029</v>
      </c>
      <c r="L27" s="82">
        <v>3225</v>
      </c>
      <c r="M27" s="83">
        <v>1770</v>
      </c>
      <c r="N27" s="83">
        <v>4995</v>
      </c>
      <c r="O27" s="82">
        <v>3189</v>
      </c>
      <c r="P27" s="83">
        <v>1813</v>
      </c>
      <c r="Q27" s="83">
        <v>5002</v>
      </c>
      <c r="R27" s="82">
        <v>3239</v>
      </c>
      <c r="S27" s="83">
        <v>1867</v>
      </c>
      <c r="T27" s="83">
        <v>5106</v>
      </c>
      <c r="U27" s="82">
        <v>3281</v>
      </c>
      <c r="V27" s="83">
        <v>1832</v>
      </c>
      <c r="W27" s="83">
        <v>5113</v>
      </c>
      <c r="X27" s="82">
        <v>2570</v>
      </c>
      <c r="Y27" s="83">
        <v>1436</v>
      </c>
      <c r="Z27" s="83">
        <v>4006</v>
      </c>
    </row>
    <row r="28" spans="1:26" s="33" customFormat="1" ht="13.5" customHeight="1">
      <c r="B28" s="137"/>
      <c r="C28" s="138"/>
      <c r="D28" s="113"/>
      <c r="E28" s="113"/>
      <c r="F28" s="138"/>
      <c r="G28" s="113"/>
      <c r="H28" s="113"/>
      <c r="I28" s="138"/>
      <c r="J28" s="113"/>
      <c r="K28" s="113"/>
      <c r="L28" s="138"/>
      <c r="M28" s="113"/>
      <c r="N28" s="113"/>
      <c r="O28" s="138"/>
      <c r="P28" s="113"/>
      <c r="Q28" s="113"/>
      <c r="R28" s="138"/>
      <c r="S28" s="113"/>
      <c r="T28" s="113"/>
      <c r="U28" s="138"/>
      <c r="V28" s="113"/>
      <c r="W28" s="113"/>
      <c r="X28" s="138"/>
      <c r="Y28" s="113"/>
      <c r="Z28" s="113"/>
    </row>
    <row r="29" spans="1:26" s="33" customFormat="1" ht="13.5" customHeight="1">
      <c r="A29" s="81" t="s">
        <v>48</v>
      </c>
      <c r="B29" s="106" t="s">
        <v>397</v>
      </c>
      <c r="C29" s="77">
        <v>842</v>
      </c>
      <c r="D29" s="72">
        <v>1146</v>
      </c>
      <c r="E29" s="72">
        <v>1988</v>
      </c>
      <c r="F29" s="77">
        <v>814</v>
      </c>
      <c r="G29" s="72">
        <v>1085</v>
      </c>
      <c r="H29" s="72">
        <v>1899</v>
      </c>
      <c r="I29" s="77">
        <v>864</v>
      </c>
      <c r="J29" s="72">
        <v>1056</v>
      </c>
      <c r="K29" s="72">
        <v>1920</v>
      </c>
      <c r="L29" s="77">
        <v>865</v>
      </c>
      <c r="M29" s="72">
        <v>1072</v>
      </c>
      <c r="N29" s="72">
        <v>1937</v>
      </c>
      <c r="O29" s="77">
        <v>887</v>
      </c>
      <c r="P29" s="72">
        <v>1117</v>
      </c>
      <c r="Q29" s="72">
        <v>2004</v>
      </c>
      <c r="R29" s="77">
        <v>852</v>
      </c>
      <c r="S29" s="72">
        <v>1157</v>
      </c>
      <c r="T29" s="72">
        <v>2009</v>
      </c>
      <c r="U29" s="77">
        <v>860</v>
      </c>
      <c r="V29" s="72">
        <v>1202</v>
      </c>
      <c r="W29" s="72">
        <v>2062</v>
      </c>
      <c r="X29" s="77">
        <v>705</v>
      </c>
      <c r="Y29" s="72">
        <v>1039</v>
      </c>
      <c r="Z29" s="72">
        <v>1744</v>
      </c>
    </row>
    <row r="30" spans="1:26" s="33" customFormat="1" ht="13.5" customHeight="1">
      <c r="B30" s="137" t="s">
        <v>27</v>
      </c>
      <c r="C30" s="82">
        <v>842</v>
      </c>
      <c r="D30" s="83">
        <v>1146</v>
      </c>
      <c r="E30" s="83">
        <v>1988</v>
      </c>
      <c r="F30" s="82">
        <v>814</v>
      </c>
      <c r="G30" s="83">
        <v>1085</v>
      </c>
      <c r="H30" s="83">
        <v>1899</v>
      </c>
      <c r="I30" s="82">
        <v>864</v>
      </c>
      <c r="J30" s="83">
        <v>1056</v>
      </c>
      <c r="K30" s="83">
        <v>1920</v>
      </c>
      <c r="L30" s="82">
        <v>865</v>
      </c>
      <c r="M30" s="83">
        <v>1072</v>
      </c>
      <c r="N30" s="83">
        <v>1937</v>
      </c>
      <c r="O30" s="82">
        <v>887</v>
      </c>
      <c r="P30" s="83">
        <v>1117</v>
      </c>
      <c r="Q30" s="83">
        <v>2004</v>
      </c>
      <c r="R30" s="82">
        <v>852</v>
      </c>
      <c r="S30" s="83">
        <v>1157</v>
      </c>
      <c r="T30" s="83">
        <v>2009</v>
      </c>
      <c r="U30" s="82">
        <v>860</v>
      </c>
      <c r="V30" s="83">
        <v>1202</v>
      </c>
      <c r="W30" s="83">
        <v>2062</v>
      </c>
      <c r="X30" s="82">
        <v>705</v>
      </c>
      <c r="Y30" s="83">
        <v>1039</v>
      </c>
      <c r="Z30" s="83">
        <v>1744</v>
      </c>
    </row>
    <row r="31" spans="1:26" s="33" customFormat="1" ht="13.5" customHeight="1">
      <c r="B31" s="137"/>
      <c r="C31" s="138"/>
      <c r="D31" s="113"/>
      <c r="E31" s="113"/>
      <c r="F31" s="138"/>
      <c r="G31" s="113"/>
      <c r="H31" s="113"/>
      <c r="I31" s="138"/>
      <c r="J31" s="113"/>
      <c r="K31" s="113"/>
      <c r="L31" s="138"/>
      <c r="M31" s="113"/>
      <c r="N31" s="113"/>
      <c r="O31" s="138"/>
      <c r="P31" s="113"/>
      <c r="Q31" s="113"/>
      <c r="R31" s="138"/>
      <c r="S31" s="113"/>
      <c r="T31" s="113"/>
      <c r="U31" s="138"/>
      <c r="V31" s="113"/>
      <c r="W31" s="113"/>
      <c r="X31" s="138"/>
      <c r="Y31" s="113"/>
      <c r="Z31" s="113"/>
    </row>
    <row r="32" spans="1:26" ht="13.5" customHeight="1">
      <c r="A32" s="81" t="s">
        <v>19</v>
      </c>
      <c r="B32" s="106" t="s">
        <v>395</v>
      </c>
      <c r="C32" s="77">
        <v>107</v>
      </c>
      <c r="D32" s="72">
        <v>186</v>
      </c>
      <c r="E32" s="72">
        <v>293</v>
      </c>
      <c r="F32" s="77">
        <v>112</v>
      </c>
      <c r="G32" s="72">
        <v>193</v>
      </c>
      <c r="H32" s="72">
        <v>305</v>
      </c>
      <c r="I32" s="77">
        <v>96</v>
      </c>
      <c r="J32" s="72">
        <v>188</v>
      </c>
      <c r="K32" s="72">
        <v>284</v>
      </c>
      <c r="L32" s="77">
        <v>90</v>
      </c>
      <c r="M32" s="72">
        <v>185</v>
      </c>
      <c r="N32" s="72">
        <v>275</v>
      </c>
      <c r="O32" s="77">
        <v>98</v>
      </c>
      <c r="P32" s="72">
        <v>200</v>
      </c>
      <c r="Q32" s="72">
        <v>298</v>
      </c>
      <c r="R32" s="77">
        <v>94</v>
      </c>
      <c r="S32" s="72">
        <v>192</v>
      </c>
      <c r="T32" s="72">
        <v>286</v>
      </c>
      <c r="U32" s="77">
        <v>91</v>
      </c>
      <c r="V32" s="72">
        <v>192</v>
      </c>
      <c r="W32" s="72">
        <v>283</v>
      </c>
      <c r="X32" s="77">
        <v>75</v>
      </c>
      <c r="Y32" s="72">
        <v>140</v>
      </c>
      <c r="Z32" s="72">
        <v>215</v>
      </c>
    </row>
    <row r="33" spans="1:26" s="33" customFormat="1" ht="13.5" customHeight="1">
      <c r="B33" s="137" t="s">
        <v>27</v>
      </c>
      <c r="C33" s="82">
        <v>107</v>
      </c>
      <c r="D33" s="83">
        <v>186</v>
      </c>
      <c r="E33" s="83">
        <v>293</v>
      </c>
      <c r="F33" s="82">
        <v>112</v>
      </c>
      <c r="G33" s="83">
        <v>193</v>
      </c>
      <c r="H33" s="83">
        <v>305</v>
      </c>
      <c r="I33" s="82">
        <v>96</v>
      </c>
      <c r="J33" s="83">
        <v>188</v>
      </c>
      <c r="K33" s="83">
        <v>284</v>
      </c>
      <c r="L33" s="82">
        <v>90</v>
      </c>
      <c r="M33" s="83">
        <v>185</v>
      </c>
      <c r="N33" s="83">
        <v>275</v>
      </c>
      <c r="O33" s="82">
        <v>98</v>
      </c>
      <c r="P33" s="83">
        <v>200</v>
      </c>
      <c r="Q33" s="83">
        <v>298</v>
      </c>
      <c r="R33" s="82">
        <v>94</v>
      </c>
      <c r="S33" s="83">
        <v>192</v>
      </c>
      <c r="T33" s="83">
        <v>286</v>
      </c>
      <c r="U33" s="82">
        <v>91</v>
      </c>
      <c r="V33" s="83">
        <v>192</v>
      </c>
      <c r="W33" s="83">
        <v>283</v>
      </c>
      <c r="X33" s="82">
        <v>75</v>
      </c>
      <c r="Y33" s="83">
        <v>140</v>
      </c>
      <c r="Z33" s="83">
        <v>215</v>
      </c>
    </row>
    <row r="34" spans="1:26" s="33" customFormat="1" ht="13.5" customHeight="1">
      <c r="B34" s="137"/>
      <c r="C34" s="138"/>
      <c r="D34" s="113"/>
      <c r="E34" s="113"/>
      <c r="F34" s="138"/>
      <c r="G34" s="113"/>
      <c r="H34" s="113"/>
      <c r="I34" s="138"/>
      <c r="J34" s="113"/>
      <c r="K34" s="113"/>
      <c r="L34" s="138"/>
      <c r="M34" s="113"/>
      <c r="N34" s="113"/>
      <c r="O34" s="138"/>
      <c r="P34" s="113"/>
      <c r="Q34" s="113"/>
      <c r="R34" s="138"/>
      <c r="S34" s="113"/>
      <c r="T34" s="113"/>
      <c r="U34" s="138"/>
      <c r="V34" s="113"/>
      <c r="W34" s="113"/>
      <c r="X34" s="138"/>
      <c r="Y34" s="113"/>
      <c r="Z34" s="113"/>
    </row>
    <row r="35" spans="1:26" ht="13.5" customHeight="1">
      <c r="A35" s="386" t="s">
        <v>92</v>
      </c>
      <c r="B35" s="106" t="s">
        <v>395</v>
      </c>
      <c r="C35" s="77">
        <v>1401</v>
      </c>
      <c r="D35" s="72">
        <v>386</v>
      </c>
      <c r="E35" s="72">
        <v>1787</v>
      </c>
      <c r="F35" s="77">
        <v>1415</v>
      </c>
      <c r="G35" s="72">
        <v>368</v>
      </c>
      <c r="H35" s="72">
        <v>1783</v>
      </c>
      <c r="I35" s="77">
        <v>1452</v>
      </c>
      <c r="J35" s="72">
        <v>357</v>
      </c>
      <c r="K35" s="72">
        <v>1809</v>
      </c>
      <c r="L35" s="77">
        <v>1451</v>
      </c>
      <c r="M35" s="72">
        <v>350</v>
      </c>
      <c r="N35" s="72">
        <v>1801</v>
      </c>
      <c r="O35" s="77">
        <v>1403</v>
      </c>
      <c r="P35" s="72">
        <v>371</v>
      </c>
      <c r="Q35" s="72">
        <v>1774</v>
      </c>
      <c r="R35" s="77">
        <v>1397</v>
      </c>
      <c r="S35" s="72">
        <v>394</v>
      </c>
      <c r="T35" s="72">
        <v>1791</v>
      </c>
      <c r="U35" s="77">
        <v>1365</v>
      </c>
      <c r="V35" s="72">
        <v>415</v>
      </c>
      <c r="W35" s="72">
        <v>1780</v>
      </c>
      <c r="X35" s="77">
        <v>1086</v>
      </c>
      <c r="Y35" s="72">
        <v>367</v>
      </c>
      <c r="Z35" s="72">
        <v>1453</v>
      </c>
    </row>
    <row r="36" spans="1:26" ht="13.5" customHeight="1">
      <c r="A36" s="386"/>
      <c r="B36" s="106" t="s">
        <v>397</v>
      </c>
      <c r="C36" s="77">
        <v>415</v>
      </c>
      <c r="D36" s="72">
        <v>93</v>
      </c>
      <c r="E36" s="72">
        <v>508</v>
      </c>
      <c r="F36" s="142">
        <v>436</v>
      </c>
      <c r="G36" s="143">
        <v>95</v>
      </c>
      <c r="H36" s="143">
        <v>531</v>
      </c>
      <c r="I36" s="142">
        <v>439</v>
      </c>
      <c r="J36" s="143">
        <v>92</v>
      </c>
      <c r="K36" s="143">
        <v>531</v>
      </c>
      <c r="L36" s="142">
        <v>445</v>
      </c>
      <c r="M36" s="143">
        <v>85</v>
      </c>
      <c r="N36" s="143">
        <v>530</v>
      </c>
      <c r="O36" s="142">
        <v>432</v>
      </c>
      <c r="P36" s="143">
        <v>92</v>
      </c>
      <c r="Q36" s="143">
        <v>524</v>
      </c>
      <c r="R36" s="142">
        <v>452</v>
      </c>
      <c r="S36" s="143">
        <v>106</v>
      </c>
      <c r="T36" s="143">
        <v>558</v>
      </c>
      <c r="U36" s="142">
        <v>444</v>
      </c>
      <c r="V36" s="143">
        <v>109</v>
      </c>
      <c r="W36" s="143">
        <v>553</v>
      </c>
      <c r="X36" s="142">
        <v>360</v>
      </c>
      <c r="Y36" s="143">
        <v>109</v>
      </c>
      <c r="Z36" s="143">
        <v>469</v>
      </c>
    </row>
    <row r="37" spans="1:26" s="33" customFormat="1" ht="13.5" customHeight="1">
      <c r="A37" s="81"/>
      <c r="B37" s="137" t="s">
        <v>27</v>
      </c>
      <c r="C37" s="82">
        <v>1816</v>
      </c>
      <c r="D37" s="83">
        <v>479</v>
      </c>
      <c r="E37" s="83">
        <v>2295</v>
      </c>
      <c r="F37" s="138">
        <v>1851</v>
      </c>
      <c r="G37" s="113">
        <v>463</v>
      </c>
      <c r="H37" s="113">
        <v>2314</v>
      </c>
      <c r="I37" s="138">
        <v>1891</v>
      </c>
      <c r="J37" s="113">
        <v>449</v>
      </c>
      <c r="K37" s="113">
        <v>2340</v>
      </c>
      <c r="L37" s="138">
        <v>1896</v>
      </c>
      <c r="M37" s="113">
        <v>435</v>
      </c>
      <c r="N37" s="113">
        <v>2331</v>
      </c>
      <c r="O37" s="138">
        <v>1835</v>
      </c>
      <c r="P37" s="113">
        <v>463</v>
      </c>
      <c r="Q37" s="113">
        <v>2298</v>
      </c>
      <c r="R37" s="138">
        <v>1849</v>
      </c>
      <c r="S37" s="113">
        <v>500</v>
      </c>
      <c r="T37" s="113">
        <v>2349</v>
      </c>
      <c r="U37" s="138">
        <v>1809</v>
      </c>
      <c r="V37" s="113">
        <v>524</v>
      </c>
      <c r="W37" s="113">
        <v>2333</v>
      </c>
      <c r="X37" s="138">
        <v>1446</v>
      </c>
      <c r="Y37" s="113">
        <v>476</v>
      </c>
      <c r="Z37" s="113">
        <v>1922</v>
      </c>
    </row>
    <row r="38" spans="1:26" s="33" customFormat="1" ht="13.5" customHeight="1">
      <c r="B38" s="137"/>
      <c r="C38" s="138"/>
      <c r="D38" s="113"/>
      <c r="E38" s="113"/>
      <c r="F38" s="77"/>
      <c r="G38" s="72"/>
      <c r="H38" s="72"/>
      <c r="I38" s="77"/>
      <c r="J38" s="72"/>
      <c r="K38" s="72"/>
      <c r="L38" s="77"/>
      <c r="M38" s="72"/>
      <c r="N38" s="72"/>
      <c r="O38" s="77"/>
      <c r="P38" s="72"/>
      <c r="Q38" s="72"/>
      <c r="R38" s="77"/>
      <c r="S38" s="72"/>
      <c r="T38" s="72"/>
      <c r="U38" s="77"/>
      <c r="V38" s="72"/>
      <c r="W38" s="72"/>
      <c r="X38" s="77"/>
      <c r="Y38" s="72"/>
      <c r="Z38" s="72"/>
    </row>
    <row r="39" spans="1:26" ht="13.5" customHeight="1">
      <c r="A39" s="81" t="s">
        <v>15</v>
      </c>
      <c r="B39" s="106" t="s">
        <v>395</v>
      </c>
      <c r="C39" s="77">
        <v>11350</v>
      </c>
      <c r="D39" s="72">
        <v>8247</v>
      </c>
      <c r="E39" s="72">
        <v>19597</v>
      </c>
      <c r="F39" s="77">
        <v>11274</v>
      </c>
      <c r="G39" s="72">
        <v>7979</v>
      </c>
      <c r="H39" s="72">
        <v>19253</v>
      </c>
      <c r="I39" s="77">
        <v>11106</v>
      </c>
      <c r="J39" s="72">
        <v>7647</v>
      </c>
      <c r="K39" s="72">
        <v>18753</v>
      </c>
      <c r="L39" s="77">
        <v>10783</v>
      </c>
      <c r="M39" s="72">
        <v>7280</v>
      </c>
      <c r="N39" s="72">
        <v>18063</v>
      </c>
      <c r="O39" s="77">
        <v>10997</v>
      </c>
      <c r="P39" s="72">
        <v>7207</v>
      </c>
      <c r="Q39" s="72">
        <v>18204</v>
      </c>
      <c r="R39" s="77">
        <v>11294</v>
      </c>
      <c r="S39" s="72">
        <v>7223</v>
      </c>
      <c r="T39" s="72">
        <v>18517</v>
      </c>
      <c r="U39" s="77">
        <v>11615</v>
      </c>
      <c r="V39" s="72">
        <v>7070</v>
      </c>
      <c r="W39" s="72">
        <v>18685</v>
      </c>
      <c r="X39" s="77">
        <v>9393</v>
      </c>
      <c r="Y39" s="72">
        <v>5418</v>
      </c>
      <c r="Z39" s="72">
        <v>14811</v>
      </c>
    </row>
    <row r="40" spans="1:26" ht="13.5" customHeight="1">
      <c r="B40" s="106" t="s">
        <v>397</v>
      </c>
      <c r="C40" s="77">
        <v>6556</v>
      </c>
      <c r="D40" s="72">
        <v>6815</v>
      </c>
      <c r="E40" s="72">
        <v>13371</v>
      </c>
      <c r="F40" s="142">
        <v>6675</v>
      </c>
      <c r="G40" s="143">
        <v>6677</v>
      </c>
      <c r="H40" s="143">
        <v>13352</v>
      </c>
      <c r="I40" s="142">
        <v>6783</v>
      </c>
      <c r="J40" s="143">
        <v>6481</v>
      </c>
      <c r="K40" s="143">
        <v>13264</v>
      </c>
      <c r="L40" s="142">
        <v>6790</v>
      </c>
      <c r="M40" s="143">
        <v>6430</v>
      </c>
      <c r="N40" s="143">
        <v>13220</v>
      </c>
      <c r="O40" s="142">
        <v>6918</v>
      </c>
      <c r="P40" s="143">
        <v>6440</v>
      </c>
      <c r="Q40" s="143">
        <v>13358</v>
      </c>
      <c r="R40" s="142">
        <v>7291</v>
      </c>
      <c r="S40" s="143">
        <v>6562</v>
      </c>
      <c r="T40" s="143">
        <v>13853</v>
      </c>
      <c r="U40" s="142">
        <v>7467</v>
      </c>
      <c r="V40" s="143">
        <v>6719</v>
      </c>
      <c r="W40" s="143">
        <v>14186</v>
      </c>
      <c r="X40" s="142">
        <v>6152</v>
      </c>
      <c r="Y40" s="143">
        <v>5565</v>
      </c>
      <c r="Z40" s="143">
        <v>11717</v>
      </c>
    </row>
    <row r="41" spans="1:26" s="33" customFormat="1" ht="13.5" customHeight="1">
      <c r="B41" s="137" t="s">
        <v>27</v>
      </c>
      <c r="C41" s="82">
        <v>17906</v>
      </c>
      <c r="D41" s="83">
        <v>15062</v>
      </c>
      <c r="E41" s="83">
        <v>32968</v>
      </c>
      <c r="F41" s="138">
        <v>17949</v>
      </c>
      <c r="G41" s="113">
        <v>14656</v>
      </c>
      <c r="H41" s="113">
        <v>32605</v>
      </c>
      <c r="I41" s="138">
        <v>17889</v>
      </c>
      <c r="J41" s="113">
        <v>14128</v>
      </c>
      <c r="K41" s="113">
        <v>32017</v>
      </c>
      <c r="L41" s="138">
        <v>17573</v>
      </c>
      <c r="M41" s="113">
        <v>13710</v>
      </c>
      <c r="N41" s="113">
        <v>31283</v>
      </c>
      <c r="O41" s="138">
        <v>17915</v>
      </c>
      <c r="P41" s="113">
        <v>13647</v>
      </c>
      <c r="Q41" s="113">
        <v>31562</v>
      </c>
      <c r="R41" s="138">
        <v>18585</v>
      </c>
      <c r="S41" s="113">
        <v>13785</v>
      </c>
      <c r="T41" s="113">
        <v>32370</v>
      </c>
      <c r="U41" s="138">
        <v>19082</v>
      </c>
      <c r="V41" s="113">
        <v>13789</v>
      </c>
      <c r="W41" s="113">
        <v>32871</v>
      </c>
      <c r="X41" s="138">
        <v>15545</v>
      </c>
      <c r="Y41" s="113">
        <v>10983</v>
      </c>
      <c r="Z41" s="113">
        <v>26528</v>
      </c>
    </row>
    <row r="42" spans="1:26" s="33" customFormat="1" ht="13.5" customHeight="1">
      <c r="B42" s="137"/>
      <c r="C42" s="138"/>
      <c r="D42" s="113"/>
      <c r="E42" s="113"/>
      <c r="F42" s="77"/>
      <c r="G42" s="72"/>
      <c r="H42" s="72"/>
      <c r="I42" s="77"/>
      <c r="J42" s="72"/>
      <c r="K42" s="72"/>
      <c r="L42" s="77"/>
      <c r="M42" s="72"/>
      <c r="N42" s="72"/>
      <c r="O42" s="77"/>
      <c r="P42" s="72"/>
      <c r="Q42" s="72"/>
      <c r="R42" s="77"/>
      <c r="S42" s="72"/>
      <c r="T42" s="72"/>
      <c r="U42" s="77"/>
      <c r="V42" s="72"/>
      <c r="W42" s="72"/>
      <c r="X42" s="77"/>
      <c r="Y42" s="72"/>
      <c r="Z42" s="72"/>
    </row>
    <row r="43" spans="1:26" ht="13.5" customHeight="1">
      <c r="A43" s="81" t="s">
        <v>12</v>
      </c>
      <c r="B43" s="106" t="s">
        <v>395</v>
      </c>
      <c r="C43" s="77">
        <v>2049</v>
      </c>
      <c r="D43" s="72">
        <v>26</v>
      </c>
      <c r="E43" s="72">
        <v>2075</v>
      </c>
      <c r="F43" s="77">
        <v>1999</v>
      </c>
      <c r="G43" s="72">
        <v>27</v>
      </c>
      <c r="H43" s="72">
        <v>2026</v>
      </c>
      <c r="I43" s="77">
        <v>1886</v>
      </c>
      <c r="J43" s="72">
        <v>36</v>
      </c>
      <c r="K43" s="72">
        <v>1922</v>
      </c>
      <c r="L43" s="77">
        <v>1865</v>
      </c>
      <c r="M43" s="72">
        <v>47</v>
      </c>
      <c r="N43" s="72">
        <v>1912</v>
      </c>
      <c r="O43" s="77">
        <v>1856</v>
      </c>
      <c r="P43" s="72">
        <v>55</v>
      </c>
      <c r="Q43" s="72">
        <v>1911</v>
      </c>
      <c r="R43" s="77">
        <v>1784</v>
      </c>
      <c r="S43" s="72">
        <v>61</v>
      </c>
      <c r="T43" s="72">
        <v>1845</v>
      </c>
      <c r="U43" s="77">
        <v>1818</v>
      </c>
      <c r="V43" s="72">
        <v>64</v>
      </c>
      <c r="W43" s="72">
        <v>1882</v>
      </c>
      <c r="X43" s="77">
        <v>1225</v>
      </c>
      <c r="Y43" s="72">
        <v>57</v>
      </c>
      <c r="Z43" s="72">
        <v>1282</v>
      </c>
    </row>
    <row r="44" spans="1:26" ht="13.5" customHeight="1">
      <c r="B44" s="106" t="s">
        <v>397</v>
      </c>
      <c r="C44" s="77">
        <v>5654</v>
      </c>
      <c r="D44" s="72">
        <v>146</v>
      </c>
      <c r="E44" s="72">
        <v>5800</v>
      </c>
      <c r="F44" s="142">
        <v>5700</v>
      </c>
      <c r="G44" s="143">
        <v>146</v>
      </c>
      <c r="H44" s="143">
        <v>5846</v>
      </c>
      <c r="I44" s="142">
        <v>5507</v>
      </c>
      <c r="J44" s="143">
        <v>134</v>
      </c>
      <c r="K44" s="143">
        <v>5641</v>
      </c>
      <c r="L44" s="142">
        <v>5439</v>
      </c>
      <c r="M44" s="143">
        <v>125</v>
      </c>
      <c r="N44" s="143">
        <v>5564</v>
      </c>
      <c r="O44" s="142">
        <v>5190</v>
      </c>
      <c r="P44" s="143">
        <v>118</v>
      </c>
      <c r="Q44" s="143">
        <v>5308</v>
      </c>
      <c r="R44" s="142">
        <v>5048</v>
      </c>
      <c r="S44" s="143">
        <v>140</v>
      </c>
      <c r="T44" s="143">
        <v>5188</v>
      </c>
      <c r="U44" s="142">
        <v>5036</v>
      </c>
      <c r="V44" s="143">
        <v>162</v>
      </c>
      <c r="W44" s="143">
        <v>5198</v>
      </c>
      <c r="X44" s="142">
        <v>3781</v>
      </c>
      <c r="Y44" s="143">
        <v>126</v>
      </c>
      <c r="Z44" s="143">
        <v>3907</v>
      </c>
    </row>
    <row r="45" spans="1:26" s="33" customFormat="1" ht="13.5" customHeight="1">
      <c r="B45" s="137" t="s">
        <v>27</v>
      </c>
      <c r="C45" s="82">
        <v>7703</v>
      </c>
      <c r="D45" s="83">
        <v>172</v>
      </c>
      <c r="E45" s="83">
        <v>7875</v>
      </c>
      <c r="F45" s="138">
        <v>7699</v>
      </c>
      <c r="G45" s="113">
        <v>173</v>
      </c>
      <c r="H45" s="113">
        <v>7872</v>
      </c>
      <c r="I45" s="138">
        <v>7393</v>
      </c>
      <c r="J45" s="113">
        <v>170</v>
      </c>
      <c r="K45" s="113">
        <v>7563</v>
      </c>
      <c r="L45" s="138">
        <v>7304</v>
      </c>
      <c r="M45" s="113">
        <v>172</v>
      </c>
      <c r="N45" s="113">
        <v>7476</v>
      </c>
      <c r="O45" s="138">
        <v>7046</v>
      </c>
      <c r="P45" s="113">
        <v>173</v>
      </c>
      <c r="Q45" s="113">
        <v>7219</v>
      </c>
      <c r="R45" s="138">
        <v>6832</v>
      </c>
      <c r="S45" s="113">
        <v>201</v>
      </c>
      <c r="T45" s="113">
        <v>7033</v>
      </c>
      <c r="U45" s="138">
        <v>6854</v>
      </c>
      <c r="V45" s="113">
        <v>226</v>
      </c>
      <c r="W45" s="113">
        <v>7080</v>
      </c>
      <c r="X45" s="138">
        <v>5006</v>
      </c>
      <c r="Y45" s="113">
        <v>183</v>
      </c>
      <c r="Z45" s="113">
        <v>5189</v>
      </c>
    </row>
    <row r="46" spans="1:26" s="33" customFormat="1" ht="13.5" customHeight="1">
      <c r="B46" s="137"/>
      <c r="C46" s="138"/>
      <c r="D46" s="113"/>
      <c r="E46" s="113"/>
      <c r="F46" s="77"/>
      <c r="G46" s="72"/>
      <c r="H46" s="72"/>
      <c r="I46" s="77"/>
      <c r="J46" s="72"/>
      <c r="K46" s="72"/>
      <c r="L46" s="77"/>
      <c r="M46" s="72"/>
      <c r="N46" s="72"/>
      <c r="O46" s="77"/>
      <c r="P46" s="72"/>
      <c r="Q46" s="72"/>
      <c r="R46" s="77"/>
      <c r="S46" s="72"/>
      <c r="T46" s="72"/>
      <c r="U46" s="77"/>
      <c r="V46" s="72"/>
      <c r="W46" s="72"/>
      <c r="X46" s="77"/>
      <c r="Y46" s="72"/>
      <c r="Z46" s="72"/>
    </row>
    <row r="47" spans="1:26" ht="13.5" customHeight="1">
      <c r="A47" s="81" t="s">
        <v>49</v>
      </c>
      <c r="B47" s="106" t="s">
        <v>397</v>
      </c>
      <c r="C47" s="77">
        <v>76</v>
      </c>
      <c r="D47" s="72">
        <v>35</v>
      </c>
      <c r="E47" s="72">
        <v>111</v>
      </c>
      <c r="F47" s="142">
        <v>83</v>
      </c>
      <c r="G47" s="143">
        <v>40</v>
      </c>
      <c r="H47" s="143">
        <v>123</v>
      </c>
      <c r="I47" s="142">
        <v>70</v>
      </c>
      <c r="J47" s="143">
        <v>35</v>
      </c>
      <c r="K47" s="143">
        <v>105</v>
      </c>
      <c r="L47" s="142">
        <v>77</v>
      </c>
      <c r="M47" s="143">
        <v>26</v>
      </c>
      <c r="N47" s="143">
        <v>103</v>
      </c>
      <c r="O47" s="142">
        <v>65</v>
      </c>
      <c r="P47" s="143">
        <v>19</v>
      </c>
      <c r="Q47" s="143">
        <v>84</v>
      </c>
      <c r="R47" s="142">
        <v>58</v>
      </c>
      <c r="S47" s="143">
        <v>13</v>
      </c>
      <c r="T47" s="143">
        <v>71</v>
      </c>
      <c r="U47" s="142">
        <v>44</v>
      </c>
      <c r="V47" s="143">
        <v>18</v>
      </c>
      <c r="W47" s="143">
        <v>62</v>
      </c>
      <c r="X47" s="142">
        <v>40</v>
      </c>
      <c r="Y47" s="143">
        <v>25</v>
      </c>
      <c r="Z47" s="143">
        <v>65</v>
      </c>
    </row>
    <row r="48" spans="1:26" s="33" customFormat="1" ht="13.5" customHeight="1">
      <c r="B48" s="137" t="s">
        <v>27</v>
      </c>
      <c r="C48" s="82">
        <v>76</v>
      </c>
      <c r="D48" s="83">
        <v>35</v>
      </c>
      <c r="E48" s="83">
        <v>111</v>
      </c>
      <c r="F48" s="138">
        <v>83</v>
      </c>
      <c r="G48" s="113">
        <v>40</v>
      </c>
      <c r="H48" s="113">
        <v>123</v>
      </c>
      <c r="I48" s="138">
        <v>70</v>
      </c>
      <c r="J48" s="113">
        <v>35</v>
      </c>
      <c r="K48" s="113">
        <v>105</v>
      </c>
      <c r="L48" s="138">
        <v>77</v>
      </c>
      <c r="M48" s="113">
        <v>26</v>
      </c>
      <c r="N48" s="113">
        <v>103</v>
      </c>
      <c r="O48" s="138">
        <v>65</v>
      </c>
      <c r="P48" s="113">
        <v>19</v>
      </c>
      <c r="Q48" s="113">
        <v>84</v>
      </c>
      <c r="R48" s="138">
        <v>58</v>
      </c>
      <c r="S48" s="113">
        <v>13</v>
      </c>
      <c r="T48" s="113">
        <v>71</v>
      </c>
      <c r="U48" s="138">
        <v>44</v>
      </c>
      <c r="V48" s="113">
        <v>18</v>
      </c>
      <c r="W48" s="113">
        <v>62</v>
      </c>
      <c r="X48" s="138">
        <v>40</v>
      </c>
      <c r="Y48" s="113">
        <v>25</v>
      </c>
      <c r="Z48" s="113">
        <v>65</v>
      </c>
    </row>
    <row r="49" spans="1:26" s="33" customFormat="1" ht="13.5" customHeight="1">
      <c r="B49" s="137"/>
      <c r="C49" s="138"/>
      <c r="D49" s="113"/>
      <c r="E49" s="113"/>
      <c r="F49" s="77"/>
      <c r="G49" s="72"/>
      <c r="H49" s="72"/>
      <c r="I49" s="77"/>
      <c r="J49" s="72"/>
      <c r="K49" s="72"/>
      <c r="L49" s="77"/>
      <c r="M49" s="72"/>
      <c r="N49" s="72"/>
      <c r="O49" s="77"/>
      <c r="P49" s="72"/>
      <c r="Q49" s="72"/>
      <c r="R49" s="77"/>
      <c r="S49" s="72"/>
      <c r="T49" s="72"/>
      <c r="U49" s="77"/>
      <c r="V49" s="72"/>
      <c r="W49" s="72"/>
      <c r="X49" s="77"/>
      <c r="Y49" s="72"/>
      <c r="Z49" s="72"/>
    </row>
    <row r="50" spans="1:26" ht="13.5" customHeight="1">
      <c r="A50" s="81" t="s">
        <v>50</v>
      </c>
      <c r="B50" s="106" t="s">
        <v>395</v>
      </c>
      <c r="C50" s="77">
        <v>117</v>
      </c>
      <c r="D50" s="72">
        <v>0</v>
      </c>
      <c r="E50" s="72">
        <v>117</v>
      </c>
      <c r="F50" s="77">
        <v>117</v>
      </c>
      <c r="G50" s="72">
        <v>0</v>
      </c>
      <c r="H50" s="72">
        <v>117</v>
      </c>
      <c r="I50" s="77">
        <v>124</v>
      </c>
      <c r="J50" s="72">
        <v>1</v>
      </c>
      <c r="K50" s="72">
        <v>125</v>
      </c>
      <c r="L50" s="77">
        <v>116</v>
      </c>
      <c r="M50" s="72">
        <v>1</v>
      </c>
      <c r="N50" s="72">
        <v>117</v>
      </c>
      <c r="O50" s="77">
        <v>103</v>
      </c>
      <c r="P50" s="72">
        <v>1</v>
      </c>
      <c r="Q50" s="72">
        <v>104</v>
      </c>
      <c r="R50" s="77">
        <v>94</v>
      </c>
      <c r="S50" s="72">
        <v>0</v>
      </c>
      <c r="T50" s="72">
        <v>94</v>
      </c>
      <c r="U50" s="77">
        <v>114</v>
      </c>
      <c r="V50" s="72">
        <v>0</v>
      </c>
      <c r="W50" s="72">
        <v>114</v>
      </c>
      <c r="X50" s="77">
        <v>95</v>
      </c>
      <c r="Y50" s="72">
        <v>4</v>
      </c>
      <c r="Z50" s="72">
        <v>99</v>
      </c>
    </row>
    <row r="51" spans="1:26" ht="13.5" customHeight="1">
      <c r="B51" s="106" t="s">
        <v>397</v>
      </c>
      <c r="C51" s="77">
        <v>1176</v>
      </c>
      <c r="D51" s="72">
        <v>0</v>
      </c>
      <c r="E51" s="72">
        <v>1176</v>
      </c>
      <c r="F51" s="142">
        <v>1154</v>
      </c>
      <c r="G51" s="143">
        <v>1</v>
      </c>
      <c r="H51" s="143">
        <v>1155</v>
      </c>
      <c r="I51" s="142">
        <v>1118</v>
      </c>
      <c r="J51" s="143">
        <v>2</v>
      </c>
      <c r="K51" s="143">
        <v>1120</v>
      </c>
      <c r="L51" s="142">
        <v>1062</v>
      </c>
      <c r="M51" s="143">
        <v>3</v>
      </c>
      <c r="N51" s="143">
        <v>1065</v>
      </c>
      <c r="O51" s="142">
        <v>1010</v>
      </c>
      <c r="P51" s="143">
        <v>3</v>
      </c>
      <c r="Q51" s="143">
        <v>1013</v>
      </c>
      <c r="R51" s="142">
        <v>990</v>
      </c>
      <c r="S51" s="143">
        <v>4</v>
      </c>
      <c r="T51" s="143">
        <v>994</v>
      </c>
      <c r="U51" s="142">
        <v>1016</v>
      </c>
      <c r="V51" s="143">
        <v>6</v>
      </c>
      <c r="W51" s="143">
        <v>1022</v>
      </c>
      <c r="X51" s="142">
        <v>1053</v>
      </c>
      <c r="Y51" s="143">
        <v>8</v>
      </c>
      <c r="Z51" s="143">
        <v>1061</v>
      </c>
    </row>
    <row r="52" spans="1:26" s="33" customFormat="1" ht="13.5" customHeight="1">
      <c r="B52" s="137" t="s">
        <v>27</v>
      </c>
      <c r="C52" s="82">
        <v>1293</v>
      </c>
      <c r="D52" s="83">
        <v>0</v>
      </c>
      <c r="E52" s="83">
        <v>1293</v>
      </c>
      <c r="F52" s="138">
        <v>1271</v>
      </c>
      <c r="G52" s="113">
        <v>1</v>
      </c>
      <c r="H52" s="113">
        <v>1272</v>
      </c>
      <c r="I52" s="138">
        <v>1242</v>
      </c>
      <c r="J52" s="113">
        <v>3</v>
      </c>
      <c r="K52" s="113">
        <v>1245</v>
      </c>
      <c r="L52" s="138">
        <v>1178</v>
      </c>
      <c r="M52" s="113">
        <v>4</v>
      </c>
      <c r="N52" s="113">
        <v>1182</v>
      </c>
      <c r="O52" s="138">
        <v>1113</v>
      </c>
      <c r="P52" s="113">
        <v>4</v>
      </c>
      <c r="Q52" s="113">
        <v>1117</v>
      </c>
      <c r="R52" s="138">
        <v>1084</v>
      </c>
      <c r="S52" s="113">
        <v>4</v>
      </c>
      <c r="T52" s="113">
        <v>1088</v>
      </c>
      <c r="U52" s="138">
        <v>1130</v>
      </c>
      <c r="V52" s="113">
        <v>6</v>
      </c>
      <c r="W52" s="113">
        <v>1136</v>
      </c>
      <c r="X52" s="138">
        <v>1148</v>
      </c>
      <c r="Y52" s="113">
        <v>12</v>
      </c>
      <c r="Z52" s="113">
        <v>1160</v>
      </c>
    </row>
    <row r="53" spans="1:26" s="33" customFormat="1" ht="13.5" customHeight="1">
      <c r="B53" s="137"/>
      <c r="C53" s="138"/>
      <c r="D53" s="113"/>
      <c r="E53" s="113"/>
      <c r="F53" s="77"/>
      <c r="G53" s="72"/>
      <c r="H53" s="72"/>
      <c r="I53" s="77"/>
      <c r="J53" s="72"/>
      <c r="K53" s="72"/>
      <c r="L53" s="77"/>
      <c r="M53" s="72"/>
      <c r="N53" s="72"/>
      <c r="O53" s="77"/>
      <c r="P53" s="72"/>
      <c r="Q53" s="72"/>
      <c r="R53" s="77"/>
      <c r="S53" s="72"/>
      <c r="T53" s="72"/>
      <c r="U53" s="77"/>
      <c r="V53" s="72"/>
      <c r="W53" s="72"/>
      <c r="X53" s="77"/>
      <c r="Y53" s="72"/>
      <c r="Z53" s="72"/>
    </row>
    <row r="54" spans="1:26" ht="13.5" customHeight="1">
      <c r="A54" s="81" t="s">
        <v>10</v>
      </c>
      <c r="B54" s="106" t="s">
        <v>395</v>
      </c>
      <c r="C54" s="77">
        <v>1880</v>
      </c>
      <c r="D54" s="72">
        <v>1097</v>
      </c>
      <c r="E54" s="72">
        <v>2977</v>
      </c>
      <c r="F54" s="77">
        <v>1824</v>
      </c>
      <c r="G54" s="72">
        <v>1026</v>
      </c>
      <c r="H54" s="72">
        <v>2850</v>
      </c>
      <c r="I54" s="77">
        <v>1736</v>
      </c>
      <c r="J54" s="72">
        <v>994</v>
      </c>
      <c r="K54" s="72">
        <v>2730</v>
      </c>
      <c r="L54" s="77">
        <v>1659</v>
      </c>
      <c r="M54" s="72">
        <v>928</v>
      </c>
      <c r="N54" s="72">
        <v>2587</v>
      </c>
      <c r="O54" s="77">
        <v>1637</v>
      </c>
      <c r="P54" s="72">
        <v>983</v>
      </c>
      <c r="Q54" s="72">
        <v>2620</v>
      </c>
      <c r="R54" s="77">
        <v>1611</v>
      </c>
      <c r="S54" s="72">
        <v>1033</v>
      </c>
      <c r="T54" s="72">
        <v>2644</v>
      </c>
      <c r="U54" s="77">
        <v>1615</v>
      </c>
      <c r="V54" s="72">
        <v>1156</v>
      </c>
      <c r="W54" s="72">
        <v>2771</v>
      </c>
      <c r="X54" s="77">
        <v>1183</v>
      </c>
      <c r="Y54" s="72">
        <v>898</v>
      </c>
      <c r="Z54" s="72">
        <v>2081</v>
      </c>
    </row>
    <row r="55" spans="1:26" ht="13.5" customHeight="1">
      <c r="B55" s="106" t="s">
        <v>397</v>
      </c>
      <c r="C55" s="77">
        <v>2020</v>
      </c>
      <c r="D55" s="72">
        <v>1097</v>
      </c>
      <c r="E55" s="72">
        <v>3117</v>
      </c>
      <c r="F55" s="142">
        <v>2106</v>
      </c>
      <c r="G55" s="143">
        <v>1124</v>
      </c>
      <c r="H55" s="143">
        <v>3230</v>
      </c>
      <c r="I55" s="142">
        <v>2127</v>
      </c>
      <c r="J55" s="143">
        <v>1130</v>
      </c>
      <c r="K55" s="143">
        <v>3257</v>
      </c>
      <c r="L55" s="142">
        <v>2058</v>
      </c>
      <c r="M55" s="143">
        <v>1137</v>
      </c>
      <c r="N55" s="143">
        <v>3195</v>
      </c>
      <c r="O55" s="142">
        <v>2043</v>
      </c>
      <c r="P55" s="143">
        <v>1137</v>
      </c>
      <c r="Q55" s="143">
        <v>3180</v>
      </c>
      <c r="R55" s="142">
        <v>2052</v>
      </c>
      <c r="S55" s="143">
        <v>1219</v>
      </c>
      <c r="T55" s="143">
        <v>3271</v>
      </c>
      <c r="U55" s="142">
        <v>2116</v>
      </c>
      <c r="V55" s="143">
        <v>1269</v>
      </c>
      <c r="W55" s="143">
        <v>3385</v>
      </c>
      <c r="X55" s="142">
        <v>1731</v>
      </c>
      <c r="Y55" s="143">
        <v>1141</v>
      </c>
      <c r="Z55" s="143">
        <v>2872</v>
      </c>
    </row>
    <row r="56" spans="1:26" s="33" customFormat="1" ht="13.5" customHeight="1">
      <c r="B56" s="137" t="s">
        <v>27</v>
      </c>
      <c r="C56" s="82">
        <v>3900</v>
      </c>
      <c r="D56" s="83">
        <v>2194</v>
      </c>
      <c r="E56" s="83">
        <v>6094</v>
      </c>
      <c r="F56" s="138">
        <v>3930</v>
      </c>
      <c r="G56" s="113">
        <v>2150</v>
      </c>
      <c r="H56" s="113">
        <v>6080</v>
      </c>
      <c r="I56" s="138">
        <v>3863</v>
      </c>
      <c r="J56" s="113">
        <v>2124</v>
      </c>
      <c r="K56" s="113">
        <v>5987</v>
      </c>
      <c r="L56" s="138">
        <v>3717</v>
      </c>
      <c r="M56" s="113">
        <v>2065</v>
      </c>
      <c r="N56" s="113">
        <v>5782</v>
      </c>
      <c r="O56" s="138">
        <v>3680</v>
      </c>
      <c r="P56" s="113">
        <v>2120</v>
      </c>
      <c r="Q56" s="113">
        <v>5800</v>
      </c>
      <c r="R56" s="138">
        <v>3663</v>
      </c>
      <c r="S56" s="113">
        <v>2252</v>
      </c>
      <c r="T56" s="113">
        <v>5915</v>
      </c>
      <c r="U56" s="138">
        <v>3731</v>
      </c>
      <c r="V56" s="113">
        <v>2425</v>
      </c>
      <c r="W56" s="113">
        <v>6156</v>
      </c>
      <c r="X56" s="138">
        <v>2914</v>
      </c>
      <c r="Y56" s="113">
        <v>2039</v>
      </c>
      <c r="Z56" s="113">
        <v>4953</v>
      </c>
    </row>
    <row r="57" spans="1:26" s="33" customFormat="1" ht="13.5" customHeight="1">
      <c r="B57" s="137"/>
      <c r="C57" s="138"/>
      <c r="D57" s="113"/>
      <c r="E57" s="113"/>
      <c r="F57" s="77"/>
      <c r="G57" s="72"/>
      <c r="H57" s="72"/>
      <c r="I57" s="77"/>
      <c r="J57" s="72"/>
      <c r="K57" s="72"/>
      <c r="L57" s="77"/>
      <c r="M57" s="72"/>
      <c r="N57" s="72"/>
      <c r="O57" s="77"/>
      <c r="P57" s="72"/>
      <c r="Q57" s="72"/>
      <c r="R57" s="77"/>
      <c r="S57" s="72"/>
      <c r="T57" s="72"/>
      <c r="U57" s="77"/>
      <c r="V57" s="72"/>
      <c r="W57" s="72"/>
      <c r="X57" s="77"/>
      <c r="Y57" s="72"/>
      <c r="Z57" s="72"/>
    </row>
    <row r="58" spans="1:26" ht="13.5" customHeight="1">
      <c r="A58" s="81" t="s">
        <v>51</v>
      </c>
      <c r="B58" s="106" t="s">
        <v>395</v>
      </c>
      <c r="C58" s="77">
        <v>10</v>
      </c>
      <c r="D58" s="72">
        <v>2259</v>
      </c>
      <c r="E58" s="72">
        <v>2269</v>
      </c>
      <c r="F58" s="77">
        <v>8</v>
      </c>
      <c r="G58" s="72">
        <v>2171</v>
      </c>
      <c r="H58" s="72">
        <v>2179</v>
      </c>
      <c r="I58" s="77">
        <v>7</v>
      </c>
      <c r="J58" s="72">
        <v>2090</v>
      </c>
      <c r="K58" s="72">
        <v>2097</v>
      </c>
      <c r="L58" s="77">
        <v>6</v>
      </c>
      <c r="M58" s="72">
        <v>2105</v>
      </c>
      <c r="N58" s="72">
        <v>2111</v>
      </c>
      <c r="O58" s="77">
        <v>7</v>
      </c>
      <c r="P58" s="72">
        <v>2013</v>
      </c>
      <c r="Q58" s="72">
        <v>2020</v>
      </c>
      <c r="R58" s="77">
        <v>6</v>
      </c>
      <c r="S58" s="72">
        <v>1949</v>
      </c>
      <c r="T58" s="72">
        <v>1955</v>
      </c>
      <c r="U58" s="77">
        <v>8</v>
      </c>
      <c r="V58" s="72">
        <v>1848</v>
      </c>
      <c r="W58" s="72">
        <v>1856</v>
      </c>
      <c r="X58" s="77">
        <v>6</v>
      </c>
      <c r="Y58" s="72">
        <v>1383</v>
      </c>
      <c r="Z58" s="72">
        <v>1389</v>
      </c>
    </row>
    <row r="59" spans="1:26" ht="13.5" customHeight="1">
      <c r="B59" s="106" t="s">
        <v>397</v>
      </c>
      <c r="C59" s="77">
        <v>286</v>
      </c>
      <c r="D59" s="72">
        <v>4203</v>
      </c>
      <c r="E59" s="72">
        <v>4489</v>
      </c>
      <c r="F59" s="142">
        <v>290</v>
      </c>
      <c r="G59" s="143">
        <v>4053</v>
      </c>
      <c r="H59" s="143">
        <v>4343</v>
      </c>
      <c r="I59" s="142">
        <v>317</v>
      </c>
      <c r="J59" s="143">
        <v>4018</v>
      </c>
      <c r="K59" s="143">
        <v>4335</v>
      </c>
      <c r="L59" s="142">
        <v>361</v>
      </c>
      <c r="M59" s="143">
        <v>3793</v>
      </c>
      <c r="N59" s="143">
        <v>4154</v>
      </c>
      <c r="O59" s="142">
        <v>366</v>
      </c>
      <c r="P59" s="143">
        <v>3703</v>
      </c>
      <c r="Q59" s="143">
        <v>4069</v>
      </c>
      <c r="R59" s="142">
        <v>419</v>
      </c>
      <c r="S59" s="143">
        <v>3626</v>
      </c>
      <c r="T59" s="143">
        <v>4045</v>
      </c>
      <c r="U59" s="142">
        <v>423</v>
      </c>
      <c r="V59" s="143">
        <v>3784</v>
      </c>
      <c r="W59" s="143">
        <v>4207</v>
      </c>
      <c r="X59" s="142">
        <v>306</v>
      </c>
      <c r="Y59" s="143">
        <v>2893</v>
      </c>
      <c r="Z59" s="143">
        <v>3199</v>
      </c>
    </row>
    <row r="60" spans="1:26" s="33" customFormat="1" ht="13.5" customHeight="1">
      <c r="B60" s="137" t="s">
        <v>27</v>
      </c>
      <c r="C60" s="82">
        <v>296</v>
      </c>
      <c r="D60" s="83">
        <v>6462</v>
      </c>
      <c r="E60" s="83">
        <v>6758</v>
      </c>
      <c r="F60" s="138">
        <v>298</v>
      </c>
      <c r="G60" s="113">
        <v>6224</v>
      </c>
      <c r="H60" s="113">
        <v>6522</v>
      </c>
      <c r="I60" s="138">
        <v>324</v>
      </c>
      <c r="J60" s="113">
        <v>6108</v>
      </c>
      <c r="K60" s="113">
        <v>6432</v>
      </c>
      <c r="L60" s="138">
        <v>367</v>
      </c>
      <c r="M60" s="113">
        <v>5898</v>
      </c>
      <c r="N60" s="113">
        <v>6265</v>
      </c>
      <c r="O60" s="138">
        <v>373</v>
      </c>
      <c r="P60" s="113">
        <v>5716</v>
      </c>
      <c r="Q60" s="113">
        <v>6089</v>
      </c>
      <c r="R60" s="138">
        <v>425</v>
      </c>
      <c r="S60" s="113">
        <v>5575</v>
      </c>
      <c r="T60" s="113">
        <v>6000</v>
      </c>
      <c r="U60" s="138">
        <v>431</v>
      </c>
      <c r="V60" s="113">
        <v>5632</v>
      </c>
      <c r="W60" s="113">
        <v>6063</v>
      </c>
      <c r="X60" s="138">
        <v>312</v>
      </c>
      <c r="Y60" s="113">
        <v>4276</v>
      </c>
      <c r="Z60" s="113">
        <v>4588</v>
      </c>
    </row>
    <row r="61" spans="1:26" s="33" customFormat="1" ht="13.5" customHeight="1">
      <c r="B61" s="137"/>
      <c r="C61" s="138"/>
      <c r="D61" s="113"/>
      <c r="E61" s="113"/>
      <c r="F61" s="77"/>
      <c r="G61" s="72"/>
      <c r="H61" s="72"/>
      <c r="I61" s="77"/>
      <c r="J61" s="72"/>
      <c r="K61" s="72"/>
      <c r="L61" s="77"/>
      <c r="M61" s="72"/>
      <c r="N61" s="72"/>
      <c r="O61" s="77"/>
      <c r="P61" s="72"/>
      <c r="Q61" s="72"/>
      <c r="R61" s="77"/>
      <c r="S61" s="72"/>
      <c r="T61" s="72"/>
      <c r="U61" s="77"/>
      <c r="V61" s="72"/>
      <c r="W61" s="72"/>
      <c r="X61" s="77"/>
      <c r="Y61" s="72"/>
      <c r="Z61" s="72"/>
    </row>
    <row r="62" spans="1:26" ht="13.5" customHeight="1">
      <c r="A62" s="95" t="s">
        <v>99</v>
      </c>
      <c r="B62" s="140" t="s">
        <v>395</v>
      </c>
      <c r="C62" s="77">
        <v>634</v>
      </c>
      <c r="D62" s="72">
        <v>132</v>
      </c>
      <c r="E62" s="72">
        <v>766</v>
      </c>
      <c r="F62" s="77">
        <v>635</v>
      </c>
      <c r="G62" s="72">
        <v>131</v>
      </c>
      <c r="H62" s="72">
        <v>766</v>
      </c>
      <c r="I62" s="77">
        <v>642</v>
      </c>
      <c r="J62" s="72">
        <v>150</v>
      </c>
      <c r="K62" s="72">
        <v>792</v>
      </c>
      <c r="L62" s="77">
        <v>660</v>
      </c>
      <c r="M62" s="72">
        <v>148</v>
      </c>
      <c r="N62" s="72">
        <v>808</v>
      </c>
      <c r="O62" s="77">
        <v>584</v>
      </c>
      <c r="P62" s="72">
        <v>160</v>
      </c>
      <c r="Q62" s="72">
        <v>744</v>
      </c>
      <c r="R62" s="77">
        <v>495</v>
      </c>
      <c r="S62" s="72">
        <v>162</v>
      </c>
      <c r="T62" s="72">
        <v>657</v>
      </c>
      <c r="U62" s="77">
        <v>468</v>
      </c>
      <c r="V62" s="72">
        <v>160</v>
      </c>
      <c r="W62" s="72">
        <v>628</v>
      </c>
      <c r="X62" s="77">
        <v>835</v>
      </c>
      <c r="Y62" s="72">
        <v>235</v>
      </c>
      <c r="Z62" s="72">
        <v>1070</v>
      </c>
    </row>
    <row r="63" spans="1:26" ht="13.5" customHeight="1">
      <c r="A63" s="95"/>
      <c r="B63" s="140" t="s">
        <v>397</v>
      </c>
      <c r="C63" s="77">
        <v>259</v>
      </c>
      <c r="D63" s="72">
        <v>32</v>
      </c>
      <c r="E63" s="72">
        <v>291</v>
      </c>
      <c r="F63" s="142">
        <v>283</v>
      </c>
      <c r="G63" s="143">
        <v>37</v>
      </c>
      <c r="H63" s="143">
        <v>320</v>
      </c>
      <c r="I63" s="142">
        <v>316</v>
      </c>
      <c r="J63" s="143">
        <v>37</v>
      </c>
      <c r="K63" s="143">
        <v>353</v>
      </c>
      <c r="L63" s="142">
        <v>290</v>
      </c>
      <c r="M63" s="143">
        <v>48</v>
      </c>
      <c r="N63" s="143">
        <v>338</v>
      </c>
      <c r="O63" s="142">
        <v>312</v>
      </c>
      <c r="P63" s="143">
        <v>54</v>
      </c>
      <c r="Q63" s="143">
        <v>366</v>
      </c>
      <c r="R63" s="142">
        <v>299</v>
      </c>
      <c r="S63" s="143">
        <v>58</v>
      </c>
      <c r="T63" s="143">
        <v>357</v>
      </c>
      <c r="U63" s="142">
        <v>263</v>
      </c>
      <c r="V63" s="143">
        <v>61</v>
      </c>
      <c r="W63" s="143">
        <v>324</v>
      </c>
      <c r="X63" s="142">
        <v>220</v>
      </c>
      <c r="Y63" s="143">
        <v>52</v>
      </c>
      <c r="Z63" s="143">
        <v>272</v>
      </c>
    </row>
    <row r="64" spans="1:26" s="33" customFormat="1" ht="13.5" customHeight="1">
      <c r="B64" s="137" t="s">
        <v>27</v>
      </c>
      <c r="C64" s="82">
        <v>893</v>
      </c>
      <c r="D64" s="83">
        <v>164</v>
      </c>
      <c r="E64" s="83">
        <v>1057</v>
      </c>
      <c r="F64" s="138">
        <v>918</v>
      </c>
      <c r="G64" s="113">
        <v>168</v>
      </c>
      <c r="H64" s="113">
        <v>1086</v>
      </c>
      <c r="I64" s="138">
        <v>958</v>
      </c>
      <c r="J64" s="113">
        <v>187</v>
      </c>
      <c r="K64" s="113">
        <v>1145</v>
      </c>
      <c r="L64" s="138">
        <v>950</v>
      </c>
      <c r="M64" s="113">
        <v>196</v>
      </c>
      <c r="N64" s="113">
        <v>1146</v>
      </c>
      <c r="O64" s="138">
        <v>896</v>
      </c>
      <c r="P64" s="113">
        <v>214</v>
      </c>
      <c r="Q64" s="113">
        <v>1110</v>
      </c>
      <c r="R64" s="138">
        <v>794</v>
      </c>
      <c r="S64" s="113">
        <v>220</v>
      </c>
      <c r="T64" s="113">
        <v>1014</v>
      </c>
      <c r="U64" s="138">
        <v>731</v>
      </c>
      <c r="V64" s="113">
        <v>221</v>
      </c>
      <c r="W64" s="113">
        <v>952</v>
      </c>
      <c r="X64" s="138">
        <v>1055</v>
      </c>
      <c r="Y64" s="113">
        <v>287</v>
      </c>
      <c r="Z64" s="113">
        <v>1342</v>
      </c>
    </row>
    <row r="65" spans="1:26" s="33" customFormat="1" ht="13.5" customHeight="1">
      <c r="B65" s="137"/>
      <c r="C65" s="138"/>
      <c r="D65" s="113"/>
      <c r="E65" s="113"/>
      <c r="F65" s="77"/>
      <c r="G65" s="72"/>
      <c r="H65" s="72"/>
      <c r="I65" s="77"/>
      <c r="J65" s="72"/>
      <c r="K65" s="72"/>
      <c r="L65" s="77"/>
      <c r="M65" s="72"/>
      <c r="N65" s="72"/>
      <c r="O65" s="77"/>
      <c r="P65" s="72"/>
      <c r="Q65" s="72"/>
      <c r="R65" s="77"/>
      <c r="S65" s="72"/>
      <c r="T65" s="72"/>
      <c r="U65" s="77"/>
      <c r="V65" s="72"/>
      <c r="W65" s="72"/>
      <c r="X65" s="77"/>
      <c r="Y65" s="72"/>
      <c r="Z65" s="72"/>
    </row>
    <row r="66" spans="1:26" ht="13.5" customHeight="1">
      <c r="A66" s="81" t="s">
        <v>52</v>
      </c>
      <c r="B66" s="106" t="s">
        <v>395</v>
      </c>
      <c r="C66" s="77">
        <v>134</v>
      </c>
      <c r="D66" s="72">
        <v>4</v>
      </c>
      <c r="E66" s="72">
        <v>138</v>
      </c>
      <c r="F66" s="77">
        <v>121</v>
      </c>
      <c r="G66" s="72">
        <v>4</v>
      </c>
      <c r="H66" s="72">
        <v>125</v>
      </c>
      <c r="I66" s="77">
        <v>130</v>
      </c>
      <c r="J66" s="72">
        <v>4</v>
      </c>
      <c r="K66" s="72">
        <v>134</v>
      </c>
      <c r="L66" s="77">
        <v>129</v>
      </c>
      <c r="M66" s="72">
        <v>6</v>
      </c>
      <c r="N66" s="72">
        <v>135</v>
      </c>
      <c r="O66" s="77">
        <v>122</v>
      </c>
      <c r="P66" s="72">
        <v>6</v>
      </c>
      <c r="Q66" s="72">
        <v>128</v>
      </c>
      <c r="R66" s="77">
        <v>125</v>
      </c>
      <c r="S66" s="72">
        <v>5</v>
      </c>
      <c r="T66" s="72">
        <v>130</v>
      </c>
      <c r="U66" s="77">
        <v>126</v>
      </c>
      <c r="V66" s="72">
        <v>5</v>
      </c>
      <c r="W66" s="72">
        <v>131</v>
      </c>
      <c r="X66" s="77">
        <v>91</v>
      </c>
      <c r="Y66" s="72">
        <v>5</v>
      </c>
      <c r="Z66" s="72">
        <v>96</v>
      </c>
    </row>
    <row r="67" spans="1:26" ht="13.5" customHeight="1">
      <c r="B67" s="106" t="s">
        <v>397</v>
      </c>
      <c r="C67" s="77">
        <v>86</v>
      </c>
      <c r="D67" s="72">
        <v>4</v>
      </c>
      <c r="E67" s="72">
        <v>90</v>
      </c>
      <c r="F67" s="142">
        <v>63</v>
      </c>
      <c r="G67" s="143">
        <v>3</v>
      </c>
      <c r="H67" s="143">
        <v>66</v>
      </c>
      <c r="I67" s="142">
        <v>58</v>
      </c>
      <c r="J67" s="143">
        <v>1</v>
      </c>
      <c r="K67" s="143">
        <v>59</v>
      </c>
      <c r="L67" s="142">
        <v>61</v>
      </c>
      <c r="M67" s="143">
        <v>0</v>
      </c>
      <c r="N67" s="143">
        <v>61</v>
      </c>
      <c r="O67" s="142">
        <v>57</v>
      </c>
      <c r="P67" s="143">
        <v>0</v>
      </c>
      <c r="Q67" s="143">
        <v>57</v>
      </c>
      <c r="R67" s="142">
        <v>50</v>
      </c>
      <c r="S67" s="143">
        <v>3</v>
      </c>
      <c r="T67" s="143">
        <v>53</v>
      </c>
      <c r="U67" s="142">
        <v>45</v>
      </c>
      <c r="V67" s="143">
        <v>4</v>
      </c>
      <c r="W67" s="143">
        <v>49</v>
      </c>
      <c r="X67" s="142">
        <v>36</v>
      </c>
      <c r="Y67" s="143">
        <v>5</v>
      </c>
      <c r="Z67" s="143">
        <v>41</v>
      </c>
    </row>
    <row r="68" spans="1:26" s="33" customFormat="1" ht="13.5" customHeight="1">
      <c r="B68" s="137" t="s">
        <v>27</v>
      </c>
      <c r="C68" s="82">
        <v>220</v>
      </c>
      <c r="D68" s="83">
        <v>8</v>
      </c>
      <c r="E68" s="83">
        <v>228</v>
      </c>
      <c r="F68" s="138">
        <v>184</v>
      </c>
      <c r="G68" s="113">
        <v>7</v>
      </c>
      <c r="H68" s="113">
        <v>191</v>
      </c>
      <c r="I68" s="138">
        <v>188</v>
      </c>
      <c r="J68" s="113">
        <v>5</v>
      </c>
      <c r="K68" s="113">
        <v>193</v>
      </c>
      <c r="L68" s="138">
        <v>190</v>
      </c>
      <c r="M68" s="113">
        <v>6</v>
      </c>
      <c r="N68" s="113">
        <v>196</v>
      </c>
      <c r="O68" s="138">
        <v>179</v>
      </c>
      <c r="P68" s="113">
        <v>6</v>
      </c>
      <c r="Q68" s="113">
        <v>185</v>
      </c>
      <c r="R68" s="138">
        <v>175</v>
      </c>
      <c r="S68" s="113">
        <v>8</v>
      </c>
      <c r="T68" s="113">
        <v>183</v>
      </c>
      <c r="U68" s="138">
        <v>171</v>
      </c>
      <c r="V68" s="113">
        <v>9</v>
      </c>
      <c r="W68" s="113">
        <v>180</v>
      </c>
      <c r="X68" s="138">
        <v>127</v>
      </c>
      <c r="Y68" s="113">
        <v>10</v>
      </c>
      <c r="Z68" s="113">
        <v>137</v>
      </c>
    </row>
    <row r="69" spans="1:26" s="33" customFormat="1" ht="13.5" customHeight="1">
      <c r="B69" s="137"/>
      <c r="C69" s="138"/>
      <c r="D69" s="113"/>
      <c r="E69" s="113"/>
      <c r="F69" s="77"/>
      <c r="G69" s="72"/>
      <c r="H69" s="72"/>
      <c r="I69" s="77"/>
      <c r="J69" s="72"/>
      <c r="K69" s="72"/>
      <c r="L69" s="77"/>
      <c r="M69" s="72"/>
      <c r="N69" s="72"/>
      <c r="O69" s="77"/>
      <c r="P69" s="72"/>
      <c r="Q69" s="72"/>
      <c r="R69" s="77"/>
      <c r="S69" s="72"/>
      <c r="T69" s="72"/>
      <c r="U69" s="77"/>
      <c r="V69" s="72"/>
      <c r="W69" s="72"/>
      <c r="X69" s="77"/>
      <c r="Y69" s="72"/>
      <c r="Z69" s="72"/>
    </row>
    <row r="70" spans="1:26" ht="13.5" customHeight="1">
      <c r="A70" s="81" t="s">
        <v>23</v>
      </c>
      <c r="B70" s="106" t="s">
        <v>395</v>
      </c>
      <c r="C70" s="77">
        <v>15908</v>
      </c>
      <c r="D70" s="72">
        <v>297</v>
      </c>
      <c r="E70" s="72">
        <v>16205</v>
      </c>
      <c r="F70" s="77">
        <v>16007</v>
      </c>
      <c r="G70" s="72">
        <v>310</v>
      </c>
      <c r="H70" s="72">
        <v>16317</v>
      </c>
      <c r="I70" s="77">
        <v>15766</v>
      </c>
      <c r="J70" s="72">
        <v>342</v>
      </c>
      <c r="K70" s="72">
        <v>16108</v>
      </c>
      <c r="L70" s="77">
        <v>15489</v>
      </c>
      <c r="M70" s="72">
        <v>359</v>
      </c>
      <c r="N70" s="72">
        <v>15848</v>
      </c>
      <c r="O70" s="77">
        <v>15429</v>
      </c>
      <c r="P70" s="72">
        <v>430</v>
      </c>
      <c r="Q70" s="72">
        <v>15859</v>
      </c>
      <c r="R70" s="77">
        <v>15460</v>
      </c>
      <c r="S70" s="72">
        <v>488</v>
      </c>
      <c r="T70" s="72">
        <v>15948</v>
      </c>
      <c r="U70" s="77">
        <v>15776</v>
      </c>
      <c r="V70" s="72">
        <v>516</v>
      </c>
      <c r="W70" s="72">
        <v>16292</v>
      </c>
      <c r="X70" s="77">
        <v>10898</v>
      </c>
      <c r="Y70" s="72">
        <v>381</v>
      </c>
      <c r="Z70" s="72">
        <v>11279</v>
      </c>
    </row>
    <row r="71" spans="1:26" ht="13.5" customHeight="1">
      <c r="B71" s="106" t="s">
        <v>397</v>
      </c>
      <c r="C71" s="77">
        <v>11977</v>
      </c>
      <c r="D71" s="72">
        <v>120</v>
      </c>
      <c r="E71" s="72">
        <v>12097</v>
      </c>
      <c r="F71" s="142">
        <v>12049</v>
      </c>
      <c r="G71" s="143">
        <v>124</v>
      </c>
      <c r="H71" s="143">
        <v>12173</v>
      </c>
      <c r="I71" s="142">
        <v>12044</v>
      </c>
      <c r="J71" s="143">
        <v>144</v>
      </c>
      <c r="K71" s="143">
        <v>12188</v>
      </c>
      <c r="L71" s="142">
        <v>12076</v>
      </c>
      <c r="M71" s="143">
        <v>138</v>
      </c>
      <c r="N71" s="143">
        <v>12214</v>
      </c>
      <c r="O71" s="142">
        <v>12048</v>
      </c>
      <c r="P71" s="143">
        <v>150</v>
      </c>
      <c r="Q71" s="143">
        <v>12198</v>
      </c>
      <c r="R71" s="142">
        <v>12146</v>
      </c>
      <c r="S71" s="143">
        <v>169</v>
      </c>
      <c r="T71" s="143">
        <v>12315</v>
      </c>
      <c r="U71" s="142">
        <v>12427</v>
      </c>
      <c r="V71" s="143">
        <v>206</v>
      </c>
      <c r="W71" s="143">
        <v>12633</v>
      </c>
      <c r="X71" s="142">
        <v>9044</v>
      </c>
      <c r="Y71" s="143">
        <v>163</v>
      </c>
      <c r="Z71" s="143">
        <v>9207</v>
      </c>
    </row>
    <row r="72" spans="1:26" s="33" customFormat="1" ht="13.5" customHeight="1">
      <c r="B72" s="137" t="s">
        <v>27</v>
      </c>
      <c r="C72" s="82">
        <v>27885</v>
      </c>
      <c r="D72" s="83">
        <v>417</v>
      </c>
      <c r="E72" s="83">
        <v>28302</v>
      </c>
      <c r="F72" s="138">
        <v>28056</v>
      </c>
      <c r="G72" s="113">
        <v>434</v>
      </c>
      <c r="H72" s="113">
        <v>28490</v>
      </c>
      <c r="I72" s="138">
        <v>27810</v>
      </c>
      <c r="J72" s="113">
        <v>486</v>
      </c>
      <c r="K72" s="113">
        <v>28296</v>
      </c>
      <c r="L72" s="138">
        <v>27565</v>
      </c>
      <c r="M72" s="113">
        <v>497</v>
      </c>
      <c r="N72" s="113">
        <v>28062</v>
      </c>
      <c r="O72" s="138">
        <v>27477</v>
      </c>
      <c r="P72" s="113">
        <v>580</v>
      </c>
      <c r="Q72" s="113">
        <v>28057</v>
      </c>
      <c r="R72" s="138">
        <v>27606</v>
      </c>
      <c r="S72" s="113">
        <v>657</v>
      </c>
      <c r="T72" s="113">
        <v>28263</v>
      </c>
      <c r="U72" s="138">
        <v>28203</v>
      </c>
      <c r="V72" s="113">
        <v>722</v>
      </c>
      <c r="W72" s="113">
        <v>28925</v>
      </c>
      <c r="X72" s="138">
        <v>19942</v>
      </c>
      <c r="Y72" s="113">
        <v>544</v>
      </c>
      <c r="Z72" s="113">
        <v>20486</v>
      </c>
    </row>
    <row r="73" spans="1:26" s="33" customFormat="1" ht="13.5" customHeight="1">
      <c r="B73" s="137"/>
      <c r="C73" s="138"/>
      <c r="D73" s="113"/>
      <c r="E73" s="113"/>
      <c r="F73" s="77"/>
      <c r="G73" s="72"/>
      <c r="H73" s="72"/>
      <c r="I73" s="77"/>
      <c r="J73" s="72"/>
      <c r="K73" s="72"/>
      <c r="L73" s="77"/>
      <c r="M73" s="72"/>
      <c r="N73" s="72"/>
      <c r="O73" s="77"/>
      <c r="P73" s="72"/>
      <c r="Q73" s="72"/>
      <c r="R73" s="77"/>
      <c r="S73" s="72"/>
      <c r="T73" s="72"/>
      <c r="U73" s="77"/>
      <c r="V73" s="72"/>
      <c r="W73" s="72"/>
      <c r="X73" s="77"/>
      <c r="Y73" s="72"/>
      <c r="Z73" s="72"/>
    </row>
    <row r="74" spans="1:26" s="33" customFormat="1" ht="13.5" customHeight="1">
      <c r="A74" s="81" t="s">
        <v>89</v>
      </c>
      <c r="B74" s="106" t="s">
        <v>395</v>
      </c>
      <c r="C74" s="145">
        <v>26</v>
      </c>
      <c r="D74" s="146">
        <v>600</v>
      </c>
      <c r="E74" s="146">
        <v>626</v>
      </c>
      <c r="F74" s="145">
        <v>33</v>
      </c>
      <c r="G74" s="146">
        <v>529</v>
      </c>
      <c r="H74" s="146">
        <v>562</v>
      </c>
      <c r="I74" s="145">
        <v>32</v>
      </c>
      <c r="J74" s="146">
        <v>509</v>
      </c>
      <c r="K74" s="146">
        <v>541</v>
      </c>
      <c r="L74" s="145">
        <v>35</v>
      </c>
      <c r="M74" s="146">
        <v>504</v>
      </c>
      <c r="N74" s="146">
        <v>539</v>
      </c>
      <c r="O74" s="145">
        <v>28</v>
      </c>
      <c r="P74" s="146">
        <v>508</v>
      </c>
      <c r="Q74" s="146">
        <v>536</v>
      </c>
      <c r="R74" s="145">
        <v>32</v>
      </c>
      <c r="S74" s="146">
        <v>535</v>
      </c>
      <c r="T74" s="146">
        <v>567</v>
      </c>
      <c r="U74" s="145">
        <v>41</v>
      </c>
      <c r="V74" s="146">
        <v>582</v>
      </c>
      <c r="W74" s="146">
        <v>623</v>
      </c>
      <c r="X74" s="145">
        <v>30</v>
      </c>
      <c r="Y74" s="146">
        <v>478</v>
      </c>
      <c r="Z74" s="146">
        <v>508</v>
      </c>
    </row>
    <row r="75" spans="1:26" s="33" customFormat="1" ht="13.5" customHeight="1">
      <c r="A75" s="81"/>
      <c r="B75" s="106" t="s">
        <v>397</v>
      </c>
      <c r="C75" s="145">
        <v>55</v>
      </c>
      <c r="D75" s="146">
        <v>1105</v>
      </c>
      <c r="E75" s="146">
        <v>1160</v>
      </c>
      <c r="F75" s="142">
        <v>68</v>
      </c>
      <c r="G75" s="143">
        <v>1065</v>
      </c>
      <c r="H75" s="143">
        <v>1133</v>
      </c>
      <c r="I75" s="142">
        <v>63</v>
      </c>
      <c r="J75" s="143">
        <v>1050</v>
      </c>
      <c r="K75" s="143">
        <v>1113</v>
      </c>
      <c r="L75" s="142">
        <v>52</v>
      </c>
      <c r="M75" s="143">
        <v>996</v>
      </c>
      <c r="N75" s="143">
        <v>1048</v>
      </c>
      <c r="O75" s="142">
        <v>57</v>
      </c>
      <c r="P75" s="143">
        <v>941</v>
      </c>
      <c r="Q75" s="143">
        <v>998</v>
      </c>
      <c r="R75" s="142">
        <v>59</v>
      </c>
      <c r="S75" s="143">
        <v>926</v>
      </c>
      <c r="T75" s="143">
        <v>985</v>
      </c>
      <c r="U75" s="142">
        <v>71</v>
      </c>
      <c r="V75" s="143">
        <v>879</v>
      </c>
      <c r="W75" s="143">
        <v>950</v>
      </c>
      <c r="X75" s="142">
        <v>68</v>
      </c>
      <c r="Y75" s="143">
        <v>669</v>
      </c>
      <c r="Z75" s="143">
        <v>737</v>
      </c>
    </row>
    <row r="76" spans="1:26" s="33" customFormat="1" ht="13.5" customHeight="1">
      <c r="B76" s="137" t="s">
        <v>27</v>
      </c>
      <c r="C76" s="82">
        <v>81</v>
      </c>
      <c r="D76" s="83">
        <v>1705</v>
      </c>
      <c r="E76" s="83">
        <v>1786</v>
      </c>
      <c r="F76" s="147">
        <v>101</v>
      </c>
      <c r="G76" s="148">
        <v>1594</v>
      </c>
      <c r="H76" s="148">
        <v>1695</v>
      </c>
      <c r="I76" s="147">
        <v>95</v>
      </c>
      <c r="J76" s="148">
        <v>1559</v>
      </c>
      <c r="K76" s="148">
        <v>1654</v>
      </c>
      <c r="L76" s="147">
        <v>87</v>
      </c>
      <c r="M76" s="148">
        <v>1500</v>
      </c>
      <c r="N76" s="148">
        <v>1587</v>
      </c>
      <c r="O76" s="147">
        <v>85</v>
      </c>
      <c r="P76" s="148">
        <v>1449</v>
      </c>
      <c r="Q76" s="148">
        <v>1534</v>
      </c>
      <c r="R76" s="147">
        <v>91</v>
      </c>
      <c r="S76" s="148">
        <v>1461</v>
      </c>
      <c r="T76" s="148">
        <v>1552</v>
      </c>
      <c r="U76" s="147">
        <v>112</v>
      </c>
      <c r="V76" s="148">
        <v>1461</v>
      </c>
      <c r="W76" s="148">
        <v>1573</v>
      </c>
      <c r="X76" s="147">
        <v>98</v>
      </c>
      <c r="Y76" s="148">
        <v>1147</v>
      </c>
      <c r="Z76" s="148">
        <v>1245</v>
      </c>
    </row>
    <row r="77" spans="1:26" s="33" customFormat="1" ht="13.5" customHeight="1">
      <c r="B77" s="137"/>
      <c r="C77" s="138"/>
      <c r="D77" s="113"/>
      <c r="E77" s="113"/>
      <c r="F77" s="145"/>
      <c r="G77" s="146"/>
      <c r="H77" s="146"/>
      <c r="I77" s="145"/>
      <c r="J77" s="146"/>
      <c r="K77" s="146"/>
      <c r="L77" s="145"/>
      <c r="M77" s="146"/>
      <c r="N77" s="146"/>
      <c r="O77" s="145"/>
      <c r="P77" s="146"/>
      <c r="Q77" s="146"/>
      <c r="R77" s="145"/>
      <c r="S77" s="146"/>
      <c r="T77" s="146"/>
      <c r="U77" s="145"/>
      <c r="V77" s="146"/>
      <c r="W77" s="146"/>
      <c r="X77" s="145"/>
      <c r="Y77" s="146"/>
      <c r="Z77" s="146"/>
    </row>
    <row r="78" spans="1:26" ht="13.5" customHeight="1">
      <c r="A78" s="81" t="s">
        <v>24</v>
      </c>
      <c r="B78" s="106" t="s">
        <v>397</v>
      </c>
      <c r="C78" s="77">
        <v>37</v>
      </c>
      <c r="D78" s="72">
        <v>7</v>
      </c>
      <c r="E78" s="72">
        <v>44</v>
      </c>
      <c r="F78" s="142">
        <v>34</v>
      </c>
      <c r="G78" s="143">
        <v>4</v>
      </c>
      <c r="H78" s="143">
        <v>38</v>
      </c>
      <c r="I78" s="142">
        <v>29</v>
      </c>
      <c r="J78" s="143">
        <v>5</v>
      </c>
      <c r="K78" s="143">
        <v>34</v>
      </c>
      <c r="L78" s="142">
        <v>26</v>
      </c>
      <c r="M78" s="143">
        <v>5</v>
      </c>
      <c r="N78" s="143">
        <v>31</v>
      </c>
      <c r="O78" s="142">
        <v>22</v>
      </c>
      <c r="P78" s="143">
        <v>3</v>
      </c>
      <c r="Q78" s="143">
        <v>25</v>
      </c>
      <c r="R78" s="142">
        <v>16</v>
      </c>
      <c r="S78" s="143">
        <v>4</v>
      </c>
      <c r="T78" s="143">
        <v>20</v>
      </c>
      <c r="U78" s="142">
        <v>17</v>
      </c>
      <c r="V78" s="143">
        <v>7</v>
      </c>
      <c r="W78" s="143">
        <v>24</v>
      </c>
      <c r="X78" s="142">
        <v>18</v>
      </c>
      <c r="Y78" s="143">
        <v>9</v>
      </c>
      <c r="Z78" s="143">
        <v>27</v>
      </c>
    </row>
    <row r="79" spans="1:26" s="33" customFormat="1" ht="13.5" customHeight="1">
      <c r="B79" s="137" t="s">
        <v>27</v>
      </c>
      <c r="C79" s="82">
        <v>37</v>
      </c>
      <c r="D79" s="83">
        <v>7</v>
      </c>
      <c r="E79" s="83">
        <v>44</v>
      </c>
      <c r="F79" s="147">
        <v>34</v>
      </c>
      <c r="G79" s="148">
        <v>4</v>
      </c>
      <c r="H79" s="148">
        <v>38</v>
      </c>
      <c r="I79" s="147">
        <v>29</v>
      </c>
      <c r="J79" s="148">
        <v>5</v>
      </c>
      <c r="K79" s="148">
        <v>34</v>
      </c>
      <c r="L79" s="147">
        <v>26</v>
      </c>
      <c r="M79" s="148">
        <v>5</v>
      </c>
      <c r="N79" s="148">
        <v>31</v>
      </c>
      <c r="O79" s="147">
        <v>22</v>
      </c>
      <c r="P79" s="148">
        <v>3</v>
      </c>
      <c r="Q79" s="148">
        <v>25</v>
      </c>
      <c r="R79" s="147">
        <v>16</v>
      </c>
      <c r="S79" s="148">
        <v>4</v>
      </c>
      <c r="T79" s="148">
        <v>20</v>
      </c>
      <c r="U79" s="147">
        <v>17</v>
      </c>
      <c r="V79" s="148">
        <v>7</v>
      </c>
      <c r="W79" s="148">
        <v>24</v>
      </c>
      <c r="X79" s="147">
        <v>18</v>
      </c>
      <c r="Y79" s="148">
        <v>9</v>
      </c>
      <c r="Z79" s="148">
        <v>27</v>
      </c>
    </row>
    <row r="80" spans="1:26" s="33" customFormat="1" ht="13.5" customHeight="1">
      <c r="B80" s="137"/>
      <c r="C80" s="138"/>
      <c r="D80" s="113"/>
      <c r="E80" s="113"/>
      <c r="F80" s="145"/>
      <c r="G80" s="146"/>
      <c r="H80" s="146"/>
      <c r="I80" s="145"/>
      <c r="J80" s="146"/>
      <c r="K80" s="146"/>
      <c r="L80" s="145"/>
      <c r="M80" s="146"/>
      <c r="N80" s="146"/>
      <c r="O80" s="145"/>
      <c r="P80" s="146"/>
      <c r="Q80" s="146"/>
      <c r="R80" s="145"/>
      <c r="S80" s="146"/>
      <c r="T80" s="146"/>
      <c r="U80" s="145"/>
      <c r="V80" s="146"/>
      <c r="W80" s="146"/>
      <c r="X80" s="145"/>
      <c r="Y80" s="146"/>
      <c r="Z80" s="146"/>
    </row>
    <row r="81" spans="1:26" ht="13.5" customHeight="1">
      <c r="A81" s="81" t="s">
        <v>20</v>
      </c>
      <c r="B81" s="106" t="s">
        <v>395</v>
      </c>
      <c r="C81" s="77">
        <v>16</v>
      </c>
      <c r="D81" s="72">
        <v>20</v>
      </c>
      <c r="E81" s="72">
        <v>36</v>
      </c>
      <c r="F81" s="142">
        <v>16</v>
      </c>
      <c r="G81" s="143">
        <v>16</v>
      </c>
      <c r="H81" s="143">
        <v>32</v>
      </c>
      <c r="I81" s="142">
        <v>12</v>
      </c>
      <c r="J81" s="143">
        <v>16</v>
      </c>
      <c r="K81" s="143">
        <v>28</v>
      </c>
      <c r="L81" s="142">
        <v>15</v>
      </c>
      <c r="M81" s="143">
        <v>17</v>
      </c>
      <c r="N81" s="143">
        <v>32</v>
      </c>
      <c r="O81" s="142">
        <v>13</v>
      </c>
      <c r="P81" s="143">
        <v>10</v>
      </c>
      <c r="Q81" s="143">
        <v>23</v>
      </c>
      <c r="R81" s="142">
        <v>11</v>
      </c>
      <c r="S81" s="143">
        <v>11</v>
      </c>
      <c r="T81" s="143">
        <v>22</v>
      </c>
      <c r="U81" s="142">
        <v>9</v>
      </c>
      <c r="V81" s="143">
        <v>11</v>
      </c>
      <c r="W81" s="143">
        <v>20</v>
      </c>
      <c r="X81" s="142">
        <v>10</v>
      </c>
      <c r="Y81" s="143">
        <v>11</v>
      </c>
      <c r="Z81" s="143">
        <v>21</v>
      </c>
    </row>
    <row r="82" spans="1:26" s="33" customFormat="1" ht="13.5" customHeight="1">
      <c r="B82" s="137" t="s">
        <v>27</v>
      </c>
      <c r="C82" s="82">
        <v>16</v>
      </c>
      <c r="D82" s="83">
        <v>20</v>
      </c>
      <c r="E82" s="83">
        <v>36</v>
      </c>
      <c r="F82" s="147">
        <v>16</v>
      </c>
      <c r="G82" s="148">
        <v>16</v>
      </c>
      <c r="H82" s="148">
        <v>32</v>
      </c>
      <c r="I82" s="147">
        <v>12</v>
      </c>
      <c r="J82" s="148">
        <v>16</v>
      </c>
      <c r="K82" s="148">
        <v>28</v>
      </c>
      <c r="L82" s="147">
        <v>15</v>
      </c>
      <c r="M82" s="148">
        <v>17</v>
      </c>
      <c r="N82" s="148">
        <v>32</v>
      </c>
      <c r="O82" s="147">
        <v>13</v>
      </c>
      <c r="P82" s="148">
        <v>10</v>
      </c>
      <c r="Q82" s="148">
        <v>23</v>
      </c>
      <c r="R82" s="147">
        <v>11</v>
      </c>
      <c r="S82" s="148">
        <v>11</v>
      </c>
      <c r="T82" s="148">
        <v>22</v>
      </c>
      <c r="U82" s="147">
        <v>9</v>
      </c>
      <c r="V82" s="148">
        <v>11</v>
      </c>
      <c r="W82" s="148">
        <v>20</v>
      </c>
      <c r="X82" s="147">
        <v>10</v>
      </c>
      <c r="Y82" s="148">
        <v>11</v>
      </c>
      <c r="Z82" s="148">
        <v>21</v>
      </c>
    </row>
    <row r="83" spans="1:26" s="33" customFormat="1" ht="13.5" customHeight="1">
      <c r="B83" s="137"/>
      <c r="C83" s="138"/>
      <c r="D83" s="113"/>
      <c r="E83" s="113"/>
      <c r="F83" s="77"/>
      <c r="G83" s="72"/>
      <c r="H83" s="72"/>
      <c r="I83" s="77"/>
      <c r="J83" s="72"/>
      <c r="K83" s="72"/>
      <c r="L83" s="77"/>
      <c r="M83" s="72"/>
      <c r="N83" s="72"/>
      <c r="O83" s="77"/>
      <c r="P83" s="72"/>
      <c r="Q83" s="72"/>
      <c r="R83" s="77"/>
      <c r="S83" s="72"/>
      <c r="T83" s="72"/>
      <c r="U83" s="77"/>
      <c r="V83" s="72"/>
      <c r="W83" s="72"/>
      <c r="X83" s="77"/>
      <c r="Y83" s="72"/>
      <c r="Z83" s="72"/>
    </row>
    <row r="84" spans="1:26" ht="13.5" customHeight="1">
      <c r="A84" s="81" t="s">
        <v>21</v>
      </c>
      <c r="B84" s="106" t="s">
        <v>395</v>
      </c>
      <c r="C84" s="77">
        <v>28</v>
      </c>
      <c r="D84" s="72">
        <v>13</v>
      </c>
      <c r="E84" s="72">
        <v>41</v>
      </c>
      <c r="F84" s="142">
        <v>23</v>
      </c>
      <c r="G84" s="143">
        <v>19</v>
      </c>
      <c r="H84" s="143">
        <v>42</v>
      </c>
      <c r="I84" s="142">
        <v>24</v>
      </c>
      <c r="J84" s="143">
        <v>18</v>
      </c>
      <c r="K84" s="143">
        <v>42</v>
      </c>
      <c r="L84" s="142">
        <v>21</v>
      </c>
      <c r="M84" s="143">
        <v>19</v>
      </c>
      <c r="N84" s="143">
        <v>40</v>
      </c>
      <c r="O84" s="142">
        <v>10</v>
      </c>
      <c r="P84" s="143">
        <v>13</v>
      </c>
      <c r="Q84" s="143">
        <v>23</v>
      </c>
      <c r="R84" s="142">
        <v>5</v>
      </c>
      <c r="S84" s="143">
        <v>13</v>
      </c>
      <c r="T84" s="143">
        <v>18</v>
      </c>
      <c r="U84" s="142">
        <v>8</v>
      </c>
      <c r="V84" s="143">
        <v>17</v>
      </c>
      <c r="W84" s="143">
        <v>25</v>
      </c>
      <c r="X84" s="142">
        <v>13</v>
      </c>
      <c r="Y84" s="143">
        <v>8</v>
      </c>
      <c r="Z84" s="143">
        <v>21</v>
      </c>
    </row>
    <row r="85" spans="1:26" s="33" customFormat="1" ht="13.5" customHeight="1">
      <c r="B85" s="137" t="s">
        <v>27</v>
      </c>
      <c r="C85" s="82">
        <v>28</v>
      </c>
      <c r="D85" s="83">
        <v>13</v>
      </c>
      <c r="E85" s="83">
        <v>41</v>
      </c>
      <c r="F85" s="147">
        <v>23</v>
      </c>
      <c r="G85" s="148">
        <v>19</v>
      </c>
      <c r="H85" s="148">
        <v>42</v>
      </c>
      <c r="I85" s="147">
        <v>24</v>
      </c>
      <c r="J85" s="148">
        <v>18</v>
      </c>
      <c r="K85" s="148">
        <v>42</v>
      </c>
      <c r="L85" s="147">
        <v>21</v>
      </c>
      <c r="M85" s="148">
        <v>19</v>
      </c>
      <c r="N85" s="148">
        <v>40</v>
      </c>
      <c r="O85" s="147">
        <v>10</v>
      </c>
      <c r="P85" s="148">
        <v>13</v>
      </c>
      <c r="Q85" s="148">
        <v>23</v>
      </c>
      <c r="R85" s="147">
        <v>5</v>
      </c>
      <c r="S85" s="148">
        <v>13</v>
      </c>
      <c r="T85" s="148">
        <v>18</v>
      </c>
      <c r="U85" s="147">
        <v>8</v>
      </c>
      <c r="V85" s="148">
        <v>17</v>
      </c>
      <c r="W85" s="148">
        <v>25</v>
      </c>
      <c r="X85" s="147">
        <v>13</v>
      </c>
      <c r="Y85" s="148">
        <v>8</v>
      </c>
      <c r="Z85" s="148">
        <v>21</v>
      </c>
    </row>
    <row r="86" spans="1:26" s="33" customFormat="1" ht="13.5" customHeight="1">
      <c r="B86" s="137"/>
      <c r="C86" s="138"/>
      <c r="D86" s="113"/>
      <c r="E86" s="113"/>
      <c r="F86" s="144"/>
      <c r="G86" s="72"/>
      <c r="H86" s="72"/>
      <c r="I86" s="144"/>
      <c r="J86" s="72"/>
      <c r="K86" s="72"/>
      <c r="L86" s="144"/>
      <c r="M86" s="72"/>
      <c r="N86" s="72"/>
      <c r="O86" s="144"/>
      <c r="P86" s="72"/>
      <c r="Q86" s="72"/>
      <c r="R86" s="144"/>
      <c r="S86" s="72"/>
      <c r="T86" s="72"/>
      <c r="U86" s="144"/>
      <c r="V86" s="72"/>
      <c r="W86" s="72"/>
      <c r="X86" s="144"/>
      <c r="Y86" s="72"/>
      <c r="Z86" s="72"/>
    </row>
    <row r="87" spans="1:26" ht="13.5" customHeight="1">
      <c r="A87" s="81" t="s">
        <v>18</v>
      </c>
      <c r="B87" s="106" t="s">
        <v>395</v>
      </c>
      <c r="C87" s="77">
        <v>5957</v>
      </c>
      <c r="D87" s="72">
        <v>19642</v>
      </c>
      <c r="E87" s="72">
        <v>25599</v>
      </c>
      <c r="F87" s="145">
        <v>5784</v>
      </c>
      <c r="G87" s="146">
        <v>19444</v>
      </c>
      <c r="H87" s="146">
        <v>25228</v>
      </c>
      <c r="I87" s="145">
        <v>5909</v>
      </c>
      <c r="J87" s="146">
        <v>19238</v>
      </c>
      <c r="K87" s="146">
        <v>25147</v>
      </c>
      <c r="L87" s="145">
        <v>5938</v>
      </c>
      <c r="M87" s="146">
        <v>18943</v>
      </c>
      <c r="N87" s="146">
        <v>24881</v>
      </c>
      <c r="O87" s="145">
        <v>6174</v>
      </c>
      <c r="P87" s="146">
        <v>19206</v>
      </c>
      <c r="Q87" s="146">
        <v>25380</v>
      </c>
      <c r="R87" s="145">
        <v>6226</v>
      </c>
      <c r="S87" s="146">
        <v>19820</v>
      </c>
      <c r="T87" s="146">
        <v>26046</v>
      </c>
      <c r="U87" s="145">
        <v>6411</v>
      </c>
      <c r="V87" s="146">
        <v>20260</v>
      </c>
      <c r="W87" s="146">
        <v>26671</v>
      </c>
      <c r="X87" s="145">
        <v>5010</v>
      </c>
      <c r="Y87" s="146">
        <v>15611</v>
      </c>
      <c r="Z87" s="146">
        <v>20621</v>
      </c>
    </row>
    <row r="88" spans="1:26" ht="13.5" customHeight="1">
      <c r="B88" s="106" t="s">
        <v>397</v>
      </c>
      <c r="C88" s="77">
        <v>2278</v>
      </c>
      <c r="D88" s="72">
        <v>17066</v>
      </c>
      <c r="E88" s="72">
        <v>19344</v>
      </c>
      <c r="F88" s="142">
        <v>2349</v>
      </c>
      <c r="G88" s="143">
        <v>16783</v>
      </c>
      <c r="H88" s="143">
        <v>19132</v>
      </c>
      <c r="I88" s="142">
        <v>2369</v>
      </c>
      <c r="J88" s="143">
        <v>16076</v>
      </c>
      <c r="K88" s="143">
        <v>18445</v>
      </c>
      <c r="L88" s="142">
        <v>2263</v>
      </c>
      <c r="M88" s="143">
        <v>15652</v>
      </c>
      <c r="N88" s="143">
        <v>17915</v>
      </c>
      <c r="O88" s="142">
        <v>2294</v>
      </c>
      <c r="P88" s="143">
        <v>15029</v>
      </c>
      <c r="Q88" s="143">
        <v>17323</v>
      </c>
      <c r="R88" s="142">
        <v>2372</v>
      </c>
      <c r="S88" s="143">
        <v>14716</v>
      </c>
      <c r="T88" s="143">
        <v>17088</v>
      </c>
      <c r="U88" s="142">
        <v>2419</v>
      </c>
      <c r="V88" s="143">
        <v>14584</v>
      </c>
      <c r="W88" s="143">
        <v>17003</v>
      </c>
      <c r="X88" s="142">
        <v>1958</v>
      </c>
      <c r="Y88" s="143">
        <v>11447</v>
      </c>
      <c r="Z88" s="143">
        <v>13405</v>
      </c>
    </row>
    <row r="89" spans="1:26" s="33" customFormat="1" ht="13.5" customHeight="1">
      <c r="B89" s="137" t="s">
        <v>27</v>
      </c>
      <c r="C89" s="82">
        <v>8235</v>
      </c>
      <c r="D89" s="83">
        <v>36708</v>
      </c>
      <c r="E89" s="83">
        <v>44943</v>
      </c>
      <c r="F89" s="147">
        <v>8133</v>
      </c>
      <c r="G89" s="148">
        <v>36227</v>
      </c>
      <c r="H89" s="148">
        <v>44360</v>
      </c>
      <c r="I89" s="147">
        <v>8278</v>
      </c>
      <c r="J89" s="148">
        <v>35314</v>
      </c>
      <c r="K89" s="148">
        <v>43592</v>
      </c>
      <c r="L89" s="147">
        <v>8201</v>
      </c>
      <c r="M89" s="148">
        <v>34595</v>
      </c>
      <c r="N89" s="148">
        <v>42796</v>
      </c>
      <c r="O89" s="147">
        <v>8468</v>
      </c>
      <c r="P89" s="148">
        <v>34235</v>
      </c>
      <c r="Q89" s="148">
        <v>42703</v>
      </c>
      <c r="R89" s="147">
        <v>8598</v>
      </c>
      <c r="S89" s="148">
        <v>34536</v>
      </c>
      <c r="T89" s="148">
        <v>43134</v>
      </c>
      <c r="U89" s="147">
        <v>8830</v>
      </c>
      <c r="V89" s="148">
        <v>34844</v>
      </c>
      <c r="W89" s="148">
        <v>43674</v>
      </c>
      <c r="X89" s="147">
        <v>6968</v>
      </c>
      <c r="Y89" s="148">
        <v>27058</v>
      </c>
      <c r="Z89" s="148">
        <v>34026</v>
      </c>
    </row>
    <row r="90" spans="1:26" s="33" customFormat="1" ht="13.5" customHeight="1">
      <c r="B90" s="137"/>
      <c r="C90" s="77"/>
      <c r="D90" s="72"/>
      <c r="E90" s="72"/>
      <c r="F90" s="77"/>
      <c r="G90" s="72"/>
      <c r="H90" s="72"/>
      <c r="I90" s="77"/>
      <c r="J90" s="72"/>
      <c r="K90" s="72"/>
      <c r="L90" s="77"/>
      <c r="M90" s="72"/>
      <c r="N90" s="72"/>
      <c r="O90" s="77"/>
      <c r="P90" s="72"/>
      <c r="Q90" s="72"/>
      <c r="R90" s="77"/>
      <c r="S90" s="72"/>
      <c r="T90" s="72"/>
      <c r="U90" s="77"/>
      <c r="V90" s="72"/>
      <c r="W90" s="72"/>
      <c r="X90" s="77"/>
      <c r="Y90" s="72"/>
      <c r="Z90" s="72"/>
    </row>
    <row r="91" spans="1:26" ht="13.5" customHeight="1">
      <c r="A91" s="81" t="s">
        <v>53</v>
      </c>
      <c r="B91" s="106" t="s">
        <v>396</v>
      </c>
      <c r="C91" s="77">
        <v>519</v>
      </c>
      <c r="D91" s="72">
        <v>975</v>
      </c>
      <c r="E91" s="72">
        <v>1494</v>
      </c>
      <c r="F91" s="142">
        <v>531</v>
      </c>
      <c r="G91" s="143">
        <v>951</v>
      </c>
      <c r="H91" s="143">
        <v>1482</v>
      </c>
      <c r="I91" s="142">
        <v>500</v>
      </c>
      <c r="J91" s="143">
        <v>1008</v>
      </c>
      <c r="K91" s="143">
        <v>1508</v>
      </c>
      <c r="L91" s="142">
        <v>492</v>
      </c>
      <c r="M91" s="143">
        <v>1012</v>
      </c>
      <c r="N91" s="143">
        <v>1504</v>
      </c>
      <c r="O91" s="142">
        <v>533</v>
      </c>
      <c r="P91" s="143">
        <v>1058</v>
      </c>
      <c r="Q91" s="143">
        <v>1591</v>
      </c>
      <c r="R91" s="142">
        <v>521</v>
      </c>
      <c r="S91" s="143">
        <v>1086</v>
      </c>
      <c r="T91" s="143">
        <v>1607</v>
      </c>
      <c r="U91" s="142">
        <v>531</v>
      </c>
      <c r="V91" s="143">
        <v>1153</v>
      </c>
      <c r="W91" s="143">
        <v>1684</v>
      </c>
      <c r="X91" s="142">
        <v>413</v>
      </c>
      <c r="Y91" s="143">
        <v>925</v>
      </c>
      <c r="Z91" s="143">
        <v>1338</v>
      </c>
    </row>
    <row r="92" spans="1:26" s="33" customFormat="1" ht="13.5" customHeight="1">
      <c r="B92" s="137" t="s">
        <v>27</v>
      </c>
      <c r="C92" s="82">
        <v>519</v>
      </c>
      <c r="D92" s="83">
        <v>975</v>
      </c>
      <c r="E92" s="83">
        <v>1494</v>
      </c>
      <c r="F92" s="138">
        <v>531</v>
      </c>
      <c r="G92" s="113">
        <v>951</v>
      </c>
      <c r="H92" s="113">
        <v>1482</v>
      </c>
      <c r="I92" s="138">
        <v>500</v>
      </c>
      <c r="J92" s="113">
        <v>1008</v>
      </c>
      <c r="K92" s="113">
        <v>1508</v>
      </c>
      <c r="L92" s="138">
        <v>492</v>
      </c>
      <c r="M92" s="113">
        <v>1012</v>
      </c>
      <c r="N92" s="113">
        <v>1504</v>
      </c>
      <c r="O92" s="138">
        <v>533</v>
      </c>
      <c r="P92" s="113">
        <v>1058</v>
      </c>
      <c r="Q92" s="113">
        <v>1591</v>
      </c>
      <c r="R92" s="138">
        <v>521</v>
      </c>
      <c r="S92" s="113">
        <v>1086</v>
      </c>
      <c r="T92" s="113">
        <v>1607</v>
      </c>
      <c r="U92" s="138">
        <v>531</v>
      </c>
      <c r="V92" s="113">
        <v>1153</v>
      </c>
      <c r="W92" s="113">
        <v>1684</v>
      </c>
      <c r="X92" s="138">
        <v>413</v>
      </c>
      <c r="Y92" s="113">
        <v>925</v>
      </c>
      <c r="Z92" s="113">
        <v>1338</v>
      </c>
    </row>
    <row r="93" spans="1:26" ht="13.5" customHeight="1">
      <c r="A93" s="33"/>
      <c r="B93" s="137"/>
      <c r="C93" s="138"/>
      <c r="D93" s="113"/>
      <c r="E93" s="113"/>
      <c r="F93" s="145"/>
      <c r="G93" s="146"/>
      <c r="H93" s="146"/>
      <c r="I93" s="145"/>
      <c r="J93" s="146"/>
      <c r="K93" s="146"/>
      <c r="L93" s="145"/>
      <c r="M93" s="146"/>
      <c r="N93" s="146"/>
      <c r="O93" s="145"/>
      <c r="P93" s="146"/>
      <c r="Q93" s="146"/>
      <c r="R93" s="145"/>
      <c r="S93" s="146"/>
      <c r="T93" s="146"/>
      <c r="U93" s="145"/>
      <c r="V93" s="146"/>
      <c r="W93" s="146"/>
      <c r="X93" s="145"/>
      <c r="Y93" s="146"/>
      <c r="Z93" s="146"/>
    </row>
    <row r="94" spans="1:26" ht="13.5" customHeight="1">
      <c r="A94" s="81" t="s">
        <v>54</v>
      </c>
      <c r="B94" s="106" t="s">
        <v>394</v>
      </c>
      <c r="C94" s="145">
        <v>1858</v>
      </c>
      <c r="D94" s="146">
        <v>934</v>
      </c>
      <c r="E94" s="146">
        <v>2792</v>
      </c>
      <c r="F94" s="77">
        <v>1926</v>
      </c>
      <c r="G94" s="72">
        <v>971</v>
      </c>
      <c r="H94" s="72">
        <v>2897</v>
      </c>
      <c r="I94" s="77">
        <v>1982</v>
      </c>
      <c r="J94" s="72">
        <v>990</v>
      </c>
      <c r="K94" s="72">
        <v>2972</v>
      </c>
      <c r="L94" s="77">
        <v>2038</v>
      </c>
      <c r="M94" s="72">
        <v>1063</v>
      </c>
      <c r="N94" s="72">
        <v>3101</v>
      </c>
      <c r="O94" s="77">
        <v>2171</v>
      </c>
      <c r="P94" s="72">
        <v>1216</v>
      </c>
      <c r="Q94" s="72">
        <v>3387</v>
      </c>
      <c r="R94" s="77">
        <v>2174</v>
      </c>
      <c r="S94" s="72">
        <v>1247</v>
      </c>
      <c r="T94" s="72">
        <v>3421</v>
      </c>
      <c r="U94" s="77">
        <v>2179</v>
      </c>
      <c r="V94" s="72">
        <v>1226</v>
      </c>
      <c r="W94" s="72">
        <v>3405</v>
      </c>
      <c r="X94" s="77">
        <v>1560</v>
      </c>
      <c r="Y94" s="72">
        <v>870</v>
      </c>
      <c r="Z94" s="72">
        <v>2430</v>
      </c>
    </row>
    <row r="95" spans="1:26" ht="13.5" customHeight="1">
      <c r="B95" s="106" t="s">
        <v>395</v>
      </c>
      <c r="C95" s="77">
        <v>4378</v>
      </c>
      <c r="D95" s="72">
        <v>1217</v>
      </c>
      <c r="E95" s="72">
        <v>5595</v>
      </c>
      <c r="F95" s="145">
        <v>4551</v>
      </c>
      <c r="G95" s="146">
        <v>1276</v>
      </c>
      <c r="H95" s="146">
        <v>5827</v>
      </c>
      <c r="I95" s="145">
        <v>4547</v>
      </c>
      <c r="J95" s="146">
        <v>1324</v>
      </c>
      <c r="K95" s="146">
        <v>5871</v>
      </c>
      <c r="L95" s="145">
        <v>4695</v>
      </c>
      <c r="M95" s="146">
        <v>1394</v>
      </c>
      <c r="N95" s="146">
        <v>6089</v>
      </c>
      <c r="O95" s="145">
        <v>4753</v>
      </c>
      <c r="P95" s="146">
        <v>1420</v>
      </c>
      <c r="Q95" s="146">
        <v>6173</v>
      </c>
      <c r="R95" s="145">
        <v>4966</v>
      </c>
      <c r="S95" s="146">
        <v>1465</v>
      </c>
      <c r="T95" s="146">
        <v>6431</v>
      </c>
      <c r="U95" s="145">
        <v>5170</v>
      </c>
      <c r="V95" s="146">
        <v>1543</v>
      </c>
      <c r="W95" s="146">
        <v>6713</v>
      </c>
      <c r="X95" s="145">
        <v>4089</v>
      </c>
      <c r="Y95" s="146">
        <v>1162</v>
      </c>
      <c r="Z95" s="146">
        <v>5251</v>
      </c>
    </row>
    <row r="96" spans="1:26" ht="13.5" customHeight="1">
      <c r="B96" s="106" t="s">
        <v>397</v>
      </c>
      <c r="C96" s="77">
        <v>15</v>
      </c>
      <c r="D96" s="72">
        <v>1</v>
      </c>
      <c r="E96" s="72">
        <v>16</v>
      </c>
      <c r="F96" s="209">
        <v>13</v>
      </c>
      <c r="G96" s="210">
        <v>0</v>
      </c>
      <c r="H96" s="210">
        <v>13</v>
      </c>
      <c r="I96" s="209">
        <v>9</v>
      </c>
      <c r="J96" s="210">
        <v>0</v>
      </c>
      <c r="K96" s="210">
        <v>9</v>
      </c>
      <c r="L96" s="209">
        <v>16</v>
      </c>
      <c r="M96" s="210">
        <v>1</v>
      </c>
      <c r="N96" s="210">
        <v>17</v>
      </c>
      <c r="O96" s="209">
        <v>11</v>
      </c>
      <c r="P96" s="210">
        <v>2</v>
      </c>
      <c r="Q96" s="210">
        <v>13</v>
      </c>
      <c r="R96" s="209">
        <v>17</v>
      </c>
      <c r="S96" s="210">
        <v>2</v>
      </c>
      <c r="T96" s="210">
        <v>19</v>
      </c>
      <c r="U96" s="209">
        <v>20</v>
      </c>
      <c r="V96" s="210">
        <v>1</v>
      </c>
      <c r="W96" s="210">
        <v>21</v>
      </c>
      <c r="X96" s="209">
        <v>19</v>
      </c>
      <c r="Y96" s="210">
        <v>1</v>
      </c>
      <c r="Z96" s="210">
        <v>20</v>
      </c>
    </row>
    <row r="97" spans="1:26" s="33" customFormat="1" ht="13.5" customHeight="1">
      <c r="B97" s="137" t="s">
        <v>27</v>
      </c>
      <c r="C97" s="159">
        <v>6251</v>
      </c>
      <c r="D97" s="160">
        <v>2152</v>
      </c>
      <c r="E97" s="160">
        <v>8403</v>
      </c>
      <c r="F97" s="147">
        <v>6490</v>
      </c>
      <c r="G97" s="148">
        <v>2247</v>
      </c>
      <c r="H97" s="148">
        <v>8737</v>
      </c>
      <c r="I97" s="147">
        <v>6538</v>
      </c>
      <c r="J97" s="148">
        <v>2314</v>
      </c>
      <c r="K97" s="148">
        <v>8852</v>
      </c>
      <c r="L97" s="147">
        <v>6749</v>
      </c>
      <c r="M97" s="148">
        <v>2458</v>
      </c>
      <c r="N97" s="148">
        <v>9207</v>
      </c>
      <c r="O97" s="147">
        <v>6935</v>
      </c>
      <c r="P97" s="148">
        <v>2638</v>
      </c>
      <c r="Q97" s="148">
        <v>9573</v>
      </c>
      <c r="R97" s="147">
        <v>7157</v>
      </c>
      <c r="S97" s="148">
        <v>2714</v>
      </c>
      <c r="T97" s="148">
        <v>9871</v>
      </c>
      <c r="U97" s="147">
        <v>7369</v>
      </c>
      <c r="V97" s="148">
        <v>2770</v>
      </c>
      <c r="W97" s="148">
        <v>10139</v>
      </c>
      <c r="X97" s="147">
        <v>5668</v>
      </c>
      <c r="Y97" s="148">
        <v>2033</v>
      </c>
      <c r="Z97" s="148">
        <v>7701</v>
      </c>
    </row>
    <row r="98" spans="1:26" s="33" customFormat="1" ht="13.5" customHeight="1">
      <c r="B98" s="137"/>
      <c r="C98" s="138"/>
      <c r="D98" s="113"/>
      <c r="E98" s="113"/>
      <c r="F98" s="145"/>
      <c r="G98" s="146"/>
      <c r="H98" s="146"/>
      <c r="I98" s="145"/>
      <c r="J98" s="146"/>
      <c r="K98" s="146"/>
      <c r="L98" s="145"/>
      <c r="M98" s="146"/>
      <c r="N98" s="146"/>
      <c r="O98" s="145"/>
      <c r="P98" s="146"/>
      <c r="Q98" s="146"/>
      <c r="R98" s="145"/>
      <c r="S98" s="146"/>
      <c r="T98" s="146"/>
      <c r="U98" s="145"/>
      <c r="V98" s="146"/>
      <c r="W98" s="146"/>
      <c r="X98" s="145"/>
      <c r="Y98" s="146"/>
      <c r="Z98" s="146"/>
    </row>
    <row r="99" spans="1:26" ht="13.5" customHeight="1">
      <c r="A99" s="81" t="s">
        <v>22</v>
      </c>
      <c r="B99" s="106" t="s">
        <v>395</v>
      </c>
      <c r="C99" s="142">
        <v>45</v>
      </c>
      <c r="D99" s="143">
        <v>38</v>
      </c>
      <c r="E99" s="143">
        <v>83</v>
      </c>
      <c r="F99" s="142">
        <v>52</v>
      </c>
      <c r="G99" s="143">
        <v>48</v>
      </c>
      <c r="H99" s="143">
        <v>100</v>
      </c>
      <c r="I99" s="142">
        <v>48</v>
      </c>
      <c r="J99" s="143">
        <v>45</v>
      </c>
      <c r="K99" s="143">
        <v>93</v>
      </c>
      <c r="L99" s="142">
        <v>38</v>
      </c>
      <c r="M99" s="143">
        <v>47</v>
      </c>
      <c r="N99" s="143">
        <v>85</v>
      </c>
      <c r="O99" s="142">
        <v>25</v>
      </c>
      <c r="P99" s="143">
        <v>28</v>
      </c>
      <c r="Q99" s="143">
        <v>53</v>
      </c>
      <c r="R99" s="142">
        <v>16</v>
      </c>
      <c r="S99" s="143">
        <v>29</v>
      </c>
      <c r="T99" s="143">
        <v>45</v>
      </c>
      <c r="U99" s="142">
        <v>20</v>
      </c>
      <c r="V99" s="143">
        <v>31</v>
      </c>
      <c r="W99" s="143">
        <v>51</v>
      </c>
      <c r="X99" s="142">
        <v>18</v>
      </c>
      <c r="Y99" s="143">
        <v>34</v>
      </c>
      <c r="Z99" s="143">
        <v>52</v>
      </c>
    </row>
    <row r="100" spans="1:26" s="33" customFormat="1" ht="13.5" customHeight="1">
      <c r="B100" s="137" t="s">
        <v>27</v>
      </c>
      <c r="C100" s="159">
        <v>45</v>
      </c>
      <c r="D100" s="160">
        <v>38</v>
      </c>
      <c r="E100" s="160">
        <v>83</v>
      </c>
      <c r="F100" s="147">
        <v>52</v>
      </c>
      <c r="G100" s="148">
        <v>48</v>
      </c>
      <c r="H100" s="148">
        <v>100</v>
      </c>
      <c r="I100" s="147">
        <v>48</v>
      </c>
      <c r="J100" s="148">
        <v>45</v>
      </c>
      <c r="K100" s="148">
        <v>93</v>
      </c>
      <c r="L100" s="147">
        <v>38</v>
      </c>
      <c r="M100" s="148">
        <v>47</v>
      </c>
      <c r="N100" s="148">
        <v>85</v>
      </c>
      <c r="O100" s="147">
        <v>25</v>
      </c>
      <c r="P100" s="148">
        <v>28</v>
      </c>
      <c r="Q100" s="148">
        <v>53</v>
      </c>
      <c r="R100" s="147">
        <v>16</v>
      </c>
      <c r="S100" s="148">
        <v>29</v>
      </c>
      <c r="T100" s="148">
        <v>45</v>
      </c>
      <c r="U100" s="147">
        <v>20</v>
      </c>
      <c r="V100" s="148">
        <v>31</v>
      </c>
      <c r="W100" s="148">
        <v>51</v>
      </c>
      <c r="X100" s="147">
        <v>18</v>
      </c>
      <c r="Y100" s="148">
        <v>34</v>
      </c>
      <c r="Z100" s="148">
        <v>52</v>
      </c>
    </row>
    <row r="101" spans="1:26" s="33" customFormat="1" ht="13.5" customHeight="1">
      <c r="B101" s="137"/>
      <c r="C101" s="138"/>
      <c r="D101" s="113"/>
      <c r="E101" s="113"/>
      <c r="F101" s="145"/>
      <c r="G101" s="146"/>
      <c r="H101" s="146"/>
      <c r="I101" s="145"/>
      <c r="J101" s="146"/>
      <c r="K101" s="146"/>
      <c r="L101" s="145"/>
      <c r="M101" s="146"/>
      <c r="N101" s="146"/>
      <c r="O101" s="145"/>
      <c r="P101" s="146"/>
      <c r="Q101" s="146"/>
      <c r="R101" s="145"/>
      <c r="S101" s="146"/>
      <c r="T101" s="146"/>
      <c r="U101" s="145"/>
      <c r="V101" s="146"/>
      <c r="W101" s="146"/>
      <c r="X101" s="145"/>
      <c r="Y101" s="146"/>
      <c r="Z101" s="146"/>
    </row>
    <row r="102" spans="1:26" ht="13.5" customHeight="1">
      <c r="A102" s="81" t="s">
        <v>13</v>
      </c>
      <c r="B102" s="106" t="s">
        <v>395</v>
      </c>
      <c r="C102" s="145">
        <v>19</v>
      </c>
      <c r="D102" s="146">
        <v>11</v>
      </c>
      <c r="E102" s="146">
        <v>30</v>
      </c>
      <c r="F102" s="145">
        <v>27</v>
      </c>
      <c r="G102" s="146">
        <v>9</v>
      </c>
      <c r="H102" s="146">
        <v>36</v>
      </c>
      <c r="I102" s="145">
        <v>37</v>
      </c>
      <c r="J102" s="146">
        <v>12</v>
      </c>
      <c r="K102" s="146">
        <v>49</v>
      </c>
      <c r="L102" s="145">
        <v>48</v>
      </c>
      <c r="M102" s="146">
        <v>8</v>
      </c>
      <c r="N102" s="146">
        <v>56</v>
      </c>
      <c r="O102" s="145">
        <v>58</v>
      </c>
      <c r="P102" s="146">
        <v>12</v>
      </c>
      <c r="Q102" s="146">
        <v>70</v>
      </c>
      <c r="R102" s="145">
        <v>50</v>
      </c>
      <c r="S102" s="146">
        <v>16</v>
      </c>
      <c r="T102" s="146">
        <v>66</v>
      </c>
      <c r="U102" s="145">
        <v>55</v>
      </c>
      <c r="V102" s="146">
        <v>17</v>
      </c>
      <c r="W102" s="146">
        <v>72</v>
      </c>
      <c r="X102" s="145">
        <v>43</v>
      </c>
      <c r="Y102" s="146">
        <v>17</v>
      </c>
      <c r="Z102" s="146">
        <v>60</v>
      </c>
    </row>
    <row r="103" spans="1:26" ht="13.5" customHeight="1">
      <c r="B103" s="106" t="s">
        <v>397</v>
      </c>
      <c r="C103" s="77">
        <v>14</v>
      </c>
      <c r="D103" s="72">
        <v>0</v>
      </c>
      <c r="E103" s="72">
        <v>14</v>
      </c>
      <c r="F103" s="209">
        <v>14</v>
      </c>
      <c r="G103" s="210">
        <v>1</v>
      </c>
      <c r="H103" s="210">
        <v>15</v>
      </c>
      <c r="I103" s="209">
        <v>17</v>
      </c>
      <c r="J103" s="210">
        <v>1</v>
      </c>
      <c r="K103" s="210">
        <v>18</v>
      </c>
      <c r="L103" s="209">
        <v>21</v>
      </c>
      <c r="M103" s="210">
        <v>1</v>
      </c>
      <c r="N103" s="210">
        <v>22</v>
      </c>
      <c r="O103" s="209">
        <v>18</v>
      </c>
      <c r="P103" s="210">
        <v>1</v>
      </c>
      <c r="Q103" s="210">
        <v>19</v>
      </c>
      <c r="R103" s="209">
        <v>18</v>
      </c>
      <c r="S103" s="210">
        <v>1</v>
      </c>
      <c r="T103" s="210">
        <v>19</v>
      </c>
      <c r="U103" s="209">
        <v>26</v>
      </c>
      <c r="V103" s="210">
        <v>0</v>
      </c>
      <c r="W103" s="210">
        <v>26</v>
      </c>
      <c r="X103" s="209">
        <v>18</v>
      </c>
      <c r="Y103" s="210">
        <v>0</v>
      </c>
      <c r="Z103" s="210">
        <v>18</v>
      </c>
    </row>
    <row r="104" spans="1:26" s="33" customFormat="1" ht="13.5" customHeight="1">
      <c r="B104" s="137" t="s">
        <v>27</v>
      </c>
      <c r="C104" s="159">
        <v>33</v>
      </c>
      <c r="D104" s="160">
        <v>11</v>
      </c>
      <c r="E104" s="160">
        <v>44</v>
      </c>
      <c r="F104" s="147">
        <v>41</v>
      </c>
      <c r="G104" s="148">
        <v>10</v>
      </c>
      <c r="H104" s="148">
        <v>51</v>
      </c>
      <c r="I104" s="147">
        <v>54</v>
      </c>
      <c r="J104" s="148">
        <v>13</v>
      </c>
      <c r="K104" s="148">
        <v>67</v>
      </c>
      <c r="L104" s="147">
        <v>69</v>
      </c>
      <c r="M104" s="148">
        <v>9</v>
      </c>
      <c r="N104" s="148">
        <v>78</v>
      </c>
      <c r="O104" s="147">
        <v>76</v>
      </c>
      <c r="P104" s="148">
        <v>13</v>
      </c>
      <c r="Q104" s="148">
        <v>89</v>
      </c>
      <c r="R104" s="147">
        <v>68</v>
      </c>
      <c r="S104" s="148">
        <v>17</v>
      </c>
      <c r="T104" s="148">
        <v>85</v>
      </c>
      <c r="U104" s="147">
        <v>81</v>
      </c>
      <c r="V104" s="148">
        <v>17</v>
      </c>
      <c r="W104" s="148">
        <v>98</v>
      </c>
      <c r="X104" s="147">
        <v>61</v>
      </c>
      <c r="Y104" s="148">
        <v>17</v>
      </c>
      <c r="Z104" s="148">
        <v>78</v>
      </c>
    </row>
    <row r="105" spans="1:26" s="33" customFormat="1" ht="13.5" customHeight="1">
      <c r="B105" s="137"/>
      <c r="C105" s="138"/>
      <c r="D105" s="113"/>
      <c r="E105" s="113"/>
      <c r="F105" s="145"/>
      <c r="G105" s="146"/>
      <c r="H105" s="146"/>
      <c r="I105" s="145"/>
      <c r="J105" s="146"/>
      <c r="K105" s="146"/>
      <c r="L105" s="145"/>
      <c r="M105" s="146"/>
      <c r="N105" s="146"/>
      <c r="O105" s="145"/>
      <c r="P105" s="146"/>
      <c r="Q105" s="146"/>
      <c r="R105" s="145"/>
      <c r="S105" s="146"/>
      <c r="T105" s="146"/>
      <c r="U105" s="145"/>
      <c r="V105" s="146"/>
      <c r="W105" s="146"/>
      <c r="X105" s="145"/>
      <c r="Y105" s="146"/>
      <c r="Z105" s="146"/>
    </row>
    <row r="106" spans="1:26" s="33" customFormat="1" ht="13.5" customHeight="1">
      <c r="A106" s="81" t="s">
        <v>16</v>
      </c>
      <c r="B106" s="106" t="s">
        <v>395</v>
      </c>
      <c r="C106" s="145">
        <v>770</v>
      </c>
      <c r="D106" s="146">
        <v>1627</v>
      </c>
      <c r="E106" s="146">
        <v>2397</v>
      </c>
      <c r="F106" s="145">
        <v>778</v>
      </c>
      <c r="G106" s="146">
        <v>1605</v>
      </c>
      <c r="H106" s="146">
        <v>2383</v>
      </c>
      <c r="I106" s="145">
        <v>746</v>
      </c>
      <c r="J106" s="146">
        <v>1417</v>
      </c>
      <c r="K106" s="146">
        <v>2163</v>
      </c>
      <c r="L106" s="145">
        <v>735</v>
      </c>
      <c r="M106" s="146">
        <v>1275</v>
      </c>
      <c r="N106" s="146">
        <v>2010</v>
      </c>
      <c r="O106" s="145">
        <v>747</v>
      </c>
      <c r="P106" s="146">
        <v>1299</v>
      </c>
      <c r="Q106" s="146">
        <v>2046</v>
      </c>
      <c r="R106" s="145">
        <v>782</v>
      </c>
      <c r="S106" s="146">
        <v>1283</v>
      </c>
      <c r="T106" s="146">
        <v>2065</v>
      </c>
      <c r="U106" s="145">
        <v>690</v>
      </c>
      <c r="V106" s="146">
        <v>1141</v>
      </c>
      <c r="W106" s="146">
        <v>1831</v>
      </c>
      <c r="X106" s="145">
        <v>593</v>
      </c>
      <c r="Y106" s="146">
        <v>997</v>
      </c>
      <c r="Z106" s="146">
        <v>1590</v>
      </c>
    </row>
    <row r="107" spans="1:26" s="33" customFormat="1" ht="13.5" customHeight="1">
      <c r="A107" s="81"/>
      <c r="B107" s="193" t="s">
        <v>397</v>
      </c>
      <c r="C107" s="145">
        <v>140</v>
      </c>
      <c r="D107" s="146">
        <v>150</v>
      </c>
      <c r="E107" s="146">
        <v>290</v>
      </c>
      <c r="F107" s="142">
        <v>134</v>
      </c>
      <c r="G107" s="143">
        <v>156</v>
      </c>
      <c r="H107" s="143">
        <v>290</v>
      </c>
      <c r="I107" s="142">
        <v>144</v>
      </c>
      <c r="J107" s="143">
        <v>180</v>
      </c>
      <c r="K107" s="143">
        <v>324</v>
      </c>
      <c r="L107" s="142">
        <v>120</v>
      </c>
      <c r="M107" s="143">
        <v>175</v>
      </c>
      <c r="N107" s="143">
        <v>295</v>
      </c>
      <c r="O107" s="142">
        <v>107</v>
      </c>
      <c r="P107" s="143">
        <v>163</v>
      </c>
      <c r="Q107" s="143">
        <v>270</v>
      </c>
      <c r="R107" s="142">
        <v>94</v>
      </c>
      <c r="S107" s="143">
        <v>148</v>
      </c>
      <c r="T107" s="143">
        <v>242</v>
      </c>
      <c r="U107" s="142">
        <v>105</v>
      </c>
      <c r="V107" s="143">
        <v>114</v>
      </c>
      <c r="W107" s="143">
        <v>219</v>
      </c>
      <c r="X107" s="142">
        <v>115</v>
      </c>
      <c r="Y107" s="143">
        <v>115</v>
      </c>
      <c r="Z107" s="143">
        <v>230</v>
      </c>
    </row>
    <row r="108" spans="1:26" ht="13.5" customHeight="1">
      <c r="A108" s="33"/>
      <c r="B108" s="137" t="s">
        <v>27</v>
      </c>
      <c r="C108" s="159">
        <v>910</v>
      </c>
      <c r="D108" s="160">
        <v>1777</v>
      </c>
      <c r="E108" s="160">
        <v>2687</v>
      </c>
      <c r="F108" s="147">
        <v>912</v>
      </c>
      <c r="G108" s="148">
        <v>1761</v>
      </c>
      <c r="H108" s="148">
        <v>2673</v>
      </c>
      <c r="I108" s="147">
        <v>890</v>
      </c>
      <c r="J108" s="148">
        <v>1597</v>
      </c>
      <c r="K108" s="148">
        <v>2487</v>
      </c>
      <c r="L108" s="147">
        <v>855</v>
      </c>
      <c r="M108" s="148">
        <v>1450</v>
      </c>
      <c r="N108" s="148">
        <v>2305</v>
      </c>
      <c r="O108" s="147">
        <v>854</v>
      </c>
      <c r="P108" s="148">
        <v>1462</v>
      </c>
      <c r="Q108" s="148">
        <v>2316</v>
      </c>
      <c r="R108" s="147">
        <v>876</v>
      </c>
      <c r="S108" s="148">
        <v>1431</v>
      </c>
      <c r="T108" s="148">
        <v>2307</v>
      </c>
      <c r="U108" s="147">
        <v>795</v>
      </c>
      <c r="V108" s="148">
        <v>1255</v>
      </c>
      <c r="W108" s="148">
        <v>2050</v>
      </c>
      <c r="X108" s="147">
        <v>708</v>
      </c>
      <c r="Y108" s="148">
        <v>1112</v>
      </c>
      <c r="Z108" s="148">
        <v>1820</v>
      </c>
    </row>
    <row r="109" spans="1:26" s="89" customFormat="1" ht="13.5" customHeight="1">
      <c r="A109" s="33"/>
      <c r="B109" s="137"/>
      <c r="C109" s="138"/>
      <c r="D109" s="113"/>
      <c r="E109" s="113"/>
      <c r="F109" s="202"/>
      <c r="G109" s="146"/>
      <c r="H109" s="146"/>
      <c r="I109" s="202"/>
      <c r="J109" s="146"/>
      <c r="K109" s="146"/>
      <c r="L109" s="202"/>
      <c r="M109" s="146"/>
      <c r="N109" s="146"/>
      <c r="O109" s="202"/>
      <c r="P109" s="146"/>
      <c r="Q109" s="146"/>
      <c r="R109" s="202"/>
      <c r="S109" s="146"/>
      <c r="T109" s="146"/>
      <c r="U109" s="202"/>
      <c r="V109" s="146"/>
      <c r="W109" s="146"/>
      <c r="X109" s="202"/>
      <c r="Y109" s="146"/>
      <c r="Z109" s="146"/>
    </row>
    <row r="110" spans="1:26" s="33" customFormat="1" ht="13.5" customHeight="1">
      <c r="A110" s="81" t="s">
        <v>55</v>
      </c>
      <c r="B110" s="106" t="s">
        <v>395</v>
      </c>
      <c r="C110" s="145">
        <v>1117</v>
      </c>
      <c r="D110" s="146">
        <v>690</v>
      </c>
      <c r="E110" s="146">
        <v>1807</v>
      </c>
      <c r="F110" s="183">
        <v>1032</v>
      </c>
      <c r="G110" s="184">
        <v>663</v>
      </c>
      <c r="H110" s="184">
        <v>1695</v>
      </c>
      <c r="I110" s="183">
        <v>885</v>
      </c>
      <c r="J110" s="184">
        <v>641</v>
      </c>
      <c r="K110" s="184">
        <v>1526</v>
      </c>
      <c r="L110" s="183">
        <v>832</v>
      </c>
      <c r="M110" s="184">
        <v>599</v>
      </c>
      <c r="N110" s="184">
        <v>1431</v>
      </c>
      <c r="O110" s="183">
        <v>780</v>
      </c>
      <c r="P110" s="184">
        <v>567</v>
      </c>
      <c r="Q110" s="184">
        <v>1347</v>
      </c>
      <c r="R110" s="183">
        <v>714</v>
      </c>
      <c r="S110" s="184">
        <v>552</v>
      </c>
      <c r="T110" s="184">
        <v>1266</v>
      </c>
      <c r="U110" s="183">
        <v>743</v>
      </c>
      <c r="V110" s="184">
        <v>514</v>
      </c>
      <c r="W110" s="184">
        <v>1257</v>
      </c>
      <c r="X110" s="183">
        <v>514</v>
      </c>
      <c r="Y110" s="184">
        <v>393</v>
      </c>
      <c r="Z110" s="184">
        <v>907</v>
      </c>
    </row>
    <row r="111" spans="1:26" ht="13.5" customHeight="1">
      <c r="B111" s="106" t="s">
        <v>397</v>
      </c>
      <c r="C111" s="77">
        <v>2960</v>
      </c>
      <c r="D111" s="72">
        <v>1486</v>
      </c>
      <c r="E111" s="72">
        <v>4446</v>
      </c>
      <c r="F111" s="191">
        <v>2843</v>
      </c>
      <c r="G111" s="192">
        <v>1518</v>
      </c>
      <c r="H111" s="192">
        <v>4361</v>
      </c>
      <c r="I111" s="191">
        <v>2687</v>
      </c>
      <c r="J111" s="192">
        <v>1467</v>
      </c>
      <c r="K111" s="192">
        <v>4154</v>
      </c>
      <c r="L111" s="191">
        <v>2513</v>
      </c>
      <c r="M111" s="192">
        <v>1424</v>
      </c>
      <c r="N111" s="192">
        <v>3937</v>
      </c>
      <c r="O111" s="191">
        <v>2347</v>
      </c>
      <c r="P111" s="192">
        <v>1352</v>
      </c>
      <c r="Q111" s="192">
        <v>3699</v>
      </c>
      <c r="R111" s="191">
        <v>2331</v>
      </c>
      <c r="S111" s="192">
        <v>1306</v>
      </c>
      <c r="T111" s="192">
        <v>3637</v>
      </c>
      <c r="U111" s="191">
        <v>2396</v>
      </c>
      <c r="V111" s="192">
        <v>1331</v>
      </c>
      <c r="W111" s="192">
        <v>3727</v>
      </c>
      <c r="X111" s="191">
        <v>1884</v>
      </c>
      <c r="Y111" s="192">
        <v>1061</v>
      </c>
      <c r="Z111" s="192">
        <v>2945</v>
      </c>
    </row>
    <row r="112" spans="1:26" ht="13.5" customHeight="1">
      <c r="A112" s="33"/>
      <c r="B112" s="137" t="s">
        <v>27</v>
      </c>
      <c r="C112" s="159">
        <v>4077</v>
      </c>
      <c r="D112" s="160">
        <v>2176</v>
      </c>
      <c r="E112" s="160">
        <v>6253</v>
      </c>
      <c r="F112" s="149">
        <v>3875</v>
      </c>
      <c r="G112" s="148">
        <v>2181</v>
      </c>
      <c r="H112" s="148">
        <v>6056</v>
      </c>
      <c r="I112" s="149">
        <v>3572</v>
      </c>
      <c r="J112" s="148">
        <v>2108</v>
      </c>
      <c r="K112" s="148">
        <v>5680</v>
      </c>
      <c r="L112" s="149">
        <v>3345</v>
      </c>
      <c r="M112" s="148">
        <v>2023</v>
      </c>
      <c r="N112" s="148">
        <v>5368</v>
      </c>
      <c r="O112" s="149">
        <v>3127</v>
      </c>
      <c r="P112" s="148">
        <v>1919</v>
      </c>
      <c r="Q112" s="148">
        <v>5046</v>
      </c>
      <c r="R112" s="149">
        <v>3045</v>
      </c>
      <c r="S112" s="148">
        <v>1858</v>
      </c>
      <c r="T112" s="148">
        <v>4903</v>
      </c>
      <c r="U112" s="149">
        <v>3139</v>
      </c>
      <c r="V112" s="148">
        <v>1845</v>
      </c>
      <c r="W112" s="148">
        <v>4984</v>
      </c>
      <c r="X112" s="149">
        <v>2398</v>
      </c>
      <c r="Y112" s="148">
        <v>1454</v>
      </c>
      <c r="Z112" s="148">
        <v>3852</v>
      </c>
    </row>
    <row r="113" spans="1:26" ht="13.5" customHeight="1">
      <c r="A113" s="33"/>
      <c r="B113" s="137"/>
      <c r="C113" s="138"/>
      <c r="D113" s="113"/>
      <c r="E113" s="113"/>
      <c r="F113" s="149"/>
      <c r="G113" s="148"/>
      <c r="H113" s="148"/>
      <c r="I113" s="149"/>
      <c r="J113" s="148"/>
      <c r="K113" s="148"/>
      <c r="L113" s="149"/>
      <c r="M113" s="148"/>
      <c r="N113" s="148"/>
      <c r="O113" s="149"/>
      <c r="P113" s="148"/>
      <c r="Q113" s="148"/>
      <c r="R113" s="149"/>
      <c r="S113" s="148"/>
      <c r="T113" s="148"/>
      <c r="U113" s="149"/>
      <c r="V113" s="148"/>
      <c r="W113" s="148"/>
      <c r="X113" s="149"/>
      <c r="Y113" s="148"/>
      <c r="Z113" s="148"/>
    </row>
    <row r="114" spans="1:26" ht="13.5" customHeight="1">
      <c r="A114" s="81" t="s">
        <v>60</v>
      </c>
      <c r="B114" s="137"/>
      <c r="C114" s="112"/>
      <c r="D114" s="113"/>
      <c r="E114" s="113"/>
      <c r="F114" s="202"/>
      <c r="G114" s="146"/>
      <c r="H114" s="146"/>
      <c r="I114" s="202"/>
      <c r="J114" s="146"/>
      <c r="K114" s="146"/>
      <c r="L114" s="202"/>
      <c r="M114" s="146"/>
      <c r="N114" s="146"/>
      <c r="O114" s="202"/>
      <c r="P114" s="146"/>
      <c r="Q114" s="146"/>
      <c r="R114" s="202"/>
      <c r="S114" s="146"/>
      <c r="T114" s="146"/>
      <c r="U114" s="202"/>
      <c r="V114" s="146"/>
      <c r="W114" s="146"/>
      <c r="X114" s="202"/>
      <c r="Y114" s="146"/>
      <c r="Z114" s="146"/>
    </row>
    <row r="115" spans="1:26" ht="13.5" customHeight="1">
      <c r="A115" s="81" t="s">
        <v>107</v>
      </c>
      <c r="B115" s="106" t="s">
        <v>397</v>
      </c>
      <c r="C115" s="161">
        <v>37</v>
      </c>
      <c r="D115" s="81">
        <v>21</v>
      </c>
      <c r="E115" s="81">
        <v>58</v>
      </c>
      <c r="F115" s="191">
        <v>30</v>
      </c>
      <c r="G115" s="192">
        <v>39</v>
      </c>
      <c r="H115" s="192">
        <v>69</v>
      </c>
      <c r="I115" s="191">
        <v>28</v>
      </c>
      <c r="J115" s="192">
        <v>33</v>
      </c>
      <c r="K115" s="192">
        <v>61</v>
      </c>
      <c r="L115" s="191">
        <v>29</v>
      </c>
      <c r="M115" s="192">
        <v>28</v>
      </c>
      <c r="N115" s="192">
        <v>57</v>
      </c>
      <c r="O115" s="191">
        <v>36</v>
      </c>
      <c r="P115" s="192">
        <v>59</v>
      </c>
      <c r="Q115" s="192">
        <v>95</v>
      </c>
      <c r="R115" s="191">
        <v>59</v>
      </c>
      <c r="S115" s="192">
        <v>89</v>
      </c>
      <c r="T115" s="192">
        <v>148</v>
      </c>
      <c r="U115" s="191">
        <v>105</v>
      </c>
      <c r="V115" s="192">
        <v>219</v>
      </c>
      <c r="W115" s="192">
        <v>324</v>
      </c>
      <c r="X115" s="191">
        <v>166</v>
      </c>
      <c r="Y115" s="192">
        <v>295</v>
      </c>
      <c r="Z115" s="192">
        <v>461</v>
      </c>
    </row>
    <row r="116" spans="1:26" ht="13.5" customHeight="1">
      <c r="A116" s="33"/>
      <c r="B116" s="137" t="s">
        <v>27</v>
      </c>
      <c r="C116" s="153">
        <v>37</v>
      </c>
      <c r="D116" s="154">
        <v>21</v>
      </c>
      <c r="E116" s="154">
        <v>58</v>
      </c>
      <c r="F116" s="153">
        <v>30</v>
      </c>
      <c r="G116" s="154">
        <v>39</v>
      </c>
      <c r="H116" s="154">
        <v>69</v>
      </c>
      <c r="I116" s="153">
        <v>28</v>
      </c>
      <c r="J116" s="154">
        <v>33</v>
      </c>
      <c r="K116" s="154">
        <v>61</v>
      </c>
      <c r="L116" s="153">
        <v>29</v>
      </c>
      <c r="M116" s="154">
        <v>28</v>
      </c>
      <c r="N116" s="154">
        <v>57</v>
      </c>
      <c r="O116" s="153">
        <v>36</v>
      </c>
      <c r="P116" s="154">
        <v>59</v>
      </c>
      <c r="Q116" s="154">
        <v>95</v>
      </c>
      <c r="R116" s="153">
        <v>59</v>
      </c>
      <c r="S116" s="154">
        <v>89</v>
      </c>
      <c r="T116" s="154">
        <v>148</v>
      </c>
      <c r="U116" s="153">
        <v>105</v>
      </c>
      <c r="V116" s="154">
        <v>219</v>
      </c>
      <c r="W116" s="154">
        <v>324</v>
      </c>
      <c r="X116" s="153">
        <v>166</v>
      </c>
      <c r="Y116" s="154">
        <v>295</v>
      </c>
      <c r="Z116" s="154">
        <v>461</v>
      </c>
    </row>
    <row r="117" spans="1:26" s="81" customFormat="1" ht="18.75" customHeight="1">
      <c r="A117" s="33"/>
      <c r="B117" s="190" t="s">
        <v>30</v>
      </c>
      <c r="C117" s="162">
        <v>143695</v>
      </c>
      <c r="D117" s="156">
        <v>139441</v>
      </c>
      <c r="E117" s="156">
        <v>283136</v>
      </c>
      <c r="F117" s="149">
        <v>143583</v>
      </c>
      <c r="G117" s="148">
        <v>138867</v>
      </c>
      <c r="H117" s="148">
        <v>282450</v>
      </c>
      <c r="I117" s="149">
        <v>142559</v>
      </c>
      <c r="J117" s="148">
        <v>137608</v>
      </c>
      <c r="K117" s="148">
        <v>280167</v>
      </c>
      <c r="L117" s="149">
        <v>141589</v>
      </c>
      <c r="M117" s="148">
        <v>136807</v>
      </c>
      <c r="N117" s="148">
        <v>278396</v>
      </c>
      <c r="O117" s="149">
        <v>141854</v>
      </c>
      <c r="P117" s="148">
        <v>137392</v>
      </c>
      <c r="Q117" s="148">
        <v>279246</v>
      </c>
      <c r="R117" s="149">
        <v>143354</v>
      </c>
      <c r="S117" s="148">
        <v>139005</v>
      </c>
      <c r="T117" s="148">
        <v>282359</v>
      </c>
      <c r="U117" s="149">
        <f t="shared" ref="U117:W117" si="0">SUM(U116+U112+U108+U104+U100+U97+U92+U89+U85+U82+U79+U76+U72+U68+U64+U60+U56+U52+U48+U45+U41+U37+U33+U30+U27+U24+U20+U17+U14+U10)</f>
        <v>147630</v>
      </c>
      <c r="V117" s="148">
        <f t="shared" si="0"/>
        <v>143234</v>
      </c>
      <c r="W117" s="148">
        <f t="shared" si="0"/>
        <v>290864</v>
      </c>
      <c r="X117" s="149">
        <v>110068</v>
      </c>
      <c r="Y117" s="148">
        <v>107880</v>
      </c>
      <c r="Z117" s="148">
        <v>217948</v>
      </c>
    </row>
    <row r="118" spans="1:26" ht="13.5" customHeight="1">
      <c r="C118" s="113"/>
      <c r="D118" s="113"/>
      <c r="E118" s="113"/>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3.5" customHeight="1">
      <c r="A119" s="387" t="s">
        <v>645</v>
      </c>
      <c r="C119" s="113"/>
      <c r="D119" s="113"/>
      <c r="E119" s="113"/>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3.5" customHeight="1">
      <c r="A120" s="92" t="s">
        <v>659</v>
      </c>
      <c r="C120" s="81"/>
      <c r="D120" s="81"/>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ht="13.5" customHeight="1">
      <c r="C121" s="81"/>
      <c r="D121" s="81"/>
      <c r="F121" s="81"/>
      <c r="G121" s="81"/>
      <c r="I121" s="81"/>
      <c r="J121" s="81"/>
      <c r="L121" s="81"/>
      <c r="M121" s="81"/>
      <c r="O121" s="81"/>
      <c r="P121" s="81"/>
      <c r="R121" s="81"/>
      <c r="S121" s="81"/>
      <c r="U121" s="81"/>
      <c r="V121" s="81"/>
      <c r="X121" s="81"/>
      <c r="Y121" s="81"/>
    </row>
    <row r="122" spans="1:26" ht="13.5" customHeight="1">
      <c r="C122" s="81"/>
      <c r="D122" s="81"/>
      <c r="F122" s="81"/>
      <c r="G122" s="81"/>
      <c r="H122" s="72"/>
      <c r="I122" s="81"/>
      <c r="J122" s="81"/>
      <c r="K122" s="72"/>
      <c r="L122" s="81"/>
      <c r="M122" s="81"/>
      <c r="N122" s="72"/>
      <c r="O122" s="81"/>
      <c r="P122" s="81"/>
      <c r="Q122" s="72"/>
      <c r="R122" s="81"/>
      <c r="S122" s="81"/>
      <c r="T122" s="72"/>
      <c r="U122" s="81"/>
      <c r="V122" s="81"/>
      <c r="W122" s="72"/>
      <c r="X122" s="81"/>
      <c r="Y122" s="81"/>
      <c r="Z122" s="72"/>
    </row>
    <row r="123" spans="1:26" ht="13.5" customHeight="1">
      <c r="C123" s="81"/>
      <c r="D123" s="81"/>
      <c r="F123" s="81"/>
      <c r="G123" s="81"/>
      <c r="I123" s="81"/>
      <c r="J123" s="81"/>
      <c r="L123" s="81"/>
      <c r="M123" s="81"/>
      <c r="O123" s="81"/>
      <c r="P123" s="81"/>
      <c r="R123" s="81"/>
      <c r="S123" s="81"/>
      <c r="U123" s="81"/>
      <c r="V123" s="81"/>
      <c r="X123" s="81"/>
      <c r="Y123" s="81"/>
    </row>
    <row r="124" spans="1:26" ht="13.5" customHeight="1">
      <c r="C124" s="81"/>
      <c r="D124" s="81"/>
      <c r="F124" s="81"/>
      <c r="G124" s="81"/>
      <c r="I124" s="81"/>
      <c r="J124" s="81"/>
      <c r="L124" s="81"/>
      <c r="M124" s="81"/>
      <c r="O124" s="81"/>
      <c r="P124" s="81"/>
      <c r="R124" s="81"/>
      <c r="S124" s="81"/>
      <c r="U124" s="81"/>
      <c r="V124" s="81"/>
      <c r="X124" s="81"/>
      <c r="Y124" s="81"/>
    </row>
    <row r="125" spans="1:26" ht="13.5" customHeight="1">
      <c r="C125" s="81"/>
      <c r="D125" s="81"/>
      <c r="F125" s="81"/>
      <c r="G125" s="81"/>
      <c r="I125" s="81"/>
      <c r="J125" s="81"/>
      <c r="L125" s="81"/>
      <c r="M125" s="81"/>
      <c r="O125" s="81"/>
      <c r="P125" s="81"/>
      <c r="R125" s="81"/>
      <c r="S125" s="81"/>
      <c r="U125" s="81"/>
      <c r="V125" s="81"/>
      <c r="X125" s="81"/>
      <c r="Y125" s="81"/>
    </row>
    <row r="126" spans="1:26" ht="13.5" customHeight="1">
      <c r="C126" s="81"/>
      <c r="D126" s="81"/>
      <c r="F126" s="81"/>
      <c r="G126" s="81"/>
      <c r="I126" s="81"/>
      <c r="J126" s="81"/>
      <c r="L126" s="81"/>
      <c r="M126" s="81"/>
      <c r="O126" s="81"/>
      <c r="P126" s="81"/>
      <c r="R126" s="81"/>
      <c r="S126" s="81"/>
      <c r="U126" s="81"/>
      <c r="V126" s="81"/>
      <c r="X126" s="81"/>
      <c r="Y126" s="81"/>
    </row>
    <row r="127" spans="1:26" ht="13.5" customHeight="1">
      <c r="C127" s="81"/>
      <c r="D127" s="81"/>
      <c r="F127" s="81"/>
      <c r="G127" s="81"/>
      <c r="I127" s="81"/>
      <c r="J127" s="81"/>
      <c r="L127" s="81"/>
      <c r="M127" s="81"/>
      <c r="O127" s="81"/>
      <c r="P127" s="81"/>
      <c r="R127" s="81"/>
      <c r="S127" s="81"/>
      <c r="U127" s="81"/>
      <c r="V127" s="81"/>
      <c r="X127" s="81"/>
      <c r="Y127" s="81"/>
    </row>
    <row r="128" spans="1:26" ht="13.5" customHeight="1">
      <c r="C128" s="81"/>
      <c r="D128" s="81"/>
      <c r="F128" s="81"/>
      <c r="G128" s="81"/>
      <c r="I128" s="81"/>
      <c r="J128" s="81"/>
      <c r="L128" s="81"/>
      <c r="M128" s="81"/>
      <c r="O128" s="81"/>
      <c r="P128" s="81"/>
      <c r="R128" s="81"/>
      <c r="S128" s="81"/>
      <c r="U128" s="81"/>
      <c r="V128" s="81"/>
      <c r="X128" s="81"/>
      <c r="Y128" s="81"/>
    </row>
    <row r="129" spans="3:25" ht="13.5" customHeight="1">
      <c r="C129" s="81"/>
      <c r="D129" s="81"/>
      <c r="F129" s="81"/>
      <c r="G129" s="81"/>
      <c r="I129" s="81"/>
      <c r="J129" s="81"/>
      <c r="L129" s="81"/>
      <c r="M129" s="81"/>
      <c r="O129" s="81"/>
      <c r="P129" s="81"/>
      <c r="R129" s="81"/>
      <c r="S129" s="81"/>
      <c r="U129" s="81"/>
      <c r="V129" s="81"/>
      <c r="X129" s="81"/>
      <c r="Y129" s="81"/>
    </row>
    <row r="130" spans="3:25" ht="13.5" customHeight="1">
      <c r="C130" s="81"/>
      <c r="D130" s="81"/>
      <c r="F130" s="81"/>
      <c r="G130" s="81"/>
      <c r="I130" s="81"/>
      <c r="J130" s="81"/>
      <c r="L130" s="81"/>
      <c r="M130" s="81"/>
      <c r="O130" s="81"/>
      <c r="P130" s="81"/>
      <c r="R130" s="81"/>
      <c r="S130" s="81"/>
      <c r="U130" s="81"/>
      <c r="V130" s="81"/>
      <c r="X130" s="81"/>
      <c r="Y130" s="81"/>
    </row>
    <row r="131" spans="3:25" ht="13.5" customHeight="1">
      <c r="C131" s="81"/>
      <c r="D131" s="81"/>
      <c r="F131" s="81"/>
      <c r="G131" s="81"/>
      <c r="I131" s="81"/>
      <c r="J131" s="81"/>
      <c r="L131" s="81"/>
      <c r="M131" s="81"/>
      <c r="O131" s="81"/>
      <c r="P131" s="81"/>
      <c r="R131" s="81"/>
      <c r="S131" s="81"/>
      <c r="U131" s="81"/>
      <c r="V131" s="81"/>
      <c r="X131" s="81"/>
      <c r="Y131" s="81"/>
    </row>
    <row r="132" spans="3:25" ht="13.5" customHeight="1">
      <c r="C132" s="81"/>
      <c r="D132" s="81"/>
      <c r="F132" s="81"/>
      <c r="G132" s="81"/>
      <c r="I132" s="81"/>
      <c r="J132" s="81"/>
      <c r="L132" s="81"/>
      <c r="M132" s="81"/>
      <c r="O132" s="81"/>
      <c r="P132" s="81"/>
      <c r="R132" s="81"/>
      <c r="S132" s="81"/>
      <c r="U132" s="81"/>
      <c r="V132" s="81"/>
      <c r="X132" s="81"/>
      <c r="Y132" s="81"/>
    </row>
    <row r="133" spans="3:25" ht="13.5" customHeight="1">
      <c r="C133" s="81"/>
      <c r="D133" s="81"/>
      <c r="F133" s="81"/>
      <c r="G133" s="81"/>
      <c r="I133" s="81"/>
      <c r="J133" s="81"/>
      <c r="L133" s="81"/>
      <c r="M133" s="81"/>
      <c r="O133" s="81"/>
      <c r="P133" s="81"/>
      <c r="R133" s="81"/>
      <c r="S133" s="81"/>
      <c r="U133" s="81"/>
      <c r="V133" s="81"/>
      <c r="X133" s="81"/>
      <c r="Y133" s="81"/>
    </row>
    <row r="134" spans="3:25" ht="13.5" customHeight="1">
      <c r="C134" s="81"/>
      <c r="D134" s="81"/>
      <c r="F134" s="81"/>
      <c r="G134" s="81"/>
      <c r="I134" s="81"/>
      <c r="J134" s="81"/>
      <c r="L134" s="81"/>
      <c r="M134" s="81"/>
      <c r="O134" s="81"/>
      <c r="P134" s="81"/>
      <c r="R134" s="81"/>
      <c r="S134" s="81"/>
      <c r="U134" s="81"/>
      <c r="V134" s="81"/>
      <c r="X134" s="81"/>
      <c r="Y134" s="81"/>
    </row>
    <row r="135" spans="3:25" ht="13.5" customHeight="1">
      <c r="C135" s="81"/>
      <c r="D135" s="81"/>
      <c r="F135" s="81"/>
      <c r="G135" s="81"/>
      <c r="I135" s="81"/>
      <c r="J135" s="81"/>
      <c r="L135" s="81"/>
      <c r="M135" s="81"/>
      <c r="O135" s="81"/>
      <c r="P135" s="81"/>
      <c r="R135" s="81"/>
      <c r="S135" s="81"/>
      <c r="U135" s="81"/>
      <c r="V135" s="81"/>
      <c r="X135" s="81"/>
      <c r="Y135" s="81"/>
    </row>
    <row r="136" spans="3:25" ht="13.5" customHeight="1">
      <c r="C136" s="81"/>
      <c r="D136" s="81"/>
      <c r="F136" s="81"/>
      <c r="G136" s="81"/>
      <c r="I136" s="81"/>
      <c r="J136" s="81"/>
      <c r="L136" s="81"/>
      <c r="M136" s="81"/>
      <c r="O136" s="81"/>
      <c r="P136" s="81"/>
      <c r="R136" s="81"/>
      <c r="S136" s="81"/>
      <c r="U136" s="81"/>
      <c r="V136" s="81"/>
      <c r="X136" s="81"/>
      <c r="Y136" s="81"/>
    </row>
    <row r="137" spans="3:25" ht="13.5" customHeight="1">
      <c r="C137" s="81"/>
      <c r="D137" s="81"/>
      <c r="F137" s="81"/>
      <c r="G137" s="81"/>
      <c r="I137" s="81"/>
      <c r="J137" s="81"/>
      <c r="L137" s="81"/>
      <c r="M137" s="81"/>
      <c r="O137" s="81"/>
      <c r="P137" s="81"/>
      <c r="R137" s="81"/>
      <c r="S137" s="81"/>
      <c r="U137" s="81"/>
      <c r="V137" s="81"/>
      <c r="X137" s="81"/>
      <c r="Y137" s="81"/>
    </row>
    <row r="138" spans="3:25" ht="13.5" customHeight="1">
      <c r="C138" s="81"/>
      <c r="D138" s="81"/>
      <c r="F138" s="81"/>
      <c r="G138" s="81"/>
      <c r="I138" s="81"/>
      <c r="J138" s="81"/>
      <c r="L138" s="81"/>
      <c r="M138" s="81"/>
      <c r="O138" s="81"/>
      <c r="P138" s="81"/>
      <c r="R138" s="81"/>
      <c r="S138" s="81"/>
      <c r="U138" s="81"/>
      <c r="V138" s="81"/>
      <c r="X138" s="81"/>
      <c r="Y138" s="81"/>
    </row>
    <row r="139" spans="3:25" ht="13.5" customHeight="1">
      <c r="C139" s="81"/>
      <c r="D139" s="81"/>
      <c r="F139" s="81"/>
      <c r="G139" s="81"/>
      <c r="I139" s="81"/>
      <c r="J139" s="81"/>
      <c r="L139" s="81"/>
      <c r="M139" s="81"/>
      <c r="O139" s="81"/>
      <c r="P139" s="81"/>
      <c r="R139" s="81"/>
      <c r="S139" s="81"/>
      <c r="U139" s="81"/>
      <c r="V139" s="81"/>
      <c r="X139" s="81"/>
      <c r="Y139" s="81"/>
    </row>
    <row r="140" spans="3:25" ht="13.5" customHeight="1">
      <c r="C140" s="81"/>
      <c r="D140" s="81"/>
      <c r="F140" s="81"/>
      <c r="G140" s="81"/>
      <c r="I140" s="81"/>
      <c r="J140" s="81"/>
      <c r="L140" s="81"/>
      <c r="M140" s="81"/>
      <c r="O140" s="81"/>
      <c r="P140" s="81"/>
      <c r="R140" s="81"/>
      <c r="S140" s="81"/>
      <c r="U140" s="81"/>
      <c r="V140" s="81"/>
      <c r="X140" s="81"/>
      <c r="Y140" s="81"/>
    </row>
    <row r="141" spans="3:25" ht="13.5" customHeight="1">
      <c r="C141" s="81"/>
      <c r="D141" s="81"/>
      <c r="F141" s="81"/>
      <c r="G141" s="81"/>
      <c r="I141" s="81"/>
      <c r="J141" s="81"/>
      <c r="L141" s="81"/>
      <c r="M141" s="81"/>
      <c r="O141" s="81"/>
      <c r="P141" s="81"/>
      <c r="R141" s="81"/>
      <c r="S141" s="81"/>
      <c r="U141" s="81"/>
      <c r="V141" s="81"/>
      <c r="X141" s="81"/>
      <c r="Y141" s="81"/>
    </row>
    <row r="142" spans="3:25" ht="13.5" customHeight="1">
      <c r="C142" s="81"/>
      <c r="D142" s="81"/>
      <c r="F142" s="81"/>
      <c r="G142" s="81"/>
      <c r="I142" s="81"/>
      <c r="J142" s="81"/>
      <c r="L142" s="81"/>
      <c r="M142" s="81"/>
      <c r="O142" s="81"/>
      <c r="P142" s="81"/>
      <c r="R142" s="81"/>
      <c r="S142" s="81"/>
      <c r="U142" s="81"/>
      <c r="V142" s="81"/>
      <c r="X142" s="81"/>
      <c r="Y142" s="81"/>
    </row>
    <row r="143" spans="3:25" ht="13.5" customHeight="1">
      <c r="F143" s="81"/>
      <c r="G143" s="81"/>
      <c r="I143" s="81"/>
      <c r="J143" s="81"/>
      <c r="L143" s="81"/>
      <c r="M143" s="81"/>
      <c r="O143" s="81"/>
      <c r="P143" s="81"/>
      <c r="R143" s="81"/>
      <c r="S143" s="81"/>
      <c r="U143" s="81"/>
      <c r="V143" s="81"/>
      <c r="X143" s="81"/>
      <c r="Y143" s="81"/>
    </row>
    <row r="144" spans="3:25" ht="13.5" customHeight="1">
      <c r="F144" s="81"/>
      <c r="G144" s="81"/>
      <c r="I144" s="81"/>
      <c r="J144" s="81"/>
      <c r="L144" s="81"/>
      <c r="M144" s="81"/>
      <c r="O144" s="81"/>
      <c r="P144" s="81"/>
      <c r="R144" s="81"/>
      <c r="S144" s="81"/>
      <c r="U144" s="81"/>
      <c r="V144" s="81"/>
      <c r="X144" s="81"/>
      <c r="Y144" s="81"/>
    </row>
  </sheetData>
  <mergeCells count="11">
    <mergeCell ref="B6:B7"/>
    <mergeCell ref="X6:Z6"/>
    <mergeCell ref="A4:Z4"/>
    <mergeCell ref="A2:Z2"/>
    <mergeCell ref="A35:A36"/>
    <mergeCell ref="F6:H6"/>
    <mergeCell ref="I6:K6"/>
    <mergeCell ref="U6:W6"/>
    <mergeCell ref="R6:T6"/>
    <mergeCell ref="O6:Q6"/>
    <mergeCell ref="L6:N6"/>
  </mergeCells>
  <phoneticPr fontId="8" type="noConversion"/>
  <printOptions horizontalCentered="1"/>
  <pageMargins left="0.19685039370078741" right="0.19685039370078741" top="0.19685039370078741" bottom="0.78740157480314965" header="0.51181102362204722" footer="0.51181102362204722"/>
  <pageSetup paperSize="9" scale="68" fitToHeight="2" orientation="landscape" horizontalDpi="1200" verticalDpi="12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2"/>
  <dimension ref="A1:AG60"/>
  <sheetViews>
    <sheetView workbookViewId="0"/>
  </sheetViews>
  <sheetFormatPr defaultRowHeight="13.2"/>
  <cols>
    <col min="1" max="1" width="40.44140625" style="3" customWidth="1"/>
    <col min="2" max="3" width="7.5546875" customWidth="1"/>
    <col min="4" max="4" width="7.5546875" style="3" customWidth="1"/>
    <col min="5" max="6" width="7.5546875" customWidth="1"/>
    <col min="7" max="7" width="7.5546875" style="3" customWidth="1"/>
    <col min="8" max="9" width="7.5546875" customWidth="1"/>
    <col min="10" max="10" width="7.5546875" style="3" customWidth="1"/>
    <col min="11" max="12" width="7.5546875" customWidth="1"/>
    <col min="13" max="13" width="7.5546875" style="3" customWidth="1"/>
    <col min="14" max="15" width="7.5546875" customWidth="1"/>
    <col min="16" max="16" width="7.5546875" style="3" customWidth="1"/>
    <col min="17" max="17" width="9.44140625" customWidth="1"/>
    <col min="18" max="18" width="46.5546875" style="280" bestFit="1" customWidth="1"/>
    <col min="19" max="21" width="9.44140625" customWidth="1"/>
    <col min="22" max="22" width="9.5546875" customWidth="1"/>
    <col min="23" max="24" width="6" customWidth="1"/>
    <col min="25" max="25" width="9.5546875" customWidth="1"/>
    <col min="26" max="27" width="5" customWidth="1"/>
    <col min="28" max="28" width="9.5546875" customWidth="1"/>
    <col min="29" max="30" width="6" customWidth="1"/>
    <col min="31" max="31" width="9.33203125" customWidth="1"/>
    <col min="32" max="32" width="15.5546875" customWidth="1"/>
    <col min="33" max="34" width="11.44140625" customWidth="1"/>
    <col min="35" max="35" width="9.5546875" customWidth="1"/>
    <col min="36" max="36" width="16" customWidth="1"/>
    <col min="37" max="38" width="10.5546875" customWidth="1"/>
    <col min="39" max="39" width="17" customWidth="1"/>
    <col min="40" max="41" width="11.44140625" customWidth="1"/>
    <col min="42" max="42" width="9.5546875" customWidth="1"/>
    <col min="43" max="43" width="16" customWidth="1"/>
    <col min="44" max="44" width="10.5546875" customWidth="1"/>
  </cols>
  <sheetData>
    <row r="1" spans="1:33">
      <c r="A1" s="2" t="str">
        <f>INHOUD!A2</f>
        <v>Schooljaar 2021-2022</v>
      </c>
    </row>
    <row r="2" spans="1:33">
      <c r="A2" s="341" t="s">
        <v>8</v>
      </c>
      <c r="B2" s="341"/>
      <c r="C2" s="341"/>
      <c r="D2" s="341"/>
      <c r="E2" s="341"/>
      <c r="F2" s="341"/>
      <c r="G2" s="341"/>
      <c r="H2" s="341"/>
      <c r="I2" s="341"/>
      <c r="J2" s="341"/>
      <c r="K2" s="341"/>
      <c r="L2" s="341"/>
      <c r="M2" s="341"/>
      <c r="N2" s="341"/>
      <c r="O2" s="341"/>
      <c r="P2" s="341"/>
    </row>
    <row r="3" spans="1:33">
      <c r="A3" s="341" t="s">
        <v>6</v>
      </c>
      <c r="B3" s="341"/>
      <c r="C3" s="341"/>
      <c r="D3" s="341"/>
      <c r="E3" s="341"/>
      <c r="F3" s="341"/>
      <c r="G3" s="341"/>
      <c r="H3" s="341"/>
      <c r="I3" s="341"/>
      <c r="J3" s="341"/>
      <c r="K3" s="341"/>
      <c r="L3" s="341"/>
      <c r="M3" s="341"/>
      <c r="N3" s="341"/>
      <c r="O3" s="341"/>
      <c r="P3" s="341"/>
    </row>
    <row r="4" spans="1:33" ht="11.4" customHeight="1" thickBot="1"/>
    <row r="5" spans="1:33" s="3" customFormat="1">
      <c r="A5" s="31"/>
      <c r="B5" s="339" t="s">
        <v>25</v>
      </c>
      <c r="C5" s="340"/>
      <c r="D5" s="342"/>
      <c r="E5" s="339" t="s">
        <v>2</v>
      </c>
      <c r="F5" s="340"/>
      <c r="G5" s="342"/>
      <c r="H5" s="339" t="s">
        <v>3</v>
      </c>
      <c r="I5" s="340"/>
      <c r="J5" s="342"/>
      <c r="K5" s="339" t="s">
        <v>4</v>
      </c>
      <c r="L5" s="340"/>
      <c r="M5" s="342"/>
      <c r="N5" s="339" t="s">
        <v>27</v>
      </c>
      <c r="O5" s="340"/>
      <c r="P5" s="340"/>
      <c r="R5" s="296"/>
      <c r="S5" s="12"/>
      <c r="T5" s="12"/>
      <c r="U5" s="12"/>
      <c r="V5" s="12"/>
      <c r="W5" s="12"/>
      <c r="X5" s="12"/>
      <c r="Y5" s="12"/>
      <c r="Z5" s="12"/>
      <c r="AA5" s="12"/>
      <c r="AB5" s="12"/>
      <c r="AC5" s="12"/>
      <c r="AD5" s="12"/>
      <c r="AE5" s="12"/>
      <c r="AF5" s="12"/>
      <c r="AG5" s="12"/>
    </row>
    <row r="6" spans="1:33">
      <c r="B6" s="42"/>
      <c r="C6" s="43"/>
      <c r="D6" s="43"/>
      <c r="E6" s="42"/>
      <c r="F6" s="43"/>
      <c r="G6" s="43"/>
      <c r="H6" s="42"/>
      <c r="I6" s="43"/>
      <c r="J6" s="43"/>
      <c r="K6" s="42"/>
      <c r="L6" s="43"/>
      <c r="M6" s="43"/>
      <c r="N6" s="24"/>
      <c r="O6" s="21"/>
      <c r="S6" s="12"/>
      <c r="T6" s="12"/>
      <c r="U6" s="12"/>
      <c r="V6" s="12"/>
      <c r="W6" s="12"/>
      <c r="X6" s="12"/>
      <c r="Y6" s="12"/>
      <c r="Z6" s="12"/>
      <c r="AA6" s="12"/>
      <c r="AB6" s="12"/>
      <c r="AC6" s="12"/>
      <c r="AD6" s="12"/>
      <c r="AE6" s="12"/>
      <c r="AF6" s="12"/>
      <c r="AG6" s="12"/>
    </row>
    <row r="7" spans="1:33">
      <c r="A7" s="252"/>
      <c r="B7" s="53" t="s">
        <v>0</v>
      </c>
      <c r="C7" s="25" t="s">
        <v>1</v>
      </c>
      <c r="D7" s="25" t="s">
        <v>28</v>
      </c>
      <c r="E7" s="53" t="s">
        <v>0</v>
      </c>
      <c r="F7" s="25" t="s">
        <v>1</v>
      </c>
      <c r="G7" s="25" t="s">
        <v>28</v>
      </c>
      <c r="H7" s="53" t="s">
        <v>0</v>
      </c>
      <c r="I7" s="25" t="s">
        <v>1</v>
      </c>
      <c r="J7" s="25" t="s">
        <v>28</v>
      </c>
      <c r="K7" s="53" t="s">
        <v>0</v>
      </c>
      <c r="L7" s="25" t="s">
        <v>1</v>
      </c>
      <c r="M7" s="25" t="s">
        <v>28</v>
      </c>
      <c r="N7" s="53" t="s">
        <v>0</v>
      </c>
      <c r="O7" s="25" t="s">
        <v>1</v>
      </c>
      <c r="P7" s="25" t="s">
        <v>28</v>
      </c>
      <c r="S7" s="12"/>
      <c r="T7" s="12"/>
      <c r="U7" s="12"/>
      <c r="V7" s="12"/>
      <c r="W7" s="12"/>
      <c r="X7" s="12"/>
      <c r="Y7" s="12"/>
      <c r="Z7" s="12"/>
      <c r="AA7" s="12"/>
      <c r="AB7" s="12"/>
      <c r="AC7" s="12"/>
      <c r="AD7" s="12"/>
      <c r="AE7" s="12"/>
      <c r="AF7" s="12"/>
      <c r="AG7" s="12"/>
    </row>
    <row r="8" spans="1:33" s="3" customFormat="1">
      <c r="A8" s="19" t="s">
        <v>5</v>
      </c>
      <c r="B8" s="54"/>
      <c r="C8" s="21"/>
      <c r="D8" s="21"/>
      <c r="E8" s="54"/>
      <c r="F8" s="21"/>
      <c r="G8" s="21"/>
      <c r="H8" s="54"/>
      <c r="I8" s="21"/>
      <c r="J8" s="21"/>
      <c r="K8" s="54"/>
      <c r="L8" s="21"/>
      <c r="M8" s="21"/>
      <c r="N8" s="24"/>
      <c r="O8" s="21"/>
      <c r="R8" s="296"/>
    </row>
    <row r="9" spans="1:33">
      <c r="A9" s="22" t="s">
        <v>31</v>
      </c>
      <c r="B9" s="203">
        <v>6219</v>
      </c>
      <c r="C9" s="72">
        <v>6189</v>
      </c>
      <c r="D9" s="204">
        <v>12408</v>
      </c>
      <c r="E9" s="203">
        <v>24233</v>
      </c>
      <c r="F9" s="72">
        <v>25073</v>
      </c>
      <c r="G9" s="204">
        <v>49306</v>
      </c>
      <c r="H9" s="203">
        <v>788</v>
      </c>
      <c r="I9" s="72">
        <v>432</v>
      </c>
      <c r="J9" s="204">
        <v>1220</v>
      </c>
      <c r="K9" s="203">
        <v>1245</v>
      </c>
      <c r="L9" s="72">
        <v>877</v>
      </c>
      <c r="M9" s="204">
        <v>2122</v>
      </c>
      <c r="N9" s="205">
        <f t="shared" ref="N9:P11" si="0">SUM(B9,E9,H9,K9)</f>
        <v>32485</v>
      </c>
      <c r="O9" s="204">
        <f t="shared" si="0"/>
        <v>32571</v>
      </c>
      <c r="P9" s="72">
        <f t="shared" si="0"/>
        <v>65056</v>
      </c>
    </row>
    <row r="10" spans="1:33">
      <c r="A10" s="22" t="s">
        <v>32</v>
      </c>
      <c r="B10" s="203">
        <v>1440</v>
      </c>
      <c r="C10" s="78">
        <v>1249</v>
      </c>
      <c r="D10" s="204">
        <v>2689</v>
      </c>
      <c r="E10" s="203">
        <v>3223</v>
      </c>
      <c r="F10" s="78">
        <v>2783</v>
      </c>
      <c r="G10" s="204">
        <v>6006</v>
      </c>
      <c r="H10" s="203">
        <v>392</v>
      </c>
      <c r="I10" s="78">
        <v>163</v>
      </c>
      <c r="J10" s="204">
        <v>555</v>
      </c>
      <c r="K10" s="203">
        <v>500</v>
      </c>
      <c r="L10" s="78">
        <v>284</v>
      </c>
      <c r="M10" s="204">
        <v>784</v>
      </c>
      <c r="N10" s="205">
        <f t="shared" si="0"/>
        <v>5555</v>
      </c>
      <c r="O10" s="206">
        <f t="shared" si="0"/>
        <v>4479</v>
      </c>
      <c r="P10" s="72">
        <f t="shared" si="0"/>
        <v>10034</v>
      </c>
    </row>
    <row r="11" spans="1:33" s="15" customFormat="1">
      <c r="A11" s="6" t="s">
        <v>27</v>
      </c>
      <c r="B11" s="56">
        <f>SUM(B9:B10)</f>
        <v>7659</v>
      </c>
      <c r="C11" s="17">
        <f t="shared" ref="C11:M11" si="1">SUM(C9:C10)</f>
        <v>7438</v>
      </c>
      <c r="D11" s="17">
        <f t="shared" si="1"/>
        <v>15097</v>
      </c>
      <c r="E11" s="56">
        <f t="shared" si="1"/>
        <v>27456</v>
      </c>
      <c r="F11" s="17">
        <f t="shared" si="1"/>
        <v>27856</v>
      </c>
      <c r="G11" s="17">
        <f t="shared" si="1"/>
        <v>55312</v>
      </c>
      <c r="H11" s="56">
        <f t="shared" si="1"/>
        <v>1180</v>
      </c>
      <c r="I11" s="17">
        <f t="shared" si="1"/>
        <v>595</v>
      </c>
      <c r="J11" s="17">
        <f t="shared" si="1"/>
        <v>1775</v>
      </c>
      <c r="K11" s="56">
        <f t="shared" si="1"/>
        <v>1745</v>
      </c>
      <c r="L11" s="17">
        <f t="shared" si="1"/>
        <v>1161</v>
      </c>
      <c r="M11" s="17">
        <f t="shared" si="1"/>
        <v>2906</v>
      </c>
      <c r="N11" s="16">
        <f t="shared" si="0"/>
        <v>38040</v>
      </c>
      <c r="O11" s="17">
        <f t="shared" si="0"/>
        <v>37050</v>
      </c>
      <c r="P11" s="17">
        <f t="shared" si="0"/>
        <v>75090</v>
      </c>
      <c r="R11" s="23"/>
    </row>
    <row r="12" spans="1:33" s="15" customFormat="1">
      <c r="B12" s="57"/>
      <c r="C12" s="29"/>
      <c r="D12" s="29"/>
      <c r="E12" s="57"/>
      <c r="F12" s="29"/>
      <c r="G12" s="29"/>
      <c r="H12" s="57"/>
      <c r="I12" s="29"/>
      <c r="J12" s="29"/>
      <c r="K12" s="57"/>
      <c r="L12" s="29"/>
      <c r="M12" s="29"/>
      <c r="N12" s="30"/>
      <c r="O12" s="29"/>
      <c r="P12" s="29"/>
      <c r="R12" s="23"/>
    </row>
    <row r="13" spans="1:33" s="15" customFormat="1">
      <c r="A13" s="23" t="s">
        <v>492</v>
      </c>
      <c r="B13" s="57"/>
      <c r="C13" s="29"/>
      <c r="D13" s="29"/>
      <c r="E13" s="57"/>
      <c r="F13" s="29"/>
      <c r="G13" s="29"/>
      <c r="H13" s="57"/>
      <c r="I13" s="29"/>
      <c r="J13" s="29"/>
      <c r="K13" s="57"/>
      <c r="L13" s="29"/>
      <c r="M13" s="29"/>
      <c r="N13" s="30"/>
      <c r="O13" s="29"/>
      <c r="P13" s="29"/>
      <c r="R13" s="23"/>
    </row>
    <row r="14" spans="1:33">
      <c r="A14" s="104" t="s">
        <v>446</v>
      </c>
      <c r="B14" s="55">
        <v>755</v>
      </c>
      <c r="C14" s="12">
        <v>658</v>
      </c>
      <c r="D14" s="26">
        <v>1413</v>
      </c>
      <c r="E14" s="55">
        <v>2908</v>
      </c>
      <c r="F14" s="12">
        <v>2699</v>
      </c>
      <c r="G14" s="26">
        <v>5607</v>
      </c>
      <c r="H14" s="55">
        <v>41</v>
      </c>
      <c r="I14" s="12">
        <v>26</v>
      </c>
      <c r="J14" s="26">
        <v>67</v>
      </c>
      <c r="K14" s="55">
        <v>85</v>
      </c>
      <c r="L14" s="12">
        <v>87</v>
      </c>
      <c r="M14" s="26">
        <v>172</v>
      </c>
      <c r="N14" s="194">
        <f t="shared" ref="N14:N27" si="2">SUM(B14,E14,H14,K14)</f>
        <v>3789</v>
      </c>
      <c r="O14" s="26">
        <f t="shared" ref="O14:O26" si="3">SUM(C14,F14,I14,L14)</f>
        <v>3470</v>
      </c>
      <c r="P14" s="12">
        <f t="shared" ref="P14:P27" si="4">SUM(D14,G14,J14,M14)</f>
        <v>7259</v>
      </c>
      <c r="R14" s="23"/>
      <c r="S14" s="15"/>
      <c r="T14" s="15"/>
      <c r="U14" s="15"/>
      <c r="V14" s="15"/>
      <c r="W14" s="15"/>
      <c r="X14" s="15"/>
      <c r="Y14" s="15"/>
      <c r="Z14" s="15"/>
      <c r="AA14" s="15"/>
      <c r="AB14" s="15"/>
      <c r="AC14" s="15"/>
      <c r="AD14" s="15"/>
      <c r="AE14" s="15"/>
      <c r="AF14" s="15"/>
      <c r="AG14" s="15"/>
    </row>
    <row r="15" spans="1:33">
      <c r="A15" s="104" t="s">
        <v>471</v>
      </c>
      <c r="B15" s="55">
        <v>138</v>
      </c>
      <c r="C15" s="11">
        <v>171</v>
      </c>
      <c r="D15" s="26">
        <v>309</v>
      </c>
      <c r="E15" s="55">
        <v>97</v>
      </c>
      <c r="F15" s="11">
        <v>74</v>
      </c>
      <c r="G15" s="26">
        <v>171</v>
      </c>
      <c r="H15" s="55">
        <v>0</v>
      </c>
      <c r="I15" s="11">
        <v>0</v>
      </c>
      <c r="J15" s="26">
        <v>0</v>
      </c>
      <c r="K15" s="55">
        <v>0</v>
      </c>
      <c r="L15" s="11">
        <v>0</v>
      </c>
      <c r="M15" s="26">
        <v>0</v>
      </c>
      <c r="N15" s="27">
        <f t="shared" si="2"/>
        <v>235</v>
      </c>
      <c r="O15" s="28">
        <f t="shared" si="3"/>
        <v>245</v>
      </c>
      <c r="P15" s="12">
        <f t="shared" si="4"/>
        <v>480</v>
      </c>
      <c r="R15" s="23"/>
      <c r="S15" s="15"/>
      <c r="T15" s="15"/>
      <c r="U15" s="15"/>
      <c r="V15" s="15"/>
      <c r="W15" s="15"/>
      <c r="X15" s="15"/>
      <c r="Y15" s="15"/>
      <c r="Z15" s="15"/>
      <c r="AA15" s="15"/>
      <c r="AB15" s="15"/>
      <c r="AC15" s="15"/>
      <c r="AD15" s="15"/>
      <c r="AE15" s="15"/>
      <c r="AF15" s="15"/>
      <c r="AG15" s="15"/>
    </row>
    <row r="16" spans="1:33">
      <c r="A16" s="104" t="s">
        <v>472</v>
      </c>
      <c r="B16" s="55">
        <v>667</v>
      </c>
      <c r="C16" s="11">
        <v>937</v>
      </c>
      <c r="D16" s="26">
        <v>1604</v>
      </c>
      <c r="E16" s="55">
        <v>3776</v>
      </c>
      <c r="F16" s="11">
        <v>4883</v>
      </c>
      <c r="G16" s="26">
        <v>8659</v>
      </c>
      <c r="H16" s="55">
        <v>3</v>
      </c>
      <c r="I16" s="11">
        <v>6</v>
      </c>
      <c r="J16" s="26">
        <v>9</v>
      </c>
      <c r="K16" s="55">
        <v>75</v>
      </c>
      <c r="L16" s="11">
        <v>96</v>
      </c>
      <c r="M16" s="26">
        <v>171</v>
      </c>
      <c r="N16" s="27">
        <f t="shared" si="2"/>
        <v>4521</v>
      </c>
      <c r="O16" s="28">
        <f t="shared" si="3"/>
        <v>5922</v>
      </c>
      <c r="P16" s="12">
        <f t="shared" si="4"/>
        <v>10443</v>
      </c>
      <c r="R16" s="23"/>
      <c r="S16" s="15"/>
      <c r="T16" s="15"/>
      <c r="U16" s="15"/>
      <c r="V16" s="15"/>
      <c r="W16" s="15"/>
      <c r="X16" s="15"/>
      <c r="Y16" s="15"/>
      <c r="Z16" s="15"/>
      <c r="AA16" s="15"/>
      <c r="AB16" s="15"/>
      <c r="AC16" s="15"/>
      <c r="AD16" s="15"/>
      <c r="AE16" s="15"/>
      <c r="AF16" s="15"/>
      <c r="AG16" s="15"/>
    </row>
    <row r="17" spans="1:33">
      <c r="A17" s="104" t="s">
        <v>456</v>
      </c>
      <c r="B17" s="55">
        <v>112</v>
      </c>
      <c r="C17" s="11">
        <v>299</v>
      </c>
      <c r="D17" s="26">
        <v>411</v>
      </c>
      <c r="E17" s="55">
        <v>101</v>
      </c>
      <c r="F17" s="11">
        <v>638</v>
      </c>
      <c r="G17" s="26">
        <v>739</v>
      </c>
      <c r="H17" s="55">
        <v>47</v>
      </c>
      <c r="I17" s="11">
        <v>149</v>
      </c>
      <c r="J17" s="26">
        <v>196</v>
      </c>
      <c r="K17" s="55">
        <v>27</v>
      </c>
      <c r="L17" s="11">
        <v>118</v>
      </c>
      <c r="M17" s="26">
        <v>145</v>
      </c>
      <c r="N17" s="27">
        <f t="shared" si="2"/>
        <v>287</v>
      </c>
      <c r="O17" s="28">
        <f t="shared" si="3"/>
        <v>1204</v>
      </c>
      <c r="P17" s="12">
        <f t="shared" si="4"/>
        <v>1491</v>
      </c>
    </row>
    <row r="18" spans="1:33">
      <c r="A18" s="104" t="s">
        <v>460</v>
      </c>
      <c r="B18" s="55">
        <v>216</v>
      </c>
      <c r="C18" s="11">
        <v>1131</v>
      </c>
      <c r="D18" s="26">
        <v>1347</v>
      </c>
      <c r="E18" s="55">
        <v>888</v>
      </c>
      <c r="F18" s="11">
        <v>5413</v>
      </c>
      <c r="G18" s="26">
        <v>6301</v>
      </c>
      <c r="H18" s="55">
        <v>10</v>
      </c>
      <c r="I18" s="11">
        <v>74</v>
      </c>
      <c r="J18" s="26">
        <v>84</v>
      </c>
      <c r="K18" s="55">
        <v>31</v>
      </c>
      <c r="L18" s="11">
        <v>97</v>
      </c>
      <c r="M18" s="26">
        <v>128</v>
      </c>
      <c r="N18" s="27">
        <f t="shared" si="2"/>
        <v>1145</v>
      </c>
      <c r="O18" s="28">
        <f t="shared" si="3"/>
        <v>6715</v>
      </c>
      <c r="P18" s="12">
        <f t="shared" si="4"/>
        <v>7860</v>
      </c>
    </row>
    <row r="19" spans="1:33">
      <c r="A19" s="104" t="s">
        <v>473</v>
      </c>
      <c r="B19" s="55">
        <v>1379</v>
      </c>
      <c r="C19" s="11">
        <v>1848</v>
      </c>
      <c r="D19" s="26">
        <v>3227</v>
      </c>
      <c r="E19" s="55">
        <v>5117</v>
      </c>
      <c r="F19" s="11">
        <v>7143</v>
      </c>
      <c r="G19" s="26">
        <v>12260</v>
      </c>
      <c r="H19" s="55">
        <v>27</v>
      </c>
      <c r="I19" s="11">
        <v>39</v>
      </c>
      <c r="J19" s="26">
        <v>66</v>
      </c>
      <c r="K19" s="55">
        <v>176</v>
      </c>
      <c r="L19" s="11">
        <v>282</v>
      </c>
      <c r="M19" s="26">
        <v>458</v>
      </c>
      <c r="N19" s="27">
        <f t="shared" si="2"/>
        <v>6699</v>
      </c>
      <c r="O19" s="28">
        <f t="shared" si="3"/>
        <v>9312</v>
      </c>
      <c r="P19" s="12">
        <f t="shared" si="4"/>
        <v>16011</v>
      </c>
    </row>
    <row r="20" spans="1:33">
      <c r="A20" s="104" t="s">
        <v>114</v>
      </c>
      <c r="B20" s="55">
        <v>0</v>
      </c>
      <c r="C20" s="11">
        <v>0</v>
      </c>
      <c r="D20" s="26">
        <v>0</v>
      </c>
      <c r="E20" s="55">
        <v>157</v>
      </c>
      <c r="F20" s="11">
        <v>192</v>
      </c>
      <c r="G20" s="26">
        <v>349</v>
      </c>
      <c r="H20" s="55">
        <v>0</v>
      </c>
      <c r="I20" s="11">
        <v>0</v>
      </c>
      <c r="J20" s="26">
        <v>0</v>
      </c>
      <c r="K20" s="55">
        <v>0</v>
      </c>
      <c r="L20" s="11">
        <v>0</v>
      </c>
      <c r="M20" s="26">
        <v>0</v>
      </c>
      <c r="N20" s="27">
        <f t="shared" si="2"/>
        <v>157</v>
      </c>
      <c r="O20" s="28">
        <f t="shared" si="3"/>
        <v>192</v>
      </c>
      <c r="P20" s="12">
        <f t="shared" si="4"/>
        <v>349</v>
      </c>
    </row>
    <row r="21" spans="1:33">
      <c r="A21" s="104" t="s">
        <v>54</v>
      </c>
      <c r="B21" s="55">
        <v>731</v>
      </c>
      <c r="C21" s="11">
        <v>283</v>
      </c>
      <c r="D21" s="26">
        <v>1014</v>
      </c>
      <c r="E21" s="55">
        <v>888</v>
      </c>
      <c r="F21" s="11">
        <v>404</v>
      </c>
      <c r="G21" s="26">
        <v>1292</v>
      </c>
      <c r="H21" s="55">
        <v>34</v>
      </c>
      <c r="I21" s="11">
        <v>19</v>
      </c>
      <c r="J21" s="26">
        <v>53</v>
      </c>
      <c r="K21" s="55">
        <v>73</v>
      </c>
      <c r="L21" s="11">
        <v>10</v>
      </c>
      <c r="M21" s="26">
        <v>83</v>
      </c>
      <c r="N21" s="27">
        <f t="shared" si="2"/>
        <v>1726</v>
      </c>
      <c r="O21" s="28">
        <f t="shared" si="3"/>
        <v>716</v>
      </c>
      <c r="P21" s="12">
        <f t="shared" si="4"/>
        <v>2442</v>
      </c>
    </row>
    <row r="22" spans="1:33">
      <c r="A22" s="104" t="s">
        <v>474</v>
      </c>
      <c r="B22" s="55">
        <v>571</v>
      </c>
      <c r="C22" s="11">
        <v>126</v>
      </c>
      <c r="D22" s="26">
        <v>697</v>
      </c>
      <c r="E22" s="55">
        <v>3076</v>
      </c>
      <c r="F22" s="11">
        <v>381</v>
      </c>
      <c r="G22" s="26">
        <v>3457</v>
      </c>
      <c r="H22" s="55">
        <v>339</v>
      </c>
      <c r="I22" s="11">
        <v>64</v>
      </c>
      <c r="J22" s="26">
        <v>403</v>
      </c>
      <c r="K22" s="55">
        <v>244</v>
      </c>
      <c r="L22" s="11">
        <v>23</v>
      </c>
      <c r="M22" s="26">
        <v>267</v>
      </c>
      <c r="N22" s="27">
        <f t="shared" si="2"/>
        <v>4230</v>
      </c>
      <c r="O22" s="28">
        <f t="shared" si="3"/>
        <v>594</v>
      </c>
      <c r="P22" s="12">
        <f t="shared" si="4"/>
        <v>4824</v>
      </c>
    </row>
    <row r="23" spans="1:33" ht="13.2" customHeight="1">
      <c r="A23" s="104" t="s">
        <v>475</v>
      </c>
      <c r="B23" s="55">
        <v>1280</v>
      </c>
      <c r="C23" s="11">
        <v>605</v>
      </c>
      <c r="D23" s="26">
        <v>1885</v>
      </c>
      <c r="E23" s="55">
        <v>5830</v>
      </c>
      <c r="F23" s="11">
        <v>2334</v>
      </c>
      <c r="G23" s="26">
        <v>8164</v>
      </c>
      <c r="H23" s="55">
        <v>218</v>
      </c>
      <c r="I23" s="11">
        <v>69</v>
      </c>
      <c r="J23" s="26">
        <v>287</v>
      </c>
      <c r="K23" s="55">
        <v>394</v>
      </c>
      <c r="L23" s="11">
        <v>127</v>
      </c>
      <c r="M23" s="26">
        <v>521</v>
      </c>
      <c r="N23" s="27">
        <f t="shared" si="2"/>
        <v>7722</v>
      </c>
      <c r="O23" s="28">
        <f t="shared" si="3"/>
        <v>3135</v>
      </c>
      <c r="P23" s="12">
        <f t="shared" si="4"/>
        <v>10857</v>
      </c>
    </row>
    <row r="24" spans="1:33">
      <c r="A24" s="104" t="s">
        <v>116</v>
      </c>
      <c r="B24" s="55">
        <v>19</v>
      </c>
      <c r="C24" s="11">
        <v>39</v>
      </c>
      <c r="D24" s="26">
        <v>58</v>
      </c>
      <c r="E24" s="55">
        <v>0</v>
      </c>
      <c r="F24" s="11">
        <v>5</v>
      </c>
      <c r="G24" s="26">
        <v>5</v>
      </c>
      <c r="H24" s="55">
        <v>0</v>
      </c>
      <c r="I24" s="11">
        <v>0</v>
      </c>
      <c r="J24" s="26">
        <v>0</v>
      </c>
      <c r="K24" s="55">
        <v>5</v>
      </c>
      <c r="L24" s="11">
        <v>14</v>
      </c>
      <c r="M24" s="26">
        <v>19</v>
      </c>
      <c r="N24" s="27">
        <f t="shared" si="2"/>
        <v>24</v>
      </c>
      <c r="O24" s="28">
        <f t="shared" si="3"/>
        <v>58</v>
      </c>
      <c r="P24" s="12">
        <f t="shared" si="4"/>
        <v>82</v>
      </c>
    </row>
    <row r="25" spans="1:33">
      <c r="A25" s="104" t="s">
        <v>470</v>
      </c>
      <c r="B25" s="55">
        <v>28</v>
      </c>
      <c r="C25" s="11">
        <v>17</v>
      </c>
      <c r="D25" s="26">
        <v>45</v>
      </c>
      <c r="E25" s="55">
        <v>134</v>
      </c>
      <c r="F25" s="11">
        <v>107</v>
      </c>
      <c r="G25" s="26">
        <v>241</v>
      </c>
      <c r="H25" s="55">
        <v>28</v>
      </c>
      <c r="I25" s="11">
        <v>15</v>
      </c>
      <c r="J25" s="26">
        <v>43</v>
      </c>
      <c r="K25" s="55">
        <v>6</v>
      </c>
      <c r="L25" s="11">
        <v>9</v>
      </c>
      <c r="M25" s="26">
        <v>15</v>
      </c>
      <c r="N25" s="27">
        <f t="shared" si="2"/>
        <v>196</v>
      </c>
      <c r="O25" s="28">
        <f t="shared" si="3"/>
        <v>148</v>
      </c>
      <c r="P25" s="12">
        <f t="shared" si="4"/>
        <v>344</v>
      </c>
    </row>
    <row r="26" spans="1:33">
      <c r="A26" s="104" t="s">
        <v>117</v>
      </c>
      <c r="B26" s="55">
        <v>0</v>
      </c>
      <c r="C26" s="11">
        <v>0</v>
      </c>
      <c r="D26" s="26">
        <v>0</v>
      </c>
      <c r="E26" s="55">
        <v>31</v>
      </c>
      <c r="F26" s="11">
        <v>71</v>
      </c>
      <c r="G26" s="26">
        <v>102</v>
      </c>
      <c r="H26" s="55">
        <v>0</v>
      </c>
      <c r="I26" s="11">
        <v>0</v>
      </c>
      <c r="J26" s="26">
        <v>0</v>
      </c>
      <c r="K26" s="55">
        <v>0</v>
      </c>
      <c r="L26" s="11">
        <v>0</v>
      </c>
      <c r="M26" s="26">
        <v>0</v>
      </c>
      <c r="N26" s="27">
        <f t="shared" si="2"/>
        <v>31</v>
      </c>
      <c r="O26" s="28">
        <f t="shared" si="3"/>
        <v>71</v>
      </c>
      <c r="P26" s="12">
        <f t="shared" si="4"/>
        <v>102</v>
      </c>
    </row>
    <row r="27" spans="1:33" s="15" customFormat="1">
      <c r="A27" s="6" t="s">
        <v>27</v>
      </c>
      <c r="B27" s="56">
        <f t="shared" ref="B27:M27" si="5">SUM(B14:B26)</f>
        <v>5896</v>
      </c>
      <c r="C27" s="17">
        <f t="shared" si="5"/>
        <v>6114</v>
      </c>
      <c r="D27" s="17">
        <f t="shared" si="5"/>
        <v>12010</v>
      </c>
      <c r="E27" s="56">
        <f t="shared" si="5"/>
        <v>23003</v>
      </c>
      <c r="F27" s="17">
        <f t="shared" si="5"/>
        <v>24344</v>
      </c>
      <c r="G27" s="17">
        <f t="shared" si="5"/>
        <v>47347</v>
      </c>
      <c r="H27" s="56">
        <f t="shared" si="5"/>
        <v>747</v>
      </c>
      <c r="I27" s="17">
        <f t="shared" si="5"/>
        <v>461</v>
      </c>
      <c r="J27" s="17">
        <f t="shared" si="5"/>
        <v>1208</v>
      </c>
      <c r="K27" s="56">
        <f t="shared" si="5"/>
        <v>1116</v>
      </c>
      <c r="L27" s="17">
        <f t="shared" si="5"/>
        <v>863</v>
      </c>
      <c r="M27" s="17">
        <f t="shared" si="5"/>
        <v>1979</v>
      </c>
      <c r="N27" s="16">
        <f t="shared" si="2"/>
        <v>30762</v>
      </c>
      <c r="O27" s="17">
        <f>SUM(C27,F27,I27,L27)</f>
        <v>31782</v>
      </c>
      <c r="P27" s="17">
        <f t="shared" si="4"/>
        <v>62544</v>
      </c>
      <c r="Q27"/>
      <c r="R27" s="280"/>
      <c r="S27"/>
      <c r="T27"/>
      <c r="U27"/>
      <c r="V27"/>
      <c r="W27"/>
      <c r="X27"/>
      <c r="Y27"/>
      <c r="Z27"/>
      <c r="AA27"/>
      <c r="AB27"/>
      <c r="AC27"/>
      <c r="AD27"/>
      <c r="AE27"/>
      <c r="AF27"/>
      <c r="AG27"/>
    </row>
    <row r="28" spans="1:33">
      <c r="S28" s="11"/>
    </row>
    <row r="29" spans="1:33">
      <c r="R29" s="23"/>
      <c r="S29" s="11"/>
      <c r="T29" s="11"/>
      <c r="U29" s="11"/>
      <c r="V29" s="11"/>
      <c r="W29" s="11"/>
      <c r="X29" s="11"/>
      <c r="Y29" s="11"/>
      <c r="Z29" s="11"/>
      <c r="AA29" s="11"/>
      <c r="AB29" s="11"/>
      <c r="AC29" s="11"/>
      <c r="AD29" s="11"/>
      <c r="AE29" s="11"/>
      <c r="AF29" s="11"/>
      <c r="AG29" s="11"/>
    </row>
    <row r="30" spans="1:33">
      <c r="R30" s="23"/>
      <c r="S30" s="11"/>
      <c r="T30" s="11"/>
      <c r="U30" s="11"/>
      <c r="V30" s="11"/>
      <c r="W30" s="11"/>
      <c r="X30" s="11"/>
      <c r="Y30" s="11"/>
      <c r="Z30" s="11"/>
      <c r="AA30" s="11"/>
      <c r="AB30" s="11"/>
      <c r="AC30" s="11"/>
      <c r="AD30" s="11"/>
      <c r="AE30" s="11"/>
      <c r="AF30" s="11"/>
      <c r="AG30" s="11"/>
    </row>
    <row r="31" spans="1:33">
      <c r="R31" s="23"/>
      <c r="S31" s="11"/>
      <c r="T31" s="11"/>
      <c r="U31" s="11"/>
      <c r="V31" s="11"/>
      <c r="W31" s="11"/>
      <c r="X31" s="11"/>
      <c r="Y31" s="11"/>
      <c r="Z31" s="11"/>
      <c r="AA31" s="11"/>
      <c r="AB31" s="11"/>
      <c r="AC31" s="11"/>
      <c r="AD31" s="11"/>
      <c r="AE31" s="11"/>
      <c r="AF31" s="11"/>
      <c r="AG31" s="11"/>
    </row>
    <row r="32" spans="1:33">
      <c r="S32" s="11"/>
      <c r="T32" s="11"/>
      <c r="U32" s="11"/>
      <c r="V32" s="11"/>
      <c r="W32" s="11"/>
      <c r="X32" s="11"/>
      <c r="Y32" s="11"/>
      <c r="Z32" s="11"/>
      <c r="AA32" s="11"/>
      <c r="AB32" s="11"/>
      <c r="AC32" s="11"/>
      <c r="AD32" s="11"/>
      <c r="AE32" s="11"/>
      <c r="AF32" s="11"/>
      <c r="AG32" s="11"/>
    </row>
    <row r="33" spans="3:33">
      <c r="S33" s="11"/>
      <c r="T33" s="11"/>
      <c r="U33" s="11"/>
      <c r="V33" s="11"/>
      <c r="W33" s="11"/>
      <c r="X33" s="11"/>
      <c r="Y33" s="11"/>
      <c r="Z33" s="11"/>
      <c r="AA33" s="11"/>
      <c r="AB33" s="11"/>
      <c r="AC33" s="11"/>
      <c r="AD33" s="11"/>
      <c r="AE33" s="11"/>
      <c r="AF33" s="11"/>
      <c r="AG33" s="11"/>
    </row>
    <row r="34" spans="3:33">
      <c r="C34" s="3"/>
      <c r="D34"/>
      <c r="F34" s="3"/>
      <c r="G34"/>
      <c r="I34" s="3"/>
      <c r="J34"/>
      <c r="L34" s="3"/>
      <c r="M34"/>
      <c r="O34" s="3"/>
      <c r="P34"/>
      <c r="S34" s="11"/>
      <c r="T34" s="11"/>
      <c r="U34" s="11"/>
      <c r="V34" s="11"/>
      <c r="W34" s="11"/>
      <c r="X34" s="11"/>
      <c r="Y34" s="11"/>
      <c r="Z34" s="11"/>
      <c r="AA34" s="11"/>
      <c r="AB34" s="11"/>
      <c r="AC34" s="11"/>
      <c r="AD34" s="11"/>
      <c r="AE34" s="11"/>
      <c r="AF34" s="11"/>
      <c r="AG34" s="11"/>
    </row>
    <row r="35" spans="3:33">
      <c r="C35" s="3"/>
      <c r="D35"/>
      <c r="F35" s="3"/>
      <c r="G35"/>
      <c r="I35" s="3"/>
      <c r="J35"/>
      <c r="L35" s="3"/>
      <c r="M35"/>
      <c r="O35" s="3"/>
      <c r="P35"/>
      <c r="S35" s="11"/>
      <c r="T35" s="11"/>
      <c r="U35" s="11"/>
      <c r="V35" s="11"/>
      <c r="W35" s="11"/>
      <c r="X35" s="11"/>
      <c r="Y35" s="11"/>
      <c r="Z35" s="11"/>
      <c r="AA35" s="11"/>
      <c r="AB35" s="11"/>
      <c r="AC35" s="11"/>
      <c r="AD35" s="11"/>
      <c r="AE35" s="11"/>
      <c r="AF35" s="11"/>
      <c r="AG35" s="11"/>
    </row>
    <row r="36" spans="3:33">
      <c r="C36" s="3"/>
      <c r="D36"/>
      <c r="F36" s="3"/>
      <c r="G36"/>
      <c r="I36" s="3"/>
      <c r="J36"/>
      <c r="L36" s="3"/>
      <c r="M36"/>
      <c r="O36" s="3"/>
      <c r="P36"/>
      <c r="S36" s="11"/>
      <c r="T36" s="11"/>
      <c r="U36" s="11"/>
      <c r="V36" s="11"/>
      <c r="W36" s="11"/>
      <c r="X36" s="11"/>
      <c r="Y36" s="11"/>
      <c r="Z36" s="11"/>
      <c r="AA36" s="11"/>
      <c r="AB36" s="11"/>
      <c r="AC36" s="11"/>
      <c r="AD36" s="11"/>
      <c r="AE36" s="11"/>
      <c r="AF36" s="11"/>
      <c r="AG36" s="11"/>
    </row>
    <row r="37" spans="3:33">
      <c r="C37" s="3"/>
      <c r="D37"/>
      <c r="F37" s="3"/>
      <c r="G37"/>
      <c r="I37" s="3"/>
      <c r="J37"/>
      <c r="L37" s="3"/>
      <c r="M37"/>
      <c r="O37" s="3"/>
      <c r="P37"/>
      <c r="S37" s="11"/>
      <c r="T37" s="11"/>
      <c r="U37" s="11"/>
      <c r="V37" s="11"/>
      <c r="W37" s="11"/>
      <c r="X37" s="11"/>
      <c r="Y37" s="11"/>
      <c r="Z37" s="11"/>
      <c r="AA37" s="11"/>
      <c r="AB37" s="11"/>
      <c r="AC37" s="11"/>
      <c r="AD37" s="11"/>
      <c r="AE37" s="11"/>
      <c r="AF37" s="11"/>
      <c r="AG37" s="11"/>
    </row>
    <row r="38" spans="3:33">
      <c r="C38" s="3"/>
      <c r="D38"/>
      <c r="F38" s="3"/>
      <c r="G38"/>
      <c r="I38" s="3"/>
      <c r="J38"/>
      <c r="L38" s="3"/>
      <c r="M38"/>
      <c r="O38" s="3"/>
      <c r="P38"/>
      <c r="S38" s="11"/>
      <c r="T38" s="11"/>
      <c r="U38" s="11"/>
      <c r="V38" s="11"/>
      <c r="W38" s="11"/>
      <c r="X38" s="11"/>
      <c r="Y38" s="11"/>
      <c r="Z38" s="11"/>
      <c r="AA38" s="11"/>
      <c r="AB38" s="11"/>
      <c r="AC38" s="11"/>
      <c r="AD38" s="11"/>
      <c r="AE38" s="11"/>
      <c r="AF38" s="11"/>
      <c r="AG38" s="11"/>
    </row>
    <row r="39" spans="3:33">
      <c r="C39" s="3"/>
      <c r="D39"/>
      <c r="F39" s="3"/>
      <c r="G39"/>
      <c r="I39" s="3"/>
      <c r="J39"/>
      <c r="L39" s="3"/>
      <c r="M39"/>
      <c r="O39" s="3"/>
      <c r="P39"/>
      <c r="S39" s="11"/>
      <c r="T39" s="11"/>
      <c r="U39" s="11"/>
      <c r="V39" s="11"/>
      <c r="W39" s="11"/>
      <c r="X39" s="11"/>
      <c r="Y39" s="11"/>
      <c r="Z39" s="11"/>
      <c r="AA39" s="11"/>
      <c r="AB39" s="11"/>
      <c r="AC39" s="11"/>
      <c r="AD39" s="11"/>
      <c r="AE39" s="11"/>
      <c r="AF39" s="11"/>
      <c r="AG39" s="11"/>
    </row>
    <row r="40" spans="3:33">
      <c r="C40" s="3"/>
      <c r="D40"/>
      <c r="F40" s="3"/>
      <c r="G40"/>
      <c r="I40" s="3"/>
      <c r="J40"/>
      <c r="L40" s="3"/>
      <c r="M40"/>
      <c r="O40" s="3"/>
      <c r="P40"/>
      <c r="S40" s="11"/>
      <c r="T40" s="11"/>
      <c r="U40" s="11"/>
      <c r="V40" s="11"/>
      <c r="W40" s="11"/>
      <c r="X40" s="11"/>
      <c r="Y40" s="11"/>
      <c r="Z40" s="11"/>
      <c r="AA40" s="11"/>
      <c r="AB40" s="11"/>
      <c r="AC40" s="11"/>
      <c r="AD40" s="11"/>
      <c r="AE40" s="11"/>
      <c r="AF40" s="11"/>
      <c r="AG40" s="11"/>
    </row>
    <row r="41" spans="3:33">
      <c r="C41" s="3"/>
      <c r="D41"/>
      <c r="F41" s="3"/>
      <c r="G41"/>
      <c r="I41" s="3"/>
      <c r="J41"/>
      <c r="L41" s="3"/>
      <c r="M41"/>
      <c r="O41" s="3"/>
      <c r="P41"/>
      <c r="S41" s="11"/>
      <c r="T41" s="11"/>
      <c r="U41" s="11"/>
      <c r="V41" s="11"/>
      <c r="W41" s="11"/>
      <c r="X41" s="11"/>
      <c r="Y41" s="11"/>
      <c r="Z41" s="11"/>
      <c r="AA41" s="11"/>
      <c r="AB41" s="11"/>
      <c r="AC41" s="11"/>
      <c r="AD41" s="11"/>
      <c r="AE41" s="11"/>
      <c r="AF41" s="11"/>
      <c r="AG41" s="11"/>
    </row>
    <row r="42" spans="3:33">
      <c r="C42" s="81"/>
      <c r="D42"/>
      <c r="F42" s="81"/>
      <c r="G42" s="81"/>
      <c r="H42" s="81"/>
      <c r="I42" s="81"/>
      <c r="J42" s="81"/>
      <c r="K42" s="81"/>
      <c r="L42" s="3"/>
      <c r="M42"/>
      <c r="O42" s="3"/>
      <c r="P42"/>
    </row>
    <row r="43" spans="3:33">
      <c r="C43" s="3"/>
      <c r="D43"/>
      <c r="F43" s="3"/>
      <c r="G43"/>
      <c r="I43" s="3"/>
      <c r="J43" s="81"/>
      <c r="L43" s="3"/>
      <c r="M43" s="81"/>
      <c r="O43" s="3"/>
      <c r="P43"/>
    </row>
    <row r="44" spans="3:33">
      <c r="C44" s="81"/>
      <c r="D44"/>
      <c r="F44" s="3"/>
      <c r="G44"/>
      <c r="I44" s="3"/>
      <c r="J44"/>
      <c r="L44" s="81"/>
      <c r="M44" s="81"/>
      <c r="N44" s="81"/>
      <c r="O44" s="3"/>
      <c r="P44"/>
    </row>
    <row r="45" spans="3:33">
      <c r="C45" s="3"/>
      <c r="D45"/>
      <c r="F45" s="3"/>
      <c r="G45"/>
      <c r="I45" s="81"/>
      <c r="J45" s="81"/>
      <c r="K45" s="81"/>
      <c r="L45" s="81"/>
      <c r="M45" s="81"/>
      <c r="N45" s="81"/>
      <c r="O45" s="3"/>
      <c r="P45"/>
    </row>
    <row r="46" spans="3:33">
      <c r="C46" s="3"/>
      <c r="D46"/>
      <c r="F46" s="3"/>
      <c r="G46"/>
      <c r="I46" s="81"/>
      <c r="J46" s="81"/>
      <c r="K46" s="81"/>
      <c r="L46" s="81"/>
      <c r="M46" s="81"/>
      <c r="N46" s="81"/>
      <c r="O46" s="3"/>
      <c r="P46"/>
    </row>
    <row r="47" spans="3:33">
      <c r="C47" s="3"/>
      <c r="D47"/>
      <c r="F47" s="3"/>
      <c r="G47"/>
      <c r="I47" s="3"/>
      <c r="J47"/>
      <c r="L47" s="3"/>
      <c r="M47"/>
      <c r="O47" s="3"/>
      <c r="P47"/>
    </row>
    <row r="48" spans="3:33">
      <c r="C48" s="3"/>
      <c r="D48"/>
      <c r="F48" s="3"/>
      <c r="G48"/>
      <c r="I48" s="3"/>
      <c r="J48"/>
      <c r="L48" s="3"/>
      <c r="M48"/>
      <c r="O48" s="3"/>
      <c r="P48"/>
    </row>
    <row r="49" spans="3:16">
      <c r="C49" s="3"/>
      <c r="D49"/>
      <c r="F49" s="3"/>
      <c r="G49"/>
      <c r="I49" s="3"/>
      <c r="J49"/>
      <c r="L49" s="3"/>
      <c r="M49"/>
      <c r="O49" s="3"/>
      <c r="P49"/>
    </row>
    <row r="50" spans="3:16">
      <c r="C50" s="3"/>
      <c r="D50"/>
      <c r="F50" s="3"/>
      <c r="G50"/>
      <c r="I50" s="3"/>
      <c r="J50"/>
      <c r="L50" s="3"/>
      <c r="M50"/>
      <c r="O50" s="3"/>
      <c r="P50"/>
    </row>
    <row r="51" spans="3:16">
      <c r="C51" s="3"/>
      <c r="D51"/>
      <c r="F51" s="3"/>
      <c r="G51" s="81"/>
      <c r="I51" s="81"/>
      <c r="J51" s="81"/>
      <c r="K51" s="81"/>
      <c r="L51" s="81"/>
      <c r="M51" s="81"/>
      <c r="N51" s="81"/>
      <c r="O51" s="3"/>
      <c r="P51"/>
    </row>
    <row r="52" spans="3:16">
      <c r="C52" s="3"/>
      <c r="D52"/>
      <c r="F52" s="3"/>
      <c r="G52"/>
      <c r="I52" s="3"/>
      <c r="J52"/>
      <c r="L52" s="3"/>
      <c r="M52"/>
      <c r="O52" s="3"/>
      <c r="P52"/>
    </row>
    <row r="53" spans="3:16">
      <c r="C53" s="3"/>
      <c r="D53"/>
      <c r="F53" s="3"/>
      <c r="G53"/>
      <c r="I53" s="3"/>
      <c r="J53"/>
      <c r="L53" s="3"/>
      <c r="M53"/>
      <c r="O53" s="3"/>
      <c r="P53"/>
    </row>
    <row r="54" spans="3:16">
      <c r="C54" s="81"/>
      <c r="D54"/>
      <c r="F54" s="3"/>
      <c r="G54"/>
      <c r="I54" s="81"/>
      <c r="J54" s="81"/>
      <c r="K54" s="81"/>
      <c r="L54" s="81"/>
      <c r="M54" s="81"/>
      <c r="N54" s="81"/>
      <c r="O54" s="3"/>
      <c r="P54"/>
    </row>
    <row r="55" spans="3:16">
      <c r="C55" s="3"/>
      <c r="D55"/>
      <c r="F55" s="3"/>
      <c r="G55"/>
      <c r="I55" s="3"/>
      <c r="J55"/>
      <c r="L55" s="3"/>
      <c r="M55"/>
      <c r="O55" s="3"/>
      <c r="P55"/>
    </row>
    <row r="56" spans="3:16">
      <c r="C56" s="81"/>
      <c r="D56"/>
      <c r="F56" s="3"/>
      <c r="G56"/>
      <c r="I56" s="3"/>
      <c r="J56"/>
      <c r="L56" s="81"/>
      <c r="M56" s="81"/>
      <c r="N56" s="81"/>
      <c r="O56" s="3"/>
      <c r="P56"/>
    </row>
    <row r="57" spans="3:16">
      <c r="C57" s="81"/>
      <c r="D57"/>
      <c r="F57" s="81"/>
      <c r="G57" s="81"/>
      <c r="H57" s="81"/>
      <c r="I57" s="3"/>
      <c r="J57"/>
      <c r="L57" s="81"/>
      <c r="M57" s="81"/>
      <c r="N57" s="81"/>
      <c r="O57" s="3"/>
      <c r="P57"/>
    </row>
    <row r="58" spans="3:16">
      <c r="C58" s="3"/>
      <c r="D58"/>
      <c r="F58" s="81"/>
      <c r="G58" s="81"/>
      <c r="H58" s="81"/>
      <c r="I58" s="81"/>
      <c r="J58" s="81"/>
      <c r="K58" s="81"/>
      <c r="L58" s="81"/>
      <c r="M58" s="81"/>
      <c r="N58" s="81"/>
      <c r="O58" s="3"/>
      <c r="P58"/>
    </row>
    <row r="59" spans="3:16">
      <c r="C59" s="81"/>
      <c r="D59"/>
      <c r="F59" s="3"/>
      <c r="G59"/>
      <c r="I59" s="81"/>
      <c r="J59" s="81"/>
      <c r="K59" s="81"/>
      <c r="L59" s="81"/>
      <c r="M59" s="81"/>
      <c r="N59" s="81"/>
      <c r="O59" s="3"/>
      <c r="P59"/>
    </row>
    <row r="60" spans="3:16">
      <c r="C60" s="3"/>
      <c r="D60"/>
      <c r="F60" s="3"/>
      <c r="G60"/>
      <c r="I60" s="3"/>
      <c r="J60"/>
      <c r="L60" s="3"/>
      <c r="M60"/>
      <c r="O60" s="3"/>
      <c r="P60"/>
    </row>
  </sheetData>
  <mergeCells count="7">
    <mergeCell ref="N5:P5"/>
    <mergeCell ref="A2:P2"/>
    <mergeCell ref="A3:P3"/>
    <mergeCell ref="B5:D5"/>
    <mergeCell ref="E5:G5"/>
    <mergeCell ref="H5:J5"/>
    <mergeCell ref="K5:M5"/>
  </mergeCells>
  <phoneticPr fontId="8" type="noConversion"/>
  <printOptions horizontalCentered="1"/>
  <pageMargins left="0.19685039370078741" right="0.19685039370078741" top="0.59055118110236227" bottom="0.78740157480314965" header="0.51181102362204722" footer="0.51181102362204722"/>
  <pageSetup paperSize="9" scale="85"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S42"/>
  <sheetViews>
    <sheetView workbookViewId="0"/>
  </sheetViews>
  <sheetFormatPr defaultRowHeight="13.2"/>
  <cols>
    <col min="1" max="1" width="44.109375" style="3" customWidth="1"/>
    <col min="2" max="3" width="7.33203125" customWidth="1"/>
    <col min="4" max="4" width="7.33203125" style="3" customWidth="1"/>
    <col min="5" max="6" width="7.33203125" customWidth="1"/>
    <col min="7" max="7" width="7.33203125" style="3" customWidth="1"/>
    <col min="8" max="9" width="7.33203125" customWidth="1"/>
    <col min="10" max="10" width="7.33203125" style="3" customWidth="1"/>
    <col min="11" max="11" width="7.33203125" customWidth="1"/>
    <col min="12" max="12" width="6.5546875" customWidth="1"/>
    <col min="13" max="13" width="6.88671875" style="3" customWidth="1"/>
    <col min="14" max="15" width="7.33203125" customWidth="1"/>
    <col min="16" max="16" width="7.33203125" style="3" customWidth="1"/>
    <col min="17" max="17" width="9.33203125" customWidth="1"/>
    <col min="18" max="19" width="7.5546875" customWidth="1"/>
    <col min="20" max="21" width="9.33203125" customWidth="1"/>
    <col min="22" max="22" width="11" customWidth="1"/>
    <col min="23" max="23" width="9.5546875" customWidth="1"/>
    <col min="24" max="25" width="6" customWidth="1"/>
    <col min="26" max="26" width="9.5546875" customWidth="1"/>
    <col min="27" max="28" width="5" customWidth="1"/>
    <col min="29" max="29" width="9.5546875" customWidth="1"/>
    <col min="30" max="31" width="6" customWidth="1"/>
    <col min="32" max="32" width="9.33203125" customWidth="1"/>
    <col min="33" max="33" width="15.5546875" customWidth="1"/>
    <col min="34" max="35" width="11.44140625" customWidth="1"/>
    <col min="36" max="36" width="9.5546875" customWidth="1"/>
    <col min="37" max="37" width="16" customWidth="1"/>
    <col min="38" max="39" width="10.5546875" customWidth="1"/>
    <col min="40" max="40" width="17" customWidth="1"/>
    <col min="41" max="42" width="11.44140625" customWidth="1"/>
    <col min="43" max="43" width="9.5546875" customWidth="1"/>
    <col min="44" max="44" width="16" customWidth="1"/>
    <col min="45" max="45" width="10.5546875" customWidth="1"/>
  </cols>
  <sheetData>
    <row r="1" spans="1:16">
      <c r="A1" s="2" t="str">
        <f>INHOUD!A2</f>
        <v>Schooljaar 2021-2022</v>
      </c>
    </row>
    <row r="2" spans="1:16">
      <c r="A2" s="341" t="s">
        <v>8</v>
      </c>
      <c r="B2" s="341"/>
      <c r="C2" s="341"/>
      <c r="D2" s="341"/>
      <c r="E2" s="341"/>
      <c r="F2" s="341"/>
      <c r="G2" s="341"/>
      <c r="H2" s="341"/>
      <c r="I2" s="341"/>
      <c r="J2" s="341"/>
      <c r="K2" s="341"/>
      <c r="L2" s="341"/>
      <c r="M2" s="341"/>
      <c r="N2" s="341"/>
      <c r="O2" s="341"/>
      <c r="P2" s="341"/>
    </row>
    <row r="3" spans="1:16">
      <c r="A3" s="341" t="s">
        <v>6</v>
      </c>
      <c r="B3" s="341"/>
      <c r="C3" s="341"/>
      <c r="D3" s="341"/>
      <c r="E3" s="341"/>
      <c r="F3" s="341"/>
      <c r="G3" s="341"/>
      <c r="H3" s="341"/>
      <c r="I3" s="341"/>
      <c r="J3" s="341"/>
      <c r="K3" s="341"/>
      <c r="L3" s="341"/>
      <c r="M3" s="341"/>
      <c r="N3" s="341"/>
      <c r="O3" s="341"/>
      <c r="P3" s="341"/>
    </row>
    <row r="4" spans="1:16">
      <c r="A4" s="41"/>
      <c r="B4" s="41"/>
      <c r="C4" s="41"/>
      <c r="D4" s="41"/>
      <c r="E4" s="41"/>
      <c r="F4" s="41"/>
      <c r="G4" s="41"/>
      <c r="H4" s="41"/>
      <c r="I4" s="41"/>
      <c r="J4" s="41"/>
      <c r="K4" s="41"/>
      <c r="L4" s="41"/>
      <c r="M4" s="41"/>
      <c r="N4" s="41"/>
      <c r="O4" s="41"/>
      <c r="P4" s="41"/>
    </row>
    <row r="5" spans="1:16">
      <c r="A5" s="341" t="s">
        <v>445</v>
      </c>
      <c r="B5" s="341"/>
      <c r="C5" s="341"/>
      <c r="D5" s="341"/>
      <c r="E5" s="341"/>
      <c r="F5" s="341"/>
      <c r="G5" s="341"/>
      <c r="H5" s="341"/>
      <c r="I5" s="341"/>
      <c r="J5" s="341"/>
      <c r="K5" s="341"/>
      <c r="L5" s="341"/>
      <c r="M5" s="341"/>
      <c r="N5" s="341"/>
      <c r="O5" s="341"/>
      <c r="P5" s="341"/>
    </row>
    <row r="6" spans="1:16" ht="13.8" thickBot="1"/>
    <row r="7" spans="1:16" s="3" customFormat="1">
      <c r="A7" s="31"/>
      <c r="B7" s="339" t="s">
        <v>25</v>
      </c>
      <c r="C7" s="340"/>
      <c r="D7" s="342"/>
      <c r="E7" s="339" t="s">
        <v>2</v>
      </c>
      <c r="F7" s="340"/>
      <c r="G7" s="342"/>
      <c r="H7" s="339" t="s">
        <v>3</v>
      </c>
      <c r="I7" s="340"/>
      <c r="J7" s="342"/>
      <c r="K7" s="339" t="s">
        <v>4</v>
      </c>
      <c r="L7" s="340"/>
      <c r="M7" s="342"/>
      <c r="N7" s="339" t="s">
        <v>27</v>
      </c>
      <c r="O7" s="340"/>
      <c r="P7" s="340"/>
    </row>
    <row r="8" spans="1:16">
      <c r="B8" s="42"/>
      <c r="C8" s="43"/>
      <c r="D8" s="43"/>
      <c r="E8" s="42"/>
      <c r="F8" s="43"/>
      <c r="G8" s="43"/>
      <c r="H8" s="42"/>
      <c r="I8" s="43"/>
      <c r="J8" s="43"/>
      <c r="K8" s="42"/>
      <c r="L8" s="43"/>
      <c r="M8" s="43"/>
      <c r="N8" s="24"/>
      <c r="O8" s="21"/>
    </row>
    <row r="9" spans="1:16">
      <c r="A9" s="18" t="s">
        <v>493</v>
      </c>
      <c r="B9" s="53" t="s">
        <v>0</v>
      </c>
      <c r="C9" s="25" t="s">
        <v>1</v>
      </c>
      <c r="D9" s="25" t="s">
        <v>28</v>
      </c>
      <c r="E9" s="53" t="s">
        <v>0</v>
      </c>
      <c r="F9" s="25" t="s">
        <v>1</v>
      </c>
      <c r="G9" s="25" t="s">
        <v>28</v>
      </c>
      <c r="H9" s="53" t="s">
        <v>0</v>
      </c>
      <c r="I9" s="25" t="s">
        <v>1</v>
      </c>
      <c r="J9" s="25" t="s">
        <v>28</v>
      </c>
      <c r="K9" s="53" t="s">
        <v>0</v>
      </c>
      <c r="L9" s="25" t="s">
        <v>1</v>
      </c>
      <c r="M9" s="25" t="s">
        <v>28</v>
      </c>
      <c r="N9" s="53" t="s">
        <v>0</v>
      </c>
      <c r="O9" s="25" t="s">
        <v>1</v>
      </c>
      <c r="P9" s="25" t="s">
        <v>28</v>
      </c>
    </row>
    <row r="10" spans="1:16">
      <c r="A10" s="104" t="s">
        <v>446</v>
      </c>
      <c r="B10" s="10">
        <v>34</v>
      </c>
      <c r="C10" s="11">
        <v>23</v>
      </c>
      <c r="D10" s="26">
        <v>57</v>
      </c>
      <c r="E10" s="10">
        <v>74</v>
      </c>
      <c r="F10" s="11">
        <v>45</v>
      </c>
      <c r="G10" s="26">
        <v>119</v>
      </c>
      <c r="H10" s="10">
        <v>26</v>
      </c>
      <c r="I10" s="11">
        <v>15</v>
      </c>
      <c r="J10" s="26">
        <v>41</v>
      </c>
      <c r="K10" s="10">
        <v>0</v>
      </c>
      <c r="L10" s="11">
        <v>0</v>
      </c>
      <c r="M10" s="26">
        <v>0</v>
      </c>
      <c r="N10" s="27">
        <f>SUM(K10,H10,E10,B10)</f>
        <v>134</v>
      </c>
      <c r="O10" s="28">
        <f>SUM(L10,I10,F10,C10)</f>
        <v>83</v>
      </c>
      <c r="P10" s="12">
        <f>SUM(M10,J10,G10,D10)</f>
        <v>217</v>
      </c>
    </row>
    <row r="11" spans="1:16">
      <c r="A11" s="104" t="s">
        <v>447</v>
      </c>
      <c r="B11" s="10">
        <v>8</v>
      </c>
      <c r="C11" s="11">
        <v>1</v>
      </c>
      <c r="D11" s="26">
        <v>9</v>
      </c>
      <c r="E11" s="10">
        <v>77</v>
      </c>
      <c r="F11" s="11">
        <v>54</v>
      </c>
      <c r="G11" s="26">
        <v>131</v>
      </c>
      <c r="H11" s="10">
        <v>0</v>
      </c>
      <c r="I11" s="11">
        <v>0</v>
      </c>
      <c r="J11" s="26">
        <v>0</v>
      </c>
      <c r="K11" s="10">
        <v>27</v>
      </c>
      <c r="L11" s="11">
        <v>38</v>
      </c>
      <c r="M11" s="26">
        <v>65</v>
      </c>
      <c r="N11" s="27">
        <f t="shared" ref="N11:N35" si="0">SUM(K11,H11,E11,B11)</f>
        <v>112</v>
      </c>
      <c r="O11" s="28">
        <f t="shared" ref="O11:O35" si="1">SUM(L11,I11,F11,C11)</f>
        <v>93</v>
      </c>
      <c r="P11" s="12">
        <f t="shared" ref="P11:P35" si="2">SUM(M11,J11,G11,D11)</f>
        <v>205</v>
      </c>
    </row>
    <row r="12" spans="1:16" ht="26.4">
      <c r="A12" s="104" t="s">
        <v>448</v>
      </c>
      <c r="B12" s="10">
        <v>11</v>
      </c>
      <c r="C12" s="11">
        <v>18</v>
      </c>
      <c r="D12" s="26">
        <v>29</v>
      </c>
      <c r="E12" s="10">
        <v>24</v>
      </c>
      <c r="F12" s="11">
        <v>46</v>
      </c>
      <c r="G12" s="26">
        <v>70</v>
      </c>
      <c r="H12" s="10">
        <v>0</v>
      </c>
      <c r="I12" s="11">
        <v>0</v>
      </c>
      <c r="J12" s="26">
        <v>0</v>
      </c>
      <c r="K12" s="10">
        <v>6</v>
      </c>
      <c r="L12" s="11">
        <v>28</v>
      </c>
      <c r="M12" s="26">
        <v>34</v>
      </c>
      <c r="N12" s="27">
        <f t="shared" si="0"/>
        <v>41</v>
      </c>
      <c r="O12" s="28">
        <f t="shared" si="1"/>
        <v>92</v>
      </c>
      <c r="P12" s="12">
        <f t="shared" si="2"/>
        <v>133</v>
      </c>
    </row>
    <row r="13" spans="1:16" ht="26.4">
      <c r="A13" s="104" t="s">
        <v>449</v>
      </c>
      <c r="B13" s="10">
        <v>1</v>
      </c>
      <c r="C13" s="11">
        <v>0</v>
      </c>
      <c r="D13" s="26">
        <v>1</v>
      </c>
      <c r="E13" s="10">
        <v>15</v>
      </c>
      <c r="F13" s="11">
        <v>13</v>
      </c>
      <c r="G13" s="26">
        <v>28</v>
      </c>
      <c r="H13" s="10">
        <v>0</v>
      </c>
      <c r="I13" s="11">
        <v>0</v>
      </c>
      <c r="J13" s="26">
        <v>0</v>
      </c>
      <c r="K13" s="10">
        <v>31</v>
      </c>
      <c r="L13" s="11">
        <v>15</v>
      </c>
      <c r="M13" s="26">
        <v>46</v>
      </c>
      <c r="N13" s="27">
        <f t="shared" si="0"/>
        <v>47</v>
      </c>
      <c r="O13" s="28">
        <f t="shared" si="1"/>
        <v>28</v>
      </c>
      <c r="P13" s="12">
        <f t="shared" si="2"/>
        <v>75</v>
      </c>
    </row>
    <row r="14" spans="1:16">
      <c r="A14" s="104" t="s">
        <v>450</v>
      </c>
      <c r="B14" s="10">
        <v>275</v>
      </c>
      <c r="C14" s="11">
        <v>478</v>
      </c>
      <c r="D14" s="26">
        <v>753</v>
      </c>
      <c r="E14" s="10">
        <v>785</v>
      </c>
      <c r="F14" s="11">
        <v>1551</v>
      </c>
      <c r="G14" s="26">
        <v>2336</v>
      </c>
      <c r="H14" s="10">
        <v>6</v>
      </c>
      <c r="I14" s="11">
        <v>14</v>
      </c>
      <c r="J14" s="26">
        <v>20</v>
      </c>
      <c r="K14" s="10">
        <v>14</v>
      </c>
      <c r="L14" s="11">
        <v>34</v>
      </c>
      <c r="M14" s="26">
        <v>48</v>
      </c>
      <c r="N14" s="27">
        <f t="shared" si="0"/>
        <v>1080</v>
      </c>
      <c r="O14" s="28">
        <f t="shared" si="1"/>
        <v>2077</v>
      </c>
      <c r="P14" s="12">
        <f t="shared" si="2"/>
        <v>3157</v>
      </c>
    </row>
    <row r="15" spans="1:16" ht="26.4">
      <c r="A15" s="104" t="s">
        <v>451</v>
      </c>
      <c r="B15" s="10">
        <v>81</v>
      </c>
      <c r="C15" s="11">
        <v>56</v>
      </c>
      <c r="D15" s="26">
        <v>137</v>
      </c>
      <c r="E15" s="10">
        <v>28</v>
      </c>
      <c r="F15" s="11">
        <v>41</v>
      </c>
      <c r="G15" s="26">
        <v>69</v>
      </c>
      <c r="H15" s="10">
        <v>0</v>
      </c>
      <c r="I15" s="11">
        <v>0</v>
      </c>
      <c r="J15" s="26">
        <v>0</v>
      </c>
      <c r="K15" s="10">
        <v>9</v>
      </c>
      <c r="L15" s="11">
        <v>7</v>
      </c>
      <c r="M15" s="26">
        <v>16</v>
      </c>
      <c r="N15" s="27">
        <f t="shared" si="0"/>
        <v>118</v>
      </c>
      <c r="O15" s="28">
        <f t="shared" si="1"/>
        <v>104</v>
      </c>
      <c r="P15" s="12">
        <f t="shared" si="2"/>
        <v>222</v>
      </c>
    </row>
    <row r="16" spans="1:16">
      <c r="A16" s="104" t="s">
        <v>452</v>
      </c>
      <c r="B16" s="10">
        <v>45</v>
      </c>
      <c r="C16" s="11">
        <v>11</v>
      </c>
      <c r="D16" s="26">
        <v>56</v>
      </c>
      <c r="E16" s="10">
        <v>48</v>
      </c>
      <c r="F16" s="11">
        <v>12</v>
      </c>
      <c r="G16" s="26">
        <v>60</v>
      </c>
      <c r="H16" s="10">
        <v>0</v>
      </c>
      <c r="I16" s="11">
        <v>0</v>
      </c>
      <c r="J16" s="26">
        <v>0</v>
      </c>
      <c r="K16" s="10">
        <v>9</v>
      </c>
      <c r="L16" s="11">
        <v>4</v>
      </c>
      <c r="M16" s="26">
        <v>13</v>
      </c>
      <c r="N16" s="27">
        <f t="shared" si="0"/>
        <v>102</v>
      </c>
      <c r="O16" s="28">
        <f t="shared" si="1"/>
        <v>27</v>
      </c>
      <c r="P16" s="12">
        <f t="shared" si="2"/>
        <v>129</v>
      </c>
    </row>
    <row r="17" spans="1:16">
      <c r="A17" s="104" t="s">
        <v>453</v>
      </c>
      <c r="B17" s="10">
        <v>0</v>
      </c>
      <c r="C17" s="11">
        <v>0</v>
      </c>
      <c r="D17" s="26">
        <v>0</v>
      </c>
      <c r="E17" s="10">
        <v>12</v>
      </c>
      <c r="F17" s="11">
        <v>2</v>
      </c>
      <c r="G17" s="26">
        <v>14</v>
      </c>
      <c r="H17" s="10">
        <v>0</v>
      </c>
      <c r="I17" s="11">
        <v>0</v>
      </c>
      <c r="J17" s="26">
        <v>0</v>
      </c>
      <c r="K17" s="10">
        <v>0</v>
      </c>
      <c r="L17" s="11">
        <v>0</v>
      </c>
      <c r="M17" s="26">
        <v>0</v>
      </c>
      <c r="N17" s="27">
        <f t="shared" si="0"/>
        <v>12</v>
      </c>
      <c r="O17" s="28">
        <f t="shared" si="1"/>
        <v>2</v>
      </c>
      <c r="P17" s="12">
        <f t="shared" si="2"/>
        <v>14</v>
      </c>
    </row>
    <row r="18" spans="1:16">
      <c r="A18" s="104" t="s">
        <v>454</v>
      </c>
      <c r="B18" s="10">
        <v>49</v>
      </c>
      <c r="C18" s="11">
        <v>11</v>
      </c>
      <c r="D18" s="26">
        <v>60</v>
      </c>
      <c r="E18" s="10">
        <v>69</v>
      </c>
      <c r="F18" s="11">
        <v>9</v>
      </c>
      <c r="G18" s="26">
        <v>78</v>
      </c>
      <c r="H18" s="10">
        <v>0</v>
      </c>
      <c r="I18" s="11">
        <v>0</v>
      </c>
      <c r="J18" s="26">
        <v>0</v>
      </c>
      <c r="K18" s="10">
        <v>11</v>
      </c>
      <c r="L18" s="11">
        <v>0</v>
      </c>
      <c r="M18" s="26">
        <v>11</v>
      </c>
      <c r="N18" s="27">
        <f t="shared" si="0"/>
        <v>129</v>
      </c>
      <c r="O18" s="28">
        <f t="shared" si="1"/>
        <v>20</v>
      </c>
      <c r="P18" s="12">
        <f t="shared" si="2"/>
        <v>149</v>
      </c>
    </row>
    <row r="19" spans="1:16" ht="15" customHeight="1">
      <c r="A19" s="104" t="s">
        <v>455</v>
      </c>
      <c r="B19" s="10">
        <v>2</v>
      </c>
      <c r="C19" s="11">
        <v>0</v>
      </c>
      <c r="D19" s="26">
        <v>2</v>
      </c>
      <c r="E19" s="10">
        <v>23</v>
      </c>
      <c r="F19" s="11">
        <v>13</v>
      </c>
      <c r="G19" s="26">
        <v>36</v>
      </c>
      <c r="H19" s="10">
        <v>0</v>
      </c>
      <c r="I19" s="11">
        <v>0</v>
      </c>
      <c r="J19" s="26">
        <v>0</v>
      </c>
      <c r="K19" s="10">
        <v>0</v>
      </c>
      <c r="L19" s="11">
        <v>0</v>
      </c>
      <c r="M19" s="26">
        <v>0</v>
      </c>
      <c r="N19" s="27">
        <f t="shared" si="0"/>
        <v>25</v>
      </c>
      <c r="O19" s="28">
        <f t="shared" si="1"/>
        <v>13</v>
      </c>
      <c r="P19" s="12">
        <f t="shared" si="2"/>
        <v>38</v>
      </c>
    </row>
    <row r="20" spans="1:16">
      <c r="A20" s="104" t="s">
        <v>456</v>
      </c>
      <c r="B20" s="10">
        <v>8</v>
      </c>
      <c r="C20" s="11">
        <v>4</v>
      </c>
      <c r="D20" s="26">
        <v>12</v>
      </c>
      <c r="E20" s="10">
        <v>2</v>
      </c>
      <c r="F20" s="11">
        <v>4</v>
      </c>
      <c r="G20" s="26">
        <v>6</v>
      </c>
      <c r="H20" s="10">
        <v>7</v>
      </c>
      <c r="I20" s="11">
        <v>19</v>
      </c>
      <c r="J20" s="26">
        <v>26</v>
      </c>
      <c r="K20" s="10">
        <v>0</v>
      </c>
      <c r="L20" s="11">
        <v>0</v>
      </c>
      <c r="M20" s="26">
        <v>0</v>
      </c>
      <c r="N20" s="27">
        <f t="shared" si="0"/>
        <v>17</v>
      </c>
      <c r="O20" s="28">
        <f t="shared" si="1"/>
        <v>27</v>
      </c>
      <c r="P20" s="12">
        <f t="shared" si="2"/>
        <v>44</v>
      </c>
    </row>
    <row r="21" spans="1:16">
      <c r="A21" s="104" t="s">
        <v>457</v>
      </c>
      <c r="B21" s="10">
        <v>21</v>
      </c>
      <c r="C21" s="11">
        <v>67</v>
      </c>
      <c r="D21" s="26">
        <v>88</v>
      </c>
      <c r="E21" s="10">
        <v>56</v>
      </c>
      <c r="F21" s="11">
        <v>309</v>
      </c>
      <c r="G21" s="26">
        <v>365</v>
      </c>
      <c r="H21" s="10">
        <v>0</v>
      </c>
      <c r="I21" s="11">
        <v>0</v>
      </c>
      <c r="J21" s="26">
        <v>0</v>
      </c>
      <c r="K21" s="10">
        <v>5</v>
      </c>
      <c r="L21" s="11">
        <v>42</v>
      </c>
      <c r="M21" s="26">
        <v>47</v>
      </c>
      <c r="N21" s="27">
        <f t="shared" si="0"/>
        <v>82</v>
      </c>
      <c r="O21" s="28">
        <f t="shared" si="1"/>
        <v>418</v>
      </c>
      <c r="P21" s="12">
        <f t="shared" si="2"/>
        <v>500</v>
      </c>
    </row>
    <row r="22" spans="1:16">
      <c r="A22" s="104" t="s">
        <v>458</v>
      </c>
      <c r="B22" s="10">
        <v>9</v>
      </c>
      <c r="C22" s="11">
        <v>6</v>
      </c>
      <c r="D22" s="26">
        <v>15</v>
      </c>
      <c r="E22" s="10">
        <v>11</v>
      </c>
      <c r="F22" s="11">
        <v>10</v>
      </c>
      <c r="G22" s="26">
        <v>21</v>
      </c>
      <c r="H22" s="10">
        <v>3</v>
      </c>
      <c r="I22" s="11">
        <v>10</v>
      </c>
      <c r="J22" s="26">
        <v>13</v>
      </c>
      <c r="K22" s="10">
        <v>16</v>
      </c>
      <c r="L22" s="11">
        <v>17</v>
      </c>
      <c r="M22" s="26">
        <v>33</v>
      </c>
      <c r="N22" s="27">
        <f t="shared" si="0"/>
        <v>39</v>
      </c>
      <c r="O22" s="28">
        <f t="shared" si="1"/>
        <v>43</v>
      </c>
      <c r="P22" s="12">
        <f t="shared" si="2"/>
        <v>82</v>
      </c>
    </row>
    <row r="23" spans="1:16">
      <c r="A23" s="104" t="s">
        <v>459</v>
      </c>
      <c r="B23" s="10">
        <v>0</v>
      </c>
      <c r="C23" s="11">
        <v>0</v>
      </c>
      <c r="D23" s="26">
        <v>0</v>
      </c>
      <c r="E23" s="10">
        <v>3</v>
      </c>
      <c r="F23" s="11">
        <v>1</v>
      </c>
      <c r="G23" s="26">
        <v>4</v>
      </c>
      <c r="H23" s="10">
        <v>0</v>
      </c>
      <c r="I23" s="11">
        <v>0</v>
      </c>
      <c r="J23" s="26">
        <v>0</v>
      </c>
      <c r="K23" s="10">
        <v>0</v>
      </c>
      <c r="L23" s="11">
        <v>0</v>
      </c>
      <c r="M23" s="26">
        <v>0</v>
      </c>
      <c r="N23" s="27">
        <f t="shared" si="0"/>
        <v>3</v>
      </c>
      <c r="O23" s="28">
        <f t="shared" si="1"/>
        <v>1</v>
      </c>
      <c r="P23" s="12">
        <f t="shared" si="2"/>
        <v>4</v>
      </c>
    </row>
    <row r="24" spans="1:16">
      <c r="A24" s="104" t="s">
        <v>460</v>
      </c>
      <c r="B24" s="10">
        <v>85</v>
      </c>
      <c r="C24" s="11">
        <v>536</v>
      </c>
      <c r="D24" s="26">
        <v>621</v>
      </c>
      <c r="E24" s="10">
        <v>150</v>
      </c>
      <c r="F24" s="11">
        <v>866</v>
      </c>
      <c r="G24" s="26">
        <v>1016</v>
      </c>
      <c r="H24" s="10">
        <v>25</v>
      </c>
      <c r="I24" s="11">
        <v>102</v>
      </c>
      <c r="J24" s="26">
        <v>127</v>
      </c>
      <c r="K24" s="10">
        <v>19</v>
      </c>
      <c r="L24" s="11">
        <v>57</v>
      </c>
      <c r="M24" s="26">
        <v>76</v>
      </c>
      <c r="N24" s="27">
        <f t="shared" si="0"/>
        <v>279</v>
      </c>
      <c r="O24" s="28">
        <f t="shared" si="1"/>
        <v>1561</v>
      </c>
      <c r="P24" s="12">
        <f t="shared" si="2"/>
        <v>1840</v>
      </c>
    </row>
    <row r="25" spans="1:16">
      <c r="A25" s="104" t="s">
        <v>461</v>
      </c>
      <c r="B25" s="10">
        <v>7</v>
      </c>
      <c r="C25" s="11">
        <v>4</v>
      </c>
      <c r="D25" s="26">
        <v>11</v>
      </c>
      <c r="E25" s="10">
        <v>78</v>
      </c>
      <c r="F25" s="11">
        <v>68</v>
      </c>
      <c r="G25" s="26">
        <v>146</v>
      </c>
      <c r="H25" s="10">
        <v>0</v>
      </c>
      <c r="I25" s="12">
        <v>0</v>
      </c>
      <c r="J25" s="297">
        <v>0</v>
      </c>
      <c r="K25" s="12">
        <v>0</v>
      </c>
      <c r="L25" s="11">
        <v>0</v>
      </c>
      <c r="M25" s="26">
        <v>0</v>
      </c>
      <c r="N25" s="27">
        <f t="shared" si="0"/>
        <v>85</v>
      </c>
      <c r="O25" s="28">
        <f t="shared" si="1"/>
        <v>72</v>
      </c>
      <c r="P25" s="12">
        <f t="shared" si="2"/>
        <v>157</v>
      </c>
    </row>
    <row r="26" spans="1:16">
      <c r="A26" s="104" t="s">
        <v>462</v>
      </c>
      <c r="B26" s="10">
        <v>24</v>
      </c>
      <c r="C26" s="11">
        <v>49</v>
      </c>
      <c r="D26" s="26">
        <v>73</v>
      </c>
      <c r="E26" s="10">
        <v>33</v>
      </c>
      <c r="F26" s="11">
        <v>68</v>
      </c>
      <c r="G26" s="26">
        <v>101</v>
      </c>
      <c r="H26" s="10">
        <v>0</v>
      </c>
      <c r="I26" s="12">
        <v>0</v>
      </c>
      <c r="J26" s="297">
        <v>0</v>
      </c>
      <c r="K26" s="12">
        <v>10</v>
      </c>
      <c r="L26" s="11">
        <v>12</v>
      </c>
      <c r="M26" s="26">
        <v>22</v>
      </c>
      <c r="N26" s="27">
        <f t="shared" si="0"/>
        <v>67</v>
      </c>
      <c r="O26" s="28">
        <f t="shared" si="1"/>
        <v>129</v>
      </c>
      <c r="P26" s="12">
        <f t="shared" si="2"/>
        <v>196</v>
      </c>
    </row>
    <row r="27" spans="1:16">
      <c r="A27" s="104" t="s">
        <v>463</v>
      </c>
      <c r="B27" s="10">
        <v>2</v>
      </c>
      <c r="C27" s="11">
        <v>11</v>
      </c>
      <c r="D27" s="26">
        <v>13</v>
      </c>
      <c r="E27" s="10">
        <v>36</v>
      </c>
      <c r="F27" s="11">
        <v>131</v>
      </c>
      <c r="G27" s="26">
        <v>167</v>
      </c>
      <c r="H27" s="10">
        <v>0</v>
      </c>
      <c r="I27" s="12">
        <v>0</v>
      </c>
      <c r="J27" s="297">
        <v>0</v>
      </c>
      <c r="K27" s="12">
        <v>0</v>
      </c>
      <c r="L27" s="11">
        <v>0</v>
      </c>
      <c r="M27" s="26">
        <v>0</v>
      </c>
      <c r="N27" s="27">
        <f t="shared" si="0"/>
        <v>38</v>
      </c>
      <c r="O27" s="28">
        <f t="shared" si="1"/>
        <v>142</v>
      </c>
      <c r="P27" s="12">
        <f t="shared" si="2"/>
        <v>180</v>
      </c>
    </row>
    <row r="28" spans="1:16">
      <c r="A28" s="104" t="s">
        <v>464</v>
      </c>
      <c r="B28" s="10">
        <v>9</v>
      </c>
      <c r="C28" s="11">
        <v>12</v>
      </c>
      <c r="D28" s="26">
        <v>21</v>
      </c>
      <c r="E28" s="10">
        <v>32</v>
      </c>
      <c r="F28" s="11">
        <v>39</v>
      </c>
      <c r="G28" s="26">
        <v>71</v>
      </c>
      <c r="H28" s="10">
        <v>0</v>
      </c>
      <c r="I28" s="12">
        <v>0</v>
      </c>
      <c r="J28" s="297">
        <v>0</v>
      </c>
      <c r="K28" s="12">
        <v>25</v>
      </c>
      <c r="L28" s="11">
        <v>38</v>
      </c>
      <c r="M28" s="26">
        <v>63</v>
      </c>
      <c r="N28" s="27">
        <f t="shared" si="0"/>
        <v>66</v>
      </c>
      <c r="O28" s="28">
        <f t="shared" si="1"/>
        <v>89</v>
      </c>
      <c r="P28" s="12">
        <f t="shared" si="2"/>
        <v>155</v>
      </c>
    </row>
    <row r="29" spans="1:16">
      <c r="A29" s="104" t="s">
        <v>465</v>
      </c>
      <c r="B29" s="10">
        <v>0</v>
      </c>
      <c r="C29" s="11">
        <v>0</v>
      </c>
      <c r="D29" s="26">
        <v>0</v>
      </c>
      <c r="E29" s="10">
        <v>10</v>
      </c>
      <c r="F29" s="11">
        <v>0</v>
      </c>
      <c r="G29" s="26">
        <v>10</v>
      </c>
      <c r="H29" s="10">
        <v>0</v>
      </c>
      <c r="I29" s="12">
        <v>0</v>
      </c>
      <c r="J29" s="297">
        <v>0</v>
      </c>
      <c r="K29" s="12">
        <v>0</v>
      </c>
      <c r="L29" s="11">
        <v>0</v>
      </c>
      <c r="M29" s="26">
        <v>0</v>
      </c>
      <c r="N29" s="27">
        <f t="shared" si="0"/>
        <v>10</v>
      </c>
      <c r="O29" s="28">
        <f t="shared" si="1"/>
        <v>0</v>
      </c>
      <c r="P29" s="12">
        <f t="shared" si="2"/>
        <v>10</v>
      </c>
    </row>
    <row r="30" spans="1:16">
      <c r="A30" s="104" t="s">
        <v>54</v>
      </c>
      <c r="B30" s="10">
        <v>45</v>
      </c>
      <c r="C30" s="11">
        <v>7</v>
      </c>
      <c r="D30" s="26">
        <v>52</v>
      </c>
      <c r="E30" s="10">
        <v>11</v>
      </c>
      <c r="F30" s="11">
        <v>6</v>
      </c>
      <c r="G30" s="26">
        <v>17</v>
      </c>
      <c r="H30" s="10">
        <v>0</v>
      </c>
      <c r="I30" s="12">
        <v>0</v>
      </c>
      <c r="J30" s="297">
        <v>0</v>
      </c>
      <c r="K30" s="12">
        <v>0</v>
      </c>
      <c r="L30" s="11">
        <v>0</v>
      </c>
      <c r="M30" s="26">
        <v>0</v>
      </c>
      <c r="N30" s="27">
        <f t="shared" si="0"/>
        <v>56</v>
      </c>
      <c r="O30" s="28">
        <f t="shared" si="1"/>
        <v>13</v>
      </c>
      <c r="P30" s="12">
        <f t="shared" si="2"/>
        <v>69</v>
      </c>
    </row>
    <row r="31" spans="1:16">
      <c r="A31" s="104" t="s">
        <v>466</v>
      </c>
      <c r="B31" s="10">
        <v>35</v>
      </c>
      <c r="C31" s="11">
        <v>3</v>
      </c>
      <c r="D31" s="26">
        <v>38</v>
      </c>
      <c r="E31" s="10">
        <v>28</v>
      </c>
      <c r="F31" s="11">
        <v>2</v>
      </c>
      <c r="G31" s="26">
        <v>30</v>
      </c>
      <c r="H31" s="10">
        <v>0</v>
      </c>
      <c r="I31" s="12">
        <v>0</v>
      </c>
      <c r="J31" s="297">
        <v>0</v>
      </c>
      <c r="K31" s="12">
        <v>0</v>
      </c>
      <c r="L31" s="11">
        <v>0</v>
      </c>
      <c r="M31" s="26">
        <v>0</v>
      </c>
      <c r="N31" s="27">
        <f t="shared" si="0"/>
        <v>63</v>
      </c>
      <c r="O31" s="28">
        <f t="shared" si="1"/>
        <v>5</v>
      </c>
      <c r="P31" s="12">
        <f t="shared" si="2"/>
        <v>68</v>
      </c>
    </row>
    <row r="32" spans="1:16">
      <c r="A32" s="104" t="s">
        <v>467</v>
      </c>
      <c r="B32" s="10">
        <v>4</v>
      </c>
      <c r="C32" s="11">
        <v>5</v>
      </c>
      <c r="D32" s="26">
        <v>9</v>
      </c>
      <c r="E32" s="10">
        <v>0</v>
      </c>
      <c r="F32" s="11">
        <v>0</v>
      </c>
      <c r="G32" s="26">
        <v>0</v>
      </c>
      <c r="H32" s="10">
        <v>0</v>
      </c>
      <c r="I32" s="12">
        <v>0</v>
      </c>
      <c r="J32" s="297">
        <v>0</v>
      </c>
      <c r="K32" s="12">
        <v>0</v>
      </c>
      <c r="L32" s="11">
        <v>0</v>
      </c>
      <c r="M32" s="26">
        <v>0</v>
      </c>
      <c r="N32" s="27">
        <f t="shared" si="0"/>
        <v>4</v>
      </c>
      <c r="O32" s="28">
        <f t="shared" si="1"/>
        <v>5</v>
      </c>
      <c r="P32" s="12">
        <f t="shared" si="2"/>
        <v>9</v>
      </c>
    </row>
    <row r="33" spans="1:19">
      <c r="A33" s="104" t="s">
        <v>468</v>
      </c>
      <c r="B33" s="10">
        <v>957</v>
      </c>
      <c r="C33" s="11">
        <v>115</v>
      </c>
      <c r="D33" s="26">
        <v>1072</v>
      </c>
      <c r="E33" s="10">
        <v>2428</v>
      </c>
      <c r="F33" s="11">
        <v>202</v>
      </c>
      <c r="G33" s="26">
        <v>2630</v>
      </c>
      <c r="H33" s="10">
        <v>452</v>
      </c>
      <c r="I33" s="11">
        <v>58</v>
      </c>
      <c r="J33" s="26">
        <v>510</v>
      </c>
      <c r="K33" s="10">
        <v>382</v>
      </c>
      <c r="L33" s="11">
        <v>18</v>
      </c>
      <c r="M33" s="26">
        <v>400</v>
      </c>
      <c r="N33" s="27">
        <f t="shared" si="0"/>
        <v>4219</v>
      </c>
      <c r="O33" s="28">
        <f t="shared" si="1"/>
        <v>393</v>
      </c>
      <c r="P33" s="12">
        <f t="shared" si="2"/>
        <v>4612</v>
      </c>
    </row>
    <row r="34" spans="1:19">
      <c r="A34" s="104" t="s">
        <v>469</v>
      </c>
      <c r="B34" s="10">
        <v>0</v>
      </c>
      <c r="C34" s="11">
        <v>0</v>
      </c>
      <c r="D34" s="26">
        <v>0</v>
      </c>
      <c r="E34" s="10">
        <v>26</v>
      </c>
      <c r="F34" s="11">
        <v>2</v>
      </c>
      <c r="G34" s="26">
        <v>28</v>
      </c>
      <c r="H34" s="10">
        <v>0</v>
      </c>
      <c r="I34" s="11">
        <v>0</v>
      </c>
      <c r="J34" s="26">
        <v>0</v>
      </c>
      <c r="K34" s="10">
        <v>0</v>
      </c>
      <c r="L34" s="11">
        <v>0</v>
      </c>
      <c r="M34" s="26">
        <v>0</v>
      </c>
      <c r="N34" s="27">
        <f t="shared" si="0"/>
        <v>26</v>
      </c>
      <c r="O34" s="28">
        <f t="shared" si="1"/>
        <v>2</v>
      </c>
      <c r="P34" s="12">
        <f t="shared" si="2"/>
        <v>28</v>
      </c>
    </row>
    <row r="35" spans="1:19">
      <c r="A35" s="104" t="s">
        <v>470</v>
      </c>
      <c r="B35" s="10">
        <v>118</v>
      </c>
      <c r="C35" s="11">
        <v>80</v>
      </c>
      <c r="D35" s="26">
        <v>198</v>
      </c>
      <c r="E35" s="10">
        <v>129</v>
      </c>
      <c r="F35" s="11">
        <v>85</v>
      </c>
      <c r="G35" s="26">
        <v>214</v>
      </c>
      <c r="H35" s="10">
        <v>35</v>
      </c>
      <c r="I35" s="11">
        <v>25</v>
      </c>
      <c r="J35" s="26">
        <v>60</v>
      </c>
      <c r="K35" s="10">
        <v>22</v>
      </c>
      <c r="L35" s="11">
        <v>28</v>
      </c>
      <c r="M35" s="26">
        <v>50</v>
      </c>
      <c r="N35" s="27">
        <f t="shared" si="0"/>
        <v>304</v>
      </c>
      <c r="O35" s="28">
        <f t="shared" si="1"/>
        <v>218</v>
      </c>
      <c r="P35" s="12">
        <f t="shared" si="2"/>
        <v>522</v>
      </c>
    </row>
    <row r="36" spans="1:19" s="60" customFormat="1">
      <c r="A36" s="6" t="s">
        <v>27</v>
      </c>
      <c r="B36" s="58">
        <f t="shared" ref="B36:P36" si="3">SUM(B10:B35)</f>
        <v>1830</v>
      </c>
      <c r="C36" s="59">
        <f t="shared" si="3"/>
        <v>1497</v>
      </c>
      <c r="D36" s="59">
        <f t="shared" si="3"/>
        <v>3327</v>
      </c>
      <c r="E36" s="58">
        <f t="shared" si="3"/>
        <v>4188</v>
      </c>
      <c r="F36" s="59">
        <f t="shared" si="3"/>
        <v>3579</v>
      </c>
      <c r="G36" s="59">
        <f t="shared" si="3"/>
        <v>7767</v>
      </c>
      <c r="H36" s="58">
        <f t="shared" si="3"/>
        <v>554</v>
      </c>
      <c r="I36" s="59">
        <f t="shared" si="3"/>
        <v>243</v>
      </c>
      <c r="J36" s="59">
        <f t="shared" si="3"/>
        <v>797</v>
      </c>
      <c r="K36" s="58">
        <f t="shared" si="3"/>
        <v>586</v>
      </c>
      <c r="L36" s="59">
        <f t="shared" si="3"/>
        <v>338</v>
      </c>
      <c r="M36" s="59">
        <f t="shared" si="3"/>
        <v>924</v>
      </c>
      <c r="N36" s="58">
        <f t="shared" si="3"/>
        <v>7158</v>
      </c>
      <c r="O36" s="59">
        <f t="shared" si="3"/>
        <v>5657</v>
      </c>
      <c r="P36" s="59">
        <f t="shared" si="3"/>
        <v>12815</v>
      </c>
      <c r="Q36"/>
      <c r="R36"/>
      <c r="S36"/>
    </row>
    <row r="37" spans="1:19">
      <c r="C37" s="3"/>
      <c r="D37"/>
      <c r="F37" s="3"/>
      <c r="G37"/>
      <c r="I37" s="3"/>
      <c r="J37"/>
      <c r="L37" s="3"/>
      <c r="M37"/>
      <c r="O37" s="3"/>
      <c r="P37"/>
    </row>
    <row r="38" spans="1:19">
      <c r="C38" s="3"/>
      <c r="D38"/>
      <c r="F38" s="3"/>
      <c r="G38"/>
      <c r="I38" s="3"/>
      <c r="J38"/>
      <c r="L38" s="3"/>
      <c r="M38"/>
      <c r="O38" s="3"/>
      <c r="P38"/>
    </row>
    <row r="39" spans="1:19">
      <c r="C39" s="3"/>
      <c r="D39"/>
      <c r="F39" s="3"/>
      <c r="G39"/>
      <c r="I39" s="3"/>
      <c r="J39"/>
      <c r="L39" s="3"/>
      <c r="M39"/>
      <c r="O39" s="3"/>
      <c r="P39"/>
    </row>
    <row r="40" spans="1:19">
      <c r="C40" s="3"/>
      <c r="D40"/>
      <c r="F40" s="3"/>
      <c r="G40"/>
      <c r="I40" s="3"/>
      <c r="J40"/>
      <c r="L40" s="3"/>
      <c r="M40"/>
      <c r="O40" s="3"/>
      <c r="P40"/>
    </row>
    <row r="41" spans="1:19">
      <c r="C41" s="3"/>
      <c r="D41"/>
      <c r="F41" s="3"/>
      <c r="G41"/>
      <c r="I41" s="3"/>
      <c r="J41"/>
      <c r="L41" s="3"/>
      <c r="M41"/>
      <c r="O41" s="3"/>
      <c r="P41"/>
    </row>
    <row r="42" spans="1:19">
      <c r="C42" s="3"/>
      <c r="D42"/>
      <c r="F42" s="3"/>
      <c r="G42"/>
      <c r="I42" s="3"/>
      <c r="J42"/>
      <c r="L42" s="3"/>
      <c r="M42"/>
      <c r="O42" s="3"/>
      <c r="P42"/>
    </row>
  </sheetData>
  <mergeCells count="8">
    <mergeCell ref="N7:P7"/>
    <mergeCell ref="A2:P2"/>
    <mergeCell ref="A5:P5"/>
    <mergeCell ref="A3:P3"/>
    <mergeCell ref="B7:D7"/>
    <mergeCell ref="E7:G7"/>
    <mergeCell ref="H7:J7"/>
    <mergeCell ref="K7:M7"/>
  </mergeCells>
  <phoneticPr fontId="8" type="noConversion"/>
  <printOptions horizontalCentered="1"/>
  <pageMargins left="0" right="0" top="0.78740157480314965" bottom="0.78740157480314965" header="0.51181102362204722" footer="0.51181102362204722"/>
  <pageSetup paperSize="9" scale="88"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4">
    <pageSetUpPr fitToPage="1"/>
  </sheetPr>
  <dimension ref="A1:T86"/>
  <sheetViews>
    <sheetView zoomScale="90" zoomScaleNormal="90" workbookViewId="0">
      <selection activeCell="A2" sqref="A2:T2"/>
    </sheetView>
  </sheetViews>
  <sheetFormatPr defaultRowHeight="13.2"/>
  <cols>
    <col min="1" max="1" width="32.33203125" style="3" bestFit="1" customWidth="1"/>
    <col min="2" max="7" width="7" customWidth="1"/>
    <col min="8" max="8" width="7" style="3" customWidth="1"/>
    <col min="9" max="16" width="7" customWidth="1"/>
    <col min="17" max="17" width="7" style="3" customWidth="1"/>
    <col min="18" max="19" width="7" customWidth="1"/>
    <col min="20" max="20" width="7.6640625" style="3" customWidth="1"/>
    <col min="21" max="22" width="7.5546875" customWidth="1"/>
    <col min="23" max="23" width="12.44140625" customWidth="1"/>
    <col min="24" max="25" width="7.5546875" customWidth="1"/>
    <col min="26" max="26" width="9.33203125" customWidth="1"/>
    <col min="27" max="27" width="9.5546875" customWidth="1"/>
    <col min="28" max="28" width="16" customWidth="1"/>
    <col min="29" max="30" width="10.5546875" customWidth="1"/>
    <col min="31" max="31" width="17" customWidth="1"/>
    <col min="32" max="33" width="11.44140625" customWidth="1"/>
    <col min="34" max="34" width="9.5546875" customWidth="1"/>
    <col min="35" max="35" width="16" customWidth="1"/>
    <col min="36" max="36" width="10.5546875" customWidth="1"/>
  </cols>
  <sheetData>
    <row r="1" spans="1:20">
      <c r="A1" s="2" t="str">
        <f>INHOUD!A2</f>
        <v>Schooljaar 2021-2022</v>
      </c>
    </row>
    <row r="2" spans="1:20">
      <c r="A2" s="341" t="s">
        <v>8</v>
      </c>
      <c r="B2" s="341"/>
      <c r="C2" s="341"/>
      <c r="D2" s="341"/>
      <c r="E2" s="341"/>
      <c r="F2" s="341"/>
      <c r="G2" s="341"/>
      <c r="H2" s="341"/>
      <c r="I2" s="341"/>
      <c r="J2" s="341"/>
      <c r="K2" s="341"/>
      <c r="L2" s="341"/>
      <c r="M2" s="341"/>
      <c r="N2" s="341"/>
      <c r="O2" s="341"/>
      <c r="P2" s="341"/>
      <c r="Q2" s="341"/>
      <c r="R2" s="341"/>
      <c r="S2" s="341"/>
      <c r="T2" s="341"/>
    </row>
    <row r="3" spans="1:20">
      <c r="A3" s="341" t="s">
        <v>67</v>
      </c>
      <c r="B3" s="341"/>
      <c r="C3" s="341"/>
      <c r="D3" s="341"/>
      <c r="E3" s="341"/>
      <c r="F3" s="341"/>
      <c r="G3" s="341"/>
      <c r="H3" s="341"/>
      <c r="I3" s="341"/>
      <c r="J3" s="341"/>
      <c r="K3" s="341"/>
      <c r="L3" s="341"/>
      <c r="M3" s="341"/>
      <c r="N3" s="341"/>
      <c r="O3" s="341"/>
      <c r="P3" s="341"/>
      <c r="Q3" s="341"/>
      <c r="R3" s="341"/>
      <c r="S3" s="341"/>
      <c r="T3" s="341"/>
    </row>
    <row r="4" spans="1:20" ht="13.8" thickBot="1"/>
    <row r="5" spans="1:20">
      <c r="A5" s="4"/>
      <c r="B5" s="346" t="s">
        <v>65</v>
      </c>
      <c r="C5" s="347"/>
      <c r="D5" s="347"/>
      <c r="E5" s="347"/>
      <c r="F5" s="347"/>
      <c r="G5" s="347"/>
      <c r="H5" s="348"/>
      <c r="I5" s="349" t="s">
        <v>66</v>
      </c>
      <c r="J5" s="350"/>
      <c r="K5" s="350"/>
      <c r="L5" s="350"/>
      <c r="M5" s="350"/>
      <c r="N5" s="350"/>
      <c r="O5" s="350"/>
      <c r="P5" s="350"/>
      <c r="Q5" s="351"/>
      <c r="R5" s="349" t="s">
        <v>30</v>
      </c>
      <c r="S5" s="350"/>
      <c r="T5" s="350"/>
    </row>
    <row r="6" spans="1:20">
      <c r="B6" s="343" t="s">
        <v>5</v>
      </c>
      <c r="C6" s="345"/>
      <c r="D6" s="343" t="s">
        <v>26</v>
      </c>
      <c r="E6" s="344"/>
      <c r="F6" s="343" t="s">
        <v>27</v>
      </c>
      <c r="G6" s="344"/>
      <c r="H6" s="345"/>
      <c r="I6" s="343" t="s">
        <v>5</v>
      </c>
      <c r="J6" s="345"/>
      <c r="K6" s="343" t="s">
        <v>26</v>
      </c>
      <c r="L6" s="344"/>
      <c r="M6" s="343" t="s">
        <v>29</v>
      </c>
      <c r="N6" s="345"/>
      <c r="O6" s="343" t="s">
        <v>27</v>
      </c>
      <c r="P6" s="344"/>
      <c r="Q6" s="345"/>
      <c r="R6" s="45"/>
      <c r="S6" s="48"/>
      <c r="T6" s="49"/>
    </row>
    <row r="7" spans="1:20" s="52" customFormat="1">
      <c r="A7" s="32" t="s">
        <v>33</v>
      </c>
      <c r="B7" s="47" t="s">
        <v>0</v>
      </c>
      <c r="C7" s="256" t="s">
        <v>1</v>
      </c>
      <c r="D7" s="47" t="s">
        <v>0</v>
      </c>
      <c r="E7" s="256" t="s">
        <v>1</v>
      </c>
      <c r="F7" s="47" t="s">
        <v>0</v>
      </c>
      <c r="G7" s="256" t="s">
        <v>1</v>
      </c>
      <c r="H7" s="255" t="s">
        <v>28</v>
      </c>
      <c r="I7" s="256" t="s">
        <v>0</v>
      </c>
      <c r="J7" s="256" t="s">
        <v>1</v>
      </c>
      <c r="K7" s="47" t="s">
        <v>0</v>
      </c>
      <c r="L7" s="256" t="s">
        <v>1</v>
      </c>
      <c r="M7" s="47" t="s">
        <v>0</v>
      </c>
      <c r="N7" s="256" t="s">
        <v>1</v>
      </c>
      <c r="O7" s="47" t="s">
        <v>0</v>
      </c>
      <c r="P7" s="256" t="s">
        <v>1</v>
      </c>
      <c r="Q7" s="255" t="s">
        <v>28</v>
      </c>
      <c r="R7" s="47" t="s">
        <v>0</v>
      </c>
      <c r="S7" s="256" t="s">
        <v>1</v>
      </c>
      <c r="T7" s="256" t="s">
        <v>28</v>
      </c>
    </row>
    <row r="8" spans="1:20" s="5" customFormat="1">
      <c r="A8" s="266" t="s">
        <v>560</v>
      </c>
      <c r="B8" s="7"/>
      <c r="D8" s="7"/>
      <c r="F8" s="7"/>
      <c r="H8" s="44"/>
      <c r="K8" s="7"/>
      <c r="M8" s="7"/>
      <c r="O8" s="7"/>
      <c r="R8" s="7"/>
    </row>
    <row r="9" spans="1:20">
      <c r="A9" s="3" t="s">
        <v>569</v>
      </c>
      <c r="B9" s="77">
        <v>2989</v>
      </c>
      <c r="C9" s="72">
        <v>2466</v>
      </c>
      <c r="D9" s="77">
        <v>0</v>
      </c>
      <c r="E9" s="72">
        <v>0</v>
      </c>
      <c r="F9" s="77">
        <f>SUM(B9,D9)</f>
        <v>2989</v>
      </c>
      <c r="G9" s="72">
        <f>SUM(C9,E9)</f>
        <v>2466</v>
      </c>
      <c r="H9" s="62">
        <f>SUM(F9:G9)</f>
        <v>5455</v>
      </c>
      <c r="I9" s="77">
        <v>0</v>
      </c>
      <c r="J9" s="72">
        <v>0</v>
      </c>
      <c r="K9" s="77">
        <v>0</v>
      </c>
      <c r="L9" s="72">
        <v>0</v>
      </c>
      <c r="M9" s="77">
        <v>0</v>
      </c>
      <c r="N9" s="72">
        <v>0</v>
      </c>
      <c r="O9" s="10">
        <f>SUM(I9,K9,M9)</f>
        <v>0</v>
      </c>
      <c r="P9" s="12">
        <f>SUM(J9,L9,N9)</f>
        <v>0</v>
      </c>
      <c r="Q9" s="12">
        <f>SUM(O9:P9)</f>
        <v>0</v>
      </c>
      <c r="R9" s="10">
        <f>SUM(O9,F9)</f>
        <v>2989</v>
      </c>
      <c r="S9" s="12">
        <f>SUM(P9,G9)</f>
        <v>2466</v>
      </c>
      <c r="T9" s="12">
        <f>SUM(Q9,H9)</f>
        <v>5455</v>
      </c>
    </row>
    <row r="10" spans="1:20">
      <c r="A10" s="3" t="s">
        <v>471</v>
      </c>
      <c r="B10" s="77">
        <v>98</v>
      </c>
      <c r="C10" s="72">
        <v>108</v>
      </c>
      <c r="D10" s="77">
        <v>0</v>
      </c>
      <c r="E10" s="72">
        <v>0</v>
      </c>
      <c r="F10" s="77">
        <f t="shared" ref="F10:F20" si="0">SUM(B10,D10)</f>
        <v>98</v>
      </c>
      <c r="G10" s="72">
        <f t="shared" ref="G10:G20" si="1">SUM(C10,E10)</f>
        <v>108</v>
      </c>
      <c r="H10" s="62">
        <f t="shared" ref="H10:H20" si="2">SUM(F10:G10)</f>
        <v>206</v>
      </c>
      <c r="I10" s="10">
        <v>0</v>
      </c>
      <c r="J10" s="12">
        <v>0</v>
      </c>
      <c r="K10" s="10">
        <v>0</v>
      </c>
      <c r="L10" s="12">
        <v>0</v>
      </c>
      <c r="M10" s="10">
        <v>0</v>
      </c>
      <c r="N10" s="12">
        <v>0</v>
      </c>
      <c r="O10" s="10">
        <f t="shared" ref="O10:O20" si="3">SUM(I10,K10,M10)</f>
        <v>0</v>
      </c>
      <c r="P10" s="12">
        <f t="shared" ref="P10:P20" si="4">SUM(J10,L10,N10)</f>
        <v>0</v>
      </c>
      <c r="Q10" s="12">
        <f t="shared" ref="Q10:Q20" si="5">SUM(O10:P10)</f>
        <v>0</v>
      </c>
      <c r="R10" s="10">
        <f t="shared" ref="R10:R20" si="6">SUM(O10,F10)</f>
        <v>98</v>
      </c>
      <c r="S10" s="12">
        <f t="shared" ref="S10:S20" si="7">SUM(P10,G10)</f>
        <v>108</v>
      </c>
      <c r="T10" s="12">
        <f t="shared" ref="T10:T20" si="8">SUM(Q10,H10)</f>
        <v>206</v>
      </c>
    </row>
    <row r="11" spans="1:20">
      <c r="A11" s="3" t="s">
        <v>111</v>
      </c>
      <c r="B11" s="77">
        <v>499</v>
      </c>
      <c r="C11" s="72">
        <v>615</v>
      </c>
      <c r="D11" s="77">
        <v>0</v>
      </c>
      <c r="E11" s="72">
        <v>0</v>
      </c>
      <c r="F11" s="77">
        <f t="shared" si="0"/>
        <v>499</v>
      </c>
      <c r="G11" s="72">
        <f t="shared" si="1"/>
        <v>615</v>
      </c>
      <c r="H11" s="62">
        <f t="shared" si="2"/>
        <v>1114</v>
      </c>
      <c r="I11" s="10">
        <v>0</v>
      </c>
      <c r="J11" s="12">
        <v>0</v>
      </c>
      <c r="K11" s="10">
        <v>0</v>
      </c>
      <c r="L11" s="12">
        <v>0</v>
      </c>
      <c r="M11" s="10">
        <v>0</v>
      </c>
      <c r="N11" s="12">
        <v>0</v>
      </c>
      <c r="O11" s="10">
        <f t="shared" si="3"/>
        <v>0</v>
      </c>
      <c r="P11" s="12">
        <f t="shared" si="4"/>
        <v>0</v>
      </c>
      <c r="Q11" s="12">
        <f t="shared" si="5"/>
        <v>0</v>
      </c>
      <c r="R11" s="10">
        <f t="shared" si="6"/>
        <v>499</v>
      </c>
      <c r="S11" s="12">
        <f t="shared" si="7"/>
        <v>615</v>
      </c>
      <c r="T11" s="12">
        <f t="shared" si="8"/>
        <v>1114</v>
      </c>
    </row>
    <row r="12" spans="1:20">
      <c r="A12" s="3" t="s">
        <v>128</v>
      </c>
      <c r="B12" s="77">
        <v>1261</v>
      </c>
      <c r="C12" s="72">
        <v>5149</v>
      </c>
      <c r="D12" s="77">
        <v>0</v>
      </c>
      <c r="E12" s="72">
        <v>0</v>
      </c>
      <c r="F12" s="77">
        <f t="shared" si="0"/>
        <v>1261</v>
      </c>
      <c r="G12" s="72">
        <f t="shared" si="1"/>
        <v>5149</v>
      </c>
      <c r="H12" s="62">
        <f t="shared" si="2"/>
        <v>6410</v>
      </c>
      <c r="I12" s="10">
        <v>0</v>
      </c>
      <c r="J12" s="12">
        <v>0</v>
      </c>
      <c r="K12" s="10">
        <v>0</v>
      </c>
      <c r="L12" s="12">
        <v>0</v>
      </c>
      <c r="M12" s="10">
        <v>0</v>
      </c>
      <c r="N12" s="12">
        <v>0</v>
      </c>
      <c r="O12" s="10">
        <f t="shared" si="3"/>
        <v>0</v>
      </c>
      <c r="P12" s="12">
        <f t="shared" si="4"/>
        <v>0</v>
      </c>
      <c r="Q12" s="12">
        <f t="shared" si="5"/>
        <v>0</v>
      </c>
      <c r="R12" s="10">
        <f t="shared" si="6"/>
        <v>1261</v>
      </c>
      <c r="S12" s="12">
        <f t="shared" si="7"/>
        <v>5149</v>
      </c>
      <c r="T12" s="12">
        <f t="shared" si="8"/>
        <v>6410</v>
      </c>
    </row>
    <row r="13" spans="1:20">
      <c r="A13" s="3" t="s">
        <v>113</v>
      </c>
      <c r="B13" s="77">
        <v>2290</v>
      </c>
      <c r="C13" s="72">
        <v>3495</v>
      </c>
      <c r="D13" s="77">
        <v>0</v>
      </c>
      <c r="E13" s="72">
        <v>0</v>
      </c>
      <c r="F13" s="77">
        <f t="shared" si="0"/>
        <v>2290</v>
      </c>
      <c r="G13" s="72">
        <f t="shared" si="1"/>
        <v>3495</v>
      </c>
      <c r="H13" s="62">
        <f t="shared" si="2"/>
        <v>5785</v>
      </c>
      <c r="I13" s="10">
        <v>0</v>
      </c>
      <c r="J13" s="12">
        <v>0</v>
      </c>
      <c r="K13" s="10">
        <v>0</v>
      </c>
      <c r="L13" s="12">
        <v>0</v>
      </c>
      <c r="M13" s="10">
        <v>0</v>
      </c>
      <c r="N13" s="12">
        <v>0</v>
      </c>
      <c r="O13" s="10">
        <f t="shared" si="3"/>
        <v>0</v>
      </c>
      <c r="P13" s="12">
        <f t="shared" si="4"/>
        <v>0</v>
      </c>
      <c r="Q13" s="12">
        <f t="shared" si="5"/>
        <v>0</v>
      </c>
      <c r="R13" s="10">
        <f t="shared" si="6"/>
        <v>2290</v>
      </c>
      <c r="S13" s="12">
        <f t="shared" si="7"/>
        <v>3495</v>
      </c>
      <c r="T13" s="12">
        <f t="shared" si="8"/>
        <v>5785</v>
      </c>
    </row>
    <row r="14" spans="1:20">
      <c r="A14" s="3" t="s">
        <v>570</v>
      </c>
      <c r="B14" s="77">
        <v>738</v>
      </c>
      <c r="C14" s="72">
        <v>1672</v>
      </c>
      <c r="D14" s="77">
        <v>0</v>
      </c>
      <c r="E14" s="72">
        <v>0</v>
      </c>
      <c r="F14" s="77">
        <f t="shared" si="0"/>
        <v>738</v>
      </c>
      <c r="G14" s="72">
        <f t="shared" si="1"/>
        <v>1672</v>
      </c>
      <c r="H14" s="62">
        <f t="shared" si="2"/>
        <v>2410</v>
      </c>
      <c r="I14" s="10">
        <v>0</v>
      </c>
      <c r="J14" s="12">
        <v>0</v>
      </c>
      <c r="K14" s="10">
        <v>0</v>
      </c>
      <c r="L14" s="12">
        <v>0</v>
      </c>
      <c r="M14" s="10">
        <v>0</v>
      </c>
      <c r="N14" s="12">
        <v>0</v>
      </c>
      <c r="O14" s="10">
        <f t="shared" si="3"/>
        <v>0</v>
      </c>
      <c r="P14" s="12">
        <f t="shared" si="4"/>
        <v>0</v>
      </c>
      <c r="Q14" s="12">
        <f t="shared" si="5"/>
        <v>0</v>
      </c>
      <c r="R14" s="10">
        <f t="shared" si="6"/>
        <v>738</v>
      </c>
      <c r="S14" s="12">
        <f t="shared" si="7"/>
        <v>1672</v>
      </c>
      <c r="T14" s="12">
        <f t="shared" si="8"/>
        <v>2410</v>
      </c>
    </row>
    <row r="15" spans="1:20">
      <c r="A15" s="3" t="s">
        <v>571</v>
      </c>
      <c r="B15" s="77">
        <v>7004</v>
      </c>
      <c r="C15" s="72">
        <v>5740</v>
      </c>
      <c r="D15" s="77">
        <v>0</v>
      </c>
      <c r="E15" s="72">
        <v>0</v>
      </c>
      <c r="F15" s="77">
        <f t="shared" si="0"/>
        <v>7004</v>
      </c>
      <c r="G15" s="72">
        <f t="shared" si="1"/>
        <v>5740</v>
      </c>
      <c r="H15" s="62">
        <f t="shared" si="2"/>
        <v>12744</v>
      </c>
      <c r="I15" s="10">
        <v>0</v>
      </c>
      <c r="J15" s="12">
        <v>0</v>
      </c>
      <c r="K15" s="10">
        <v>0</v>
      </c>
      <c r="L15" s="12">
        <v>0</v>
      </c>
      <c r="M15" s="10">
        <v>0</v>
      </c>
      <c r="N15" s="12">
        <v>0</v>
      </c>
      <c r="O15" s="10">
        <f t="shared" si="3"/>
        <v>0</v>
      </c>
      <c r="P15" s="12">
        <f t="shared" si="4"/>
        <v>0</v>
      </c>
      <c r="Q15" s="12">
        <f t="shared" si="5"/>
        <v>0</v>
      </c>
      <c r="R15" s="10">
        <f t="shared" si="6"/>
        <v>7004</v>
      </c>
      <c r="S15" s="12">
        <f t="shared" si="7"/>
        <v>5740</v>
      </c>
      <c r="T15" s="12">
        <f t="shared" si="8"/>
        <v>12744</v>
      </c>
    </row>
    <row r="16" spans="1:20">
      <c r="A16" s="3" t="s">
        <v>114</v>
      </c>
      <c r="B16" s="77">
        <v>122</v>
      </c>
      <c r="C16" s="72">
        <v>173</v>
      </c>
      <c r="D16" s="77">
        <v>0</v>
      </c>
      <c r="E16" s="72">
        <v>0</v>
      </c>
      <c r="F16" s="77">
        <f t="shared" si="0"/>
        <v>122</v>
      </c>
      <c r="G16" s="72">
        <f t="shared" si="1"/>
        <v>173</v>
      </c>
      <c r="H16" s="62">
        <f t="shared" si="2"/>
        <v>295</v>
      </c>
      <c r="I16" s="10">
        <v>0</v>
      </c>
      <c r="J16" s="12">
        <v>0</v>
      </c>
      <c r="K16" s="10">
        <v>0</v>
      </c>
      <c r="L16" s="12">
        <v>0</v>
      </c>
      <c r="M16" s="10">
        <v>0</v>
      </c>
      <c r="N16" s="12">
        <v>0</v>
      </c>
      <c r="O16" s="10">
        <f t="shared" si="3"/>
        <v>0</v>
      </c>
      <c r="P16" s="12">
        <f t="shared" si="4"/>
        <v>0</v>
      </c>
      <c r="Q16" s="12">
        <f t="shared" si="5"/>
        <v>0</v>
      </c>
      <c r="R16" s="10">
        <f t="shared" si="6"/>
        <v>122</v>
      </c>
      <c r="S16" s="12">
        <f t="shared" si="7"/>
        <v>173</v>
      </c>
      <c r="T16" s="12">
        <f t="shared" si="8"/>
        <v>295</v>
      </c>
    </row>
    <row r="17" spans="1:20">
      <c r="A17" s="3" t="s">
        <v>135</v>
      </c>
      <c r="B17" s="77">
        <v>916</v>
      </c>
      <c r="C17" s="72">
        <v>458</v>
      </c>
      <c r="D17" s="77">
        <v>0</v>
      </c>
      <c r="E17" s="72">
        <v>0</v>
      </c>
      <c r="F17" s="77">
        <f t="shared" si="0"/>
        <v>916</v>
      </c>
      <c r="G17" s="72">
        <f t="shared" si="1"/>
        <v>458</v>
      </c>
      <c r="H17" s="62">
        <f t="shared" si="2"/>
        <v>1374</v>
      </c>
      <c r="I17" s="10">
        <v>0</v>
      </c>
      <c r="J17" s="12">
        <v>0</v>
      </c>
      <c r="K17" s="10">
        <v>0</v>
      </c>
      <c r="L17" s="12">
        <v>0</v>
      </c>
      <c r="M17" s="10">
        <v>0</v>
      </c>
      <c r="N17" s="12">
        <v>0</v>
      </c>
      <c r="O17" s="10">
        <f t="shared" si="3"/>
        <v>0</v>
      </c>
      <c r="P17" s="12">
        <f t="shared" si="4"/>
        <v>0</v>
      </c>
      <c r="Q17" s="12">
        <f t="shared" si="5"/>
        <v>0</v>
      </c>
      <c r="R17" s="10">
        <f t="shared" si="6"/>
        <v>916</v>
      </c>
      <c r="S17" s="12">
        <f t="shared" si="7"/>
        <v>458</v>
      </c>
      <c r="T17" s="12">
        <f t="shared" si="8"/>
        <v>1374</v>
      </c>
    </row>
    <row r="18" spans="1:20">
      <c r="A18" s="3" t="s">
        <v>572</v>
      </c>
      <c r="B18" s="77">
        <v>15</v>
      </c>
      <c r="C18" s="72">
        <v>3</v>
      </c>
      <c r="D18" s="77">
        <v>0</v>
      </c>
      <c r="E18" s="72">
        <v>0</v>
      </c>
      <c r="F18" s="77">
        <f t="shared" si="0"/>
        <v>15</v>
      </c>
      <c r="G18" s="72">
        <f t="shared" si="1"/>
        <v>3</v>
      </c>
      <c r="H18" s="62">
        <f t="shared" si="2"/>
        <v>18</v>
      </c>
      <c r="I18" s="10">
        <v>0</v>
      </c>
      <c r="J18" s="12">
        <v>0</v>
      </c>
      <c r="K18" s="10">
        <v>0</v>
      </c>
      <c r="L18" s="12">
        <v>0</v>
      </c>
      <c r="M18" s="10">
        <v>0</v>
      </c>
      <c r="N18" s="12">
        <v>0</v>
      </c>
      <c r="O18" s="10">
        <f t="shared" si="3"/>
        <v>0</v>
      </c>
      <c r="P18" s="12">
        <f t="shared" si="4"/>
        <v>0</v>
      </c>
      <c r="Q18" s="12">
        <f t="shared" si="5"/>
        <v>0</v>
      </c>
      <c r="R18" s="10">
        <f t="shared" si="6"/>
        <v>15</v>
      </c>
      <c r="S18" s="12">
        <f t="shared" si="7"/>
        <v>3</v>
      </c>
      <c r="T18" s="12">
        <f t="shared" si="8"/>
        <v>18</v>
      </c>
    </row>
    <row r="19" spans="1:20">
      <c r="A19" s="3" t="s">
        <v>573</v>
      </c>
      <c r="B19" s="77">
        <v>31</v>
      </c>
      <c r="C19" s="72">
        <v>31</v>
      </c>
      <c r="D19" s="77">
        <v>0</v>
      </c>
      <c r="E19" s="72">
        <v>0</v>
      </c>
      <c r="F19" s="77">
        <f t="shared" si="0"/>
        <v>31</v>
      </c>
      <c r="G19" s="72">
        <f t="shared" si="1"/>
        <v>31</v>
      </c>
      <c r="H19" s="62">
        <f t="shared" si="2"/>
        <v>62</v>
      </c>
      <c r="I19" s="10">
        <v>0</v>
      </c>
      <c r="J19" s="12">
        <v>0</v>
      </c>
      <c r="K19" s="10">
        <v>0</v>
      </c>
      <c r="L19" s="12">
        <v>0</v>
      </c>
      <c r="M19" s="10">
        <v>0</v>
      </c>
      <c r="N19" s="12">
        <v>0</v>
      </c>
      <c r="O19" s="10">
        <f t="shared" si="3"/>
        <v>0</v>
      </c>
      <c r="P19" s="12">
        <f t="shared" si="4"/>
        <v>0</v>
      </c>
      <c r="Q19" s="12">
        <f t="shared" si="5"/>
        <v>0</v>
      </c>
      <c r="R19" s="10">
        <f t="shared" si="6"/>
        <v>31</v>
      </c>
      <c r="S19" s="12">
        <f t="shared" si="7"/>
        <v>31</v>
      </c>
      <c r="T19" s="12">
        <f t="shared" si="8"/>
        <v>62</v>
      </c>
    </row>
    <row r="20" spans="1:20">
      <c r="A20" s="3" t="s">
        <v>117</v>
      </c>
      <c r="B20" s="77">
        <v>18</v>
      </c>
      <c r="C20" s="78">
        <v>59</v>
      </c>
      <c r="D20" s="77">
        <v>0</v>
      </c>
      <c r="E20" s="78">
        <v>0</v>
      </c>
      <c r="F20" s="77">
        <f t="shared" si="0"/>
        <v>18</v>
      </c>
      <c r="G20" s="72">
        <f t="shared" si="1"/>
        <v>59</v>
      </c>
      <c r="H20" s="62">
        <f t="shared" si="2"/>
        <v>77</v>
      </c>
      <c r="I20" s="10">
        <v>0</v>
      </c>
      <c r="J20" s="11">
        <v>0</v>
      </c>
      <c r="K20" s="10">
        <v>0</v>
      </c>
      <c r="L20" s="11">
        <v>0</v>
      </c>
      <c r="M20" s="10">
        <v>0</v>
      </c>
      <c r="N20" s="11">
        <v>0</v>
      </c>
      <c r="O20" s="10">
        <f t="shared" si="3"/>
        <v>0</v>
      </c>
      <c r="P20" s="11">
        <f t="shared" si="4"/>
        <v>0</v>
      </c>
      <c r="Q20" s="12">
        <f t="shared" si="5"/>
        <v>0</v>
      </c>
      <c r="R20" s="10">
        <f t="shared" si="6"/>
        <v>18</v>
      </c>
      <c r="S20" s="11">
        <f t="shared" si="7"/>
        <v>59</v>
      </c>
      <c r="T20" s="12">
        <f t="shared" si="8"/>
        <v>77</v>
      </c>
    </row>
    <row r="21" spans="1:20" s="20" customFormat="1">
      <c r="A21" s="33" t="s">
        <v>27</v>
      </c>
      <c r="B21" s="16">
        <f t="shared" ref="B21:T21" si="9">SUM(B9:B20)</f>
        <v>15981</v>
      </c>
      <c r="C21" s="17">
        <f t="shared" si="9"/>
        <v>19969</v>
      </c>
      <c r="D21" s="16">
        <f t="shared" si="9"/>
        <v>0</v>
      </c>
      <c r="E21" s="17">
        <f t="shared" si="9"/>
        <v>0</v>
      </c>
      <c r="F21" s="16">
        <f t="shared" si="9"/>
        <v>15981</v>
      </c>
      <c r="G21" s="17">
        <f t="shared" si="9"/>
        <v>19969</v>
      </c>
      <c r="H21" s="63">
        <f t="shared" si="9"/>
        <v>35950</v>
      </c>
      <c r="I21" s="17">
        <f t="shared" si="9"/>
        <v>0</v>
      </c>
      <c r="J21" s="17">
        <f t="shared" si="9"/>
        <v>0</v>
      </c>
      <c r="K21" s="16">
        <f t="shared" si="9"/>
        <v>0</v>
      </c>
      <c r="L21" s="17">
        <f t="shared" si="9"/>
        <v>0</v>
      </c>
      <c r="M21" s="16">
        <f t="shared" si="9"/>
        <v>0</v>
      </c>
      <c r="N21" s="17">
        <f t="shared" si="9"/>
        <v>0</v>
      </c>
      <c r="O21" s="16">
        <f t="shared" si="9"/>
        <v>0</v>
      </c>
      <c r="P21" s="17">
        <f t="shared" si="9"/>
        <v>0</v>
      </c>
      <c r="Q21" s="17">
        <f t="shared" si="9"/>
        <v>0</v>
      </c>
      <c r="R21" s="16">
        <f t="shared" si="9"/>
        <v>15981</v>
      </c>
      <c r="S21" s="17">
        <f t="shared" si="9"/>
        <v>19969</v>
      </c>
      <c r="T21" s="17">
        <f t="shared" si="9"/>
        <v>35950</v>
      </c>
    </row>
    <row r="22" spans="1:20">
      <c r="B22" s="10"/>
      <c r="C22" s="11"/>
      <c r="D22" s="10"/>
      <c r="E22" s="11"/>
      <c r="F22" s="10"/>
      <c r="G22" s="11"/>
      <c r="H22" s="62"/>
      <c r="I22" s="12"/>
      <c r="J22" s="11"/>
      <c r="K22" s="10"/>
      <c r="L22" s="11"/>
      <c r="M22" s="10"/>
      <c r="N22" s="11"/>
      <c r="O22" s="10"/>
      <c r="P22" s="11"/>
      <c r="Q22" s="12"/>
      <c r="R22" s="10"/>
      <c r="S22" s="11"/>
      <c r="T22" s="12"/>
    </row>
    <row r="23" spans="1:20">
      <c r="A23" s="275" t="s">
        <v>561</v>
      </c>
      <c r="B23" s="10"/>
      <c r="C23" s="11"/>
      <c r="D23" s="10"/>
      <c r="E23" s="11"/>
      <c r="F23" s="10"/>
      <c r="G23" s="11"/>
      <c r="H23" s="62"/>
      <c r="I23" s="12"/>
      <c r="J23" s="11"/>
      <c r="K23" s="10"/>
      <c r="L23" s="11"/>
      <c r="M23" s="10"/>
      <c r="N23" s="11"/>
      <c r="O23" s="10"/>
      <c r="P23" s="11"/>
      <c r="Q23" s="12"/>
      <c r="R23" s="10"/>
      <c r="S23" s="11"/>
      <c r="T23" s="12"/>
    </row>
    <row r="24" spans="1:20">
      <c r="A24" s="280" t="s">
        <v>119</v>
      </c>
      <c r="B24" s="10">
        <v>0</v>
      </c>
      <c r="C24" s="11">
        <v>0</v>
      </c>
      <c r="D24" s="10">
        <v>0</v>
      </c>
      <c r="E24" s="11">
        <v>0</v>
      </c>
      <c r="F24" s="77">
        <f>SUM(B24,D24)</f>
        <v>0</v>
      </c>
      <c r="G24" s="72">
        <f>SUM(C24,E24)</f>
        <v>0</v>
      </c>
      <c r="H24" s="62">
        <f>SUM(F24:G24)</f>
        <v>0</v>
      </c>
      <c r="I24" s="12">
        <v>0</v>
      </c>
      <c r="J24" s="11">
        <v>0</v>
      </c>
      <c r="K24" s="10">
        <v>0</v>
      </c>
      <c r="L24" s="11">
        <v>0</v>
      </c>
      <c r="M24" s="10">
        <v>49</v>
      </c>
      <c r="N24" s="11">
        <v>95</v>
      </c>
      <c r="O24" s="10">
        <f>SUM(I24,K24,M24)</f>
        <v>49</v>
      </c>
      <c r="P24" s="12">
        <f>SUM(J24,L24,N24)</f>
        <v>95</v>
      </c>
      <c r="Q24" s="12">
        <f>SUM(O24:P24)</f>
        <v>144</v>
      </c>
      <c r="R24" s="10">
        <f>SUM(O24,F24)</f>
        <v>49</v>
      </c>
      <c r="S24" s="12">
        <f>SUM(P24,G24)</f>
        <v>95</v>
      </c>
      <c r="T24" s="12">
        <f>SUM(Q24,H24)</f>
        <v>144</v>
      </c>
    </row>
    <row r="25" spans="1:20">
      <c r="A25" s="280" t="s">
        <v>120</v>
      </c>
      <c r="B25" s="10">
        <v>0</v>
      </c>
      <c r="C25" s="11">
        <v>0</v>
      </c>
      <c r="D25" s="10">
        <v>3989</v>
      </c>
      <c r="E25" s="11">
        <v>3961</v>
      </c>
      <c r="F25" s="77">
        <f t="shared" ref="F25:F48" si="10">SUM(B25,D25)</f>
        <v>3989</v>
      </c>
      <c r="G25" s="72">
        <f t="shared" ref="G25:G48" si="11">SUM(C25,E25)</f>
        <v>3961</v>
      </c>
      <c r="H25" s="62">
        <f t="shared" ref="H25:H48" si="12">SUM(F25:G25)</f>
        <v>7950</v>
      </c>
      <c r="I25" s="12">
        <v>0</v>
      </c>
      <c r="J25" s="11">
        <v>0</v>
      </c>
      <c r="K25" s="10">
        <v>0</v>
      </c>
      <c r="L25" s="11">
        <v>0</v>
      </c>
      <c r="M25" s="10">
        <v>0</v>
      </c>
      <c r="N25" s="11">
        <v>0</v>
      </c>
      <c r="O25" s="10">
        <f t="shared" ref="O25:O48" si="13">SUM(I25,K25,M25)</f>
        <v>0</v>
      </c>
      <c r="P25" s="12">
        <f t="shared" ref="P25:P48" si="14">SUM(J25,L25,N25)</f>
        <v>0</v>
      </c>
      <c r="Q25" s="12">
        <f t="shared" ref="Q25:Q48" si="15">SUM(O25:P25)</f>
        <v>0</v>
      </c>
      <c r="R25" s="10">
        <f t="shared" ref="R25:R48" si="16">SUM(O25,F25)</f>
        <v>3989</v>
      </c>
      <c r="S25" s="12">
        <f t="shared" ref="S25:S48" si="17">SUM(P25,G25)</f>
        <v>3961</v>
      </c>
      <c r="T25" s="12">
        <f t="shared" ref="T25:T48" si="18">SUM(Q25,H25)</f>
        <v>7950</v>
      </c>
    </row>
    <row r="26" spans="1:20">
      <c r="A26" s="280" t="s">
        <v>121</v>
      </c>
      <c r="B26" s="10">
        <v>0</v>
      </c>
      <c r="C26" s="11">
        <v>0</v>
      </c>
      <c r="D26" s="10">
        <v>0</v>
      </c>
      <c r="E26" s="11">
        <v>0</v>
      </c>
      <c r="F26" s="77">
        <f t="shared" si="10"/>
        <v>0</v>
      </c>
      <c r="G26" s="72">
        <f t="shared" si="11"/>
        <v>0</v>
      </c>
      <c r="H26" s="62">
        <f t="shared" si="12"/>
        <v>0</v>
      </c>
      <c r="I26" s="12">
        <v>2438</v>
      </c>
      <c r="J26" s="11">
        <v>2608</v>
      </c>
      <c r="K26" s="10">
        <v>2013</v>
      </c>
      <c r="L26" s="11">
        <v>2537</v>
      </c>
      <c r="M26" s="10">
        <v>0</v>
      </c>
      <c r="N26" s="11">
        <v>0</v>
      </c>
      <c r="O26" s="10">
        <f t="shared" si="13"/>
        <v>4451</v>
      </c>
      <c r="P26" s="12">
        <f t="shared" si="14"/>
        <v>5145</v>
      </c>
      <c r="Q26" s="12">
        <f t="shared" si="15"/>
        <v>9596</v>
      </c>
      <c r="R26" s="10">
        <f t="shared" si="16"/>
        <v>4451</v>
      </c>
      <c r="S26" s="12">
        <f t="shared" si="17"/>
        <v>5145</v>
      </c>
      <c r="T26" s="12">
        <f t="shared" si="18"/>
        <v>9596</v>
      </c>
    </row>
    <row r="27" spans="1:20">
      <c r="A27" s="280" t="s">
        <v>122</v>
      </c>
      <c r="B27" s="10">
        <v>0</v>
      </c>
      <c r="C27" s="11">
        <v>0</v>
      </c>
      <c r="D27" s="10">
        <v>0</v>
      </c>
      <c r="E27" s="11">
        <v>0</v>
      </c>
      <c r="F27" s="77">
        <f t="shared" si="10"/>
        <v>0</v>
      </c>
      <c r="G27" s="72">
        <f t="shared" si="11"/>
        <v>0</v>
      </c>
      <c r="H27" s="62">
        <f t="shared" si="12"/>
        <v>0</v>
      </c>
      <c r="I27" s="12">
        <v>458</v>
      </c>
      <c r="J27" s="11">
        <v>387</v>
      </c>
      <c r="K27" s="10">
        <v>411</v>
      </c>
      <c r="L27" s="11">
        <v>354</v>
      </c>
      <c r="M27" s="10">
        <v>0</v>
      </c>
      <c r="N27" s="11">
        <v>0</v>
      </c>
      <c r="O27" s="10">
        <f t="shared" si="13"/>
        <v>869</v>
      </c>
      <c r="P27" s="12">
        <f t="shared" si="14"/>
        <v>741</v>
      </c>
      <c r="Q27" s="12">
        <f t="shared" si="15"/>
        <v>1610</v>
      </c>
      <c r="R27" s="10">
        <f t="shared" si="16"/>
        <v>869</v>
      </c>
      <c r="S27" s="12">
        <f t="shared" si="17"/>
        <v>741</v>
      </c>
      <c r="T27" s="12">
        <f t="shared" si="18"/>
        <v>1610</v>
      </c>
    </row>
    <row r="28" spans="1:20">
      <c r="A28" s="280" t="s">
        <v>123</v>
      </c>
      <c r="B28" s="10">
        <v>0</v>
      </c>
      <c r="C28" s="11">
        <v>0</v>
      </c>
      <c r="D28" s="10">
        <v>0</v>
      </c>
      <c r="E28" s="11">
        <v>0</v>
      </c>
      <c r="F28" s="77">
        <f t="shared" si="10"/>
        <v>0</v>
      </c>
      <c r="G28" s="72">
        <f t="shared" si="11"/>
        <v>0</v>
      </c>
      <c r="H28" s="62">
        <f t="shared" si="12"/>
        <v>0</v>
      </c>
      <c r="I28" s="12">
        <v>705</v>
      </c>
      <c r="J28" s="11">
        <v>602</v>
      </c>
      <c r="K28" s="10">
        <v>569</v>
      </c>
      <c r="L28" s="11">
        <v>500</v>
      </c>
      <c r="M28" s="10">
        <v>0</v>
      </c>
      <c r="N28" s="11">
        <v>0</v>
      </c>
      <c r="O28" s="10">
        <f t="shared" si="13"/>
        <v>1274</v>
      </c>
      <c r="P28" s="12">
        <f t="shared" si="14"/>
        <v>1102</v>
      </c>
      <c r="Q28" s="12">
        <f t="shared" si="15"/>
        <v>2376</v>
      </c>
      <c r="R28" s="10">
        <f t="shared" si="16"/>
        <v>1274</v>
      </c>
      <c r="S28" s="12">
        <f t="shared" si="17"/>
        <v>1102</v>
      </c>
      <c r="T28" s="12">
        <f t="shared" si="18"/>
        <v>2376</v>
      </c>
    </row>
    <row r="29" spans="1:20">
      <c r="A29" s="280" t="s">
        <v>124</v>
      </c>
      <c r="B29" s="10">
        <v>0</v>
      </c>
      <c r="C29" s="11">
        <v>0</v>
      </c>
      <c r="D29" s="10">
        <v>50</v>
      </c>
      <c r="E29" s="11">
        <v>41</v>
      </c>
      <c r="F29" s="77">
        <f t="shared" si="10"/>
        <v>50</v>
      </c>
      <c r="G29" s="72">
        <f t="shared" si="11"/>
        <v>41</v>
      </c>
      <c r="H29" s="62">
        <f t="shared" si="12"/>
        <v>91</v>
      </c>
      <c r="I29" s="12">
        <v>0</v>
      </c>
      <c r="J29" s="11">
        <v>0</v>
      </c>
      <c r="K29" s="10">
        <v>0</v>
      </c>
      <c r="L29" s="11">
        <v>0</v>
      </c>
      <c r="M29" s="10">
        <v>0</v>
      </c>
      <c r="N29" s="11">
        <v>0</v>
      </c>
      <c r="O29" s="10">
        <f t="shared" si="13"/>
        <v>0</v>
      </c>
      <c r="P29" s="12">
        <f t="shared" si="14"/>
        <v>0</v>
      </c>
      <c r="Q29" s="12">
        <f t="shared" si="15"/>
        <v>0</v>
      </c>
      <c r="R29" s="10">
        <f t="shared" si="16"/>
        <v>50</v>
      </c>
      <c r="S29" s="12">
        <f t="shared" si="17"/>
        <v>41</v>
      </c>
      <c r="T29" s="12">
        <f t="shared" si="18"/>
        <v>91</v>
      </c>
    </row>
    <row r="30" spans="1:20">
      <c r="A30" s="280" t="s">
        <v>111</v>
      </c>
      <c r="B30" s="10">
        <v>0</v>
      </c>
      <c r="C30" s="11">
        <v>0</v>
      </c>
      <c r="D30" s="10">
        <v>371</v>
      </c>
      <c r="E30" s="11">
        <v>430</v>
      </c>
      <c r="F30" s="77">
        <f t="shared" si="10"/>
        <v>371</v>
      </c>
      <c r="G30" s="72">
        <f t="shared" si="11"/>
        <v>430</v>
      </c>
      <c r="H30" s="62">
        <f t="shared" si="12"/>
        <v>801</v>
      </c>
      <c r="I30" s="12">
        <v>82</v>
      </c>
      <c r="J30" s="11">
        <v>113</v>
      </c>
      <c r="K30" s="10">
        <v>53</v>
      </c>
      <c r="L30" s="11">
        <v>89</v>
      </c>
      <c r="M30" s="10">
        <v>0</v>
      </c>
      <c r="N30" s="11">
        <v>0</v>
      </c>
      <c r="O30" s="10">
        <f t="shared" si="13"/>
        <v>135</v>
      </c>
      <c r="P30" s="12">
        <f t="shared" si="14"/>
        <v>202</v>
      </c>
      <c r="Q30" s="12">
        <f t="shared" si="15"/>
        <v>337</v>
      </c>
      <c r="R30" s="10">
        <f t="shared" si="16"/>
        <v>506</v>
      </c>
      <c r="S30" s="12">
        <f t="shared" si="17"/>
        <v>632</v>
      </c>
      <c r="T30" s="12">
        <f t="shared" si="18"/>
        <v>1138</v>
      </c>
    </row>
    <row r="31" spans="1:20">
      <c r="A31" s="280" t="s">
        <v>125</v>
      </c>
      <c r="B31" s="10">
        <v>0</v>
      </c>
      <c r="C31" s="11">
        <v>0</v>
      </c>
      <c r="D31" s="10">
        <v>0</v>
      </c>
      <c r="E31" s="11">
        <v>0</v>
      </c>
      <c r="F31" s="77">
        <f t="shared" si="10"/>
        <v>0</v>
      </c>
      <c r="G31" s="72">
        <f t="shared" si="11"/>
        <v>0</v>
      </c>
      <c r="H31" s="62">
        <f t="shared" si="12"/>
        <v>0</v>
      </c>
      <c r="I31" s="12">
        <v>1</v>
      </c>
      <c r="J31" s="11">
        <v>8</v>
      </c>
      <c r="K31" s="10">
        <v>1</v>
      </c>
      <c r="L31" s="11">
        <v>5</v>
      </c>
      <c r="M31" s="10">
        <v>0</v>
      </c>
      <c r="N31" s="11">
        <v>0</v>
      </c>
      <c r="O31" s="10">
        <f t="shared" si="13"/>
        <v>2</v>
      </c>
      <c r="P31" s="12">
        <f t="shared" si="14"/>
        <v>13</v>
      </c>
      <c r="Q31" s="12">
        <f t="shared" si="15"/>
        <v>15</v>
      </c>
      <c r="R31" s="10">
        <f t="shared" si="16"/>
        <v>2</v>
      </c>
      <c r="S31" s="12">
        <f t="shared" si="17"/>
        <v>13</v>
      </c>
      <c r="T31" s="12">
        <f t="shared" si="18"/>
        <v>15</v>
      </c>
    </row>
    <row r="32" spans="1:20">
      <c r="A32" s="280" t="s">
        <v>126</v>
      </c>
      <c r="B32" s="10">
        <v>0</v>
      </c>
      <c r="C32" s="11">
        <v>0</v>
      </c>
      <c r="D32" s="10">
        <v>0</v>
      </c>
      <c r="E32" s="11">
        <v>0</v>
      </c>
      <c r="F32" s="77">
        <f t="shared" si="10"/>
        <v>0</v>
      </c>
      <c r="G32" s="72">
        <f t="shared" si="11"/>
        <v>0</v>
      </c>
      <c r="H32" s="62">
        <f t="shared" si="12"/>
        <v>0</v>
      </c>
      <c r="I32" s="12">
        <v>4</v>
      </c>
      <c r="J32" s="11">
        <v>13</v>
      </c>
      <c r="K32" s="10">
        <v>11</v>
      </c>
      <c r="L32" s="11">
        <v>13</v>
      </c>
      <c r="M32" s="10">
        <v>0</v>
      </c>
      <c r="N32" s="11">
        <v>0</v>
      </c>
      <c r="O32" s="10">
        <f t="shared" si="13"/>
        <v>15</v>
      </c>
      <c r="P32" s="12">
        <f t="shared" si="14"/>
        <v>26</v>
      </c>
      <c r="Q32" s="12">
        <f t="shared" si="15"/>
        <v>41</v>
      </c>
      <c r="R32" s="10">
        <f t="shared" si="16"/>
        <v>15</v>
      </c>
      <c r="S32" s="12">
        <f t="shared" si="17"/>
        <v>26</v>
      </c>
      <c r="T32" s="12">
        <f t="shared" si="18"/>
        <v>41</v>
      </c>
    </row>
    <row r="33" spans="1:20">
      <c r="A33" s="280" t="s">
        <v>127</v>
      </c>
      <c r="B33" s="10">
        <v>0</v>
      </c>
      <c r="C33" s="11">
        <v>0</v>
      </c>
      <c r="D33" s="10">
        <v>0</v>
      </c>
      <c r="E33" s="11">
        <v>0</v>
      </c>
      <c r="F33" s="77">
        <f t="shared" si="10"/>
        <v>0</v>
      </c>
      <c r="G33" s="72">
        <f t="shared" si="11"/>
        <v>0</v>
      </c>
      <c r="H33" s="62">
        <f t="shared" si="12"/>
        <v>0</v>
      </c>
      <c r="I33" s="12">
        <v>137</v>
      </c>
      <c r="J33" s="11">
        <v>159</v>
      </c>
      <c r="K33" s="10">
        <v>119</v>
      </c>
      <c r="L33" s="11">
        <v>144</v>
      </c>
      <c r="M33" s="10">
        <v>0</v>
      </c>
      <c r="N33" s="11">
        <v>0</v>
      </c>
      <c r="O33" s="10">
        <f t="shared" si="13"/>
        <v>256</v>
      </c>
      <c r="P33" s="12">
        <f t="shared" si="14"/>
        <v>303</v>
      </c>
      <c r="Q33" s="12">
        <f t="shared" si="15"/>
        <v>559</v>
      </c>
      <c r="R33" s="10">
        <f t="shared" si="16"/>
        <v>256</v>
      </c>
      <c r="S33" s="12">
        <f t="shared" si="17"/>
        <v>303</v>
      </c>
      <c r="T33" s="12">
        <f t="shared" si="18"/>
        <v>559</v>
      </c>
    </row>
    <row r="34" spans="1:20">
      <c r="A34" s="280" t="s">
        <v>128</v>
      </c>
      <c r="B34" s="10">
        <v>0</v>
      </c>
      <c r="C34" s="11">
        <v>0</v>
      </c>
      <c r="D34" s="10">
        <v>1168</v>
      </c>
      <c r="E34" s="11">
        <v>4402</v>
      </c>
      <c r="F34" s="77">
        <f t="shared" si="10"/>
        <v>1168</v>
      </c>
      <c r="G34" s="72">
        <f t="shared" si="11"/>
        <v>4402</v>
      </c>
      <c r="H34" s="62">
        <f t="shared" si="12"/>
        <v>5570</v>
      </c>
      <c r="I34" s="12">
        <v>1463</v>
      </c>
      <c r="J34" s="11">
        <v>4525</v>
      </c>
      <c r="K34" s="10">
        <v>1183</v>
      </c>
      <c r="L34" s="11">
        <v>4006</v>
      </c>
      <c r="M34" s="10">
        <v>0</v>
      </c>
      <c r="N34" s="11">
        <v>0</v>
      </c>
      <c r="O34" s="10">
        <f t="shared" si="13"/>
        <v>2646</v>
      </c>
      <c r="P34" s="12">
        <f t="shared" si="14"/>
        <v>8531</v>
      </c>
      <c r="Q34" s="12">
        <f t="shared" si="15"/>
        <v>11177</v>
      </c>
      <c r="R34" s="10">
        <f t="shared" si="16"/>
        <v>3814</v>
      </c>
      <c r="S34" s="12">
        <f t="shared" si="17"/>
        <v>12933</v>
      </c>
      <c r="T34" s="12">
        <f t="shared" si="18"/>
        <v>16747</v>
      </c>
    </row>
    <row r="35" spans="1:20">
      <c r="A35" s="280" t="s">
        <v>113</v>
      </c>
      <c r="B35" s="10">
        <v>0</v>
      </c>
      <c r="C35" s="11">
        <v>0</v>
      </c>
      <c r="D35" s="10">
        <v>2121</v>
      </c>
      <c r="E35" s="11">
        <v>3389</v>
      </c>
      <c r="F35" s="77">
        <f t="shared" si="10"/>
        <v>2121</v>
      </c>
      <c r="G35" s="72">
        <f t="shared" si="11"/>
        <v>3389</v>
      </c>
      <c r="H35" s="62">
        <f t="shared" si="12"/>
        <v>5510</v>
      </c>
      <c r="I35" s="12">
        <v>0</v>
      </c>
      <c r="J35" s="11">
        <v>0</v>
      </c>
      <c r="K35" s="10">
        <v>0</v>
      </c>
      <c r="L35" s="11">
        <v>0</v>
      </c>
      <c r="M35" s="10">
        <v>0</v>
      </c>
      <c r="N35" s="11">
        <v>0</v>
      </c>
      <c r="O35" s="10">
        <f t="shared" si="13"/>
        <v>0</v>
      </c>
      <c r="P35" s="12">
        <f t="shared" si="14"/>
        <v>0</v>
      </c>
      <c r="Q35" s="12">
        <f t="shared" si="15"/>
        <v>0</v>
      </c>
      <c r="R35" s="10">
        <f t="shared" si="16"/>
        <v>2121</v>
      </c>
      <c r="S35" s="12">
        <f t="shared" si="17"/>
        <v>3389</v>
      </c>
      <c r="T35" s="12">
        <f t="shared" si="18"/>
        <v>5510</v>
      </c>
    </row>
    <row r="36" spans="1:20">
      <c r="A36" s="280" t="s">
        <v>129</v>
      </c>
      <c r="B36" s="10">
        <v>0</v>
      </c>
      <c r="C36" s="11">
        <v>0</v>
      </c>
      <c r="D36" s="10">
        <v>0</v>
      </c>
      <c r="E36" s="11">
        <v>0</v>
      </c>
      <c r="F36" s="77">
        <f t="shared" si="10"/>
        <v>0</v>
      </c>
      <c r="G36" s="72">
        <f t="shared" si="11"/>
        <v>0</v>
      </c>
      <c r="H36" s="62">
        <f t="shared" si="12"/>
        <v>0</v>
      </c>
      <c r="I36" s="12">
        <v>275</v>
      </c>
      <c r="J36" s="11">
        <v>772</v>
      </c>
      <c r="K36" s="10">
        <v>304</v>
      </c>
      <c r="L36" s="11">
        <v>772</v>
      </c>
      <c r="M36" s="10">
        <v>0</v>
      </c>
      <c r="N36" s="11">
        <v>0</v>
      </c>
      <c r="O36" s="10">
        <f t="shared" si="13"/>
        <v>579</v>
      </c>
      <c r="P36" s="12">
        <f t="shared" si="14"/>
        <v>1544</v>
      </c>
      <c r="Q36" s="12">
        <f t="shared" si="15"/>
        <v>2123</v>
      </c>
      <c r="R36" s="10">
        <f t="shared" si="16"/>
        <v>579</v>
      </c>
      <c r="S36" s="12">
        <f t="shared" si="17"/>
        <v>1544</v>
      </c>
      <c r="T36" s="12">
        <f t="shared" si="18"/>
        <v>2123</v>
      </c>
    </row>
    <row r="37" spans="1:20">
      <c r="A37" s="280" t="s">
        <v>130</v>
      </c>
      <c r="B37" s="10">
        <v>0</v>
      </c>
      <c r="C37" s="11">
        <v>0</v>
      </c>
      <c r="D37" s="10">
        <v>0</v>
      </c>
      <c r="E37" s="11">
        <v>0</v>
      </c>
      <c r="F37" s="77">
        <f t="shared" si="10"/>
        <v>0</v>
      </c>
      <c r="G37" s="72">
        <f t="shared" si="11"/>
        <v>0</v>
      </c>
      <c r="H37" s="62">
        <f t="shared" si="12"/>
        <v>0</v>
      </c>
      <c r="I37" s="12">
        <v>326</v>
      </c>
      <c r="J37" s="11">
        <v>668</v>
      </c>
      <c r="K37" s="10">
        <v>318</v>
      </c>
      <c r="L37" s="11">
        <v>606</v>
      </c>
      <c r="M37" s="10">
        <v>0</v>
      </c>
      <c r="N37" s="11">
        <v>0</v>
      </c>
      <c r="O37" s="10">
        <f t="shared" si="13"/>
        <v>644</v>
      </c>
      <c r="P37" s="12">
        <f t="shared" si="14"/>
        <v>1274</v>
      </c>
      <c r="Q37" s="12">
        <f t="shared" si="15"/>
        <v>1918</v>
      </c>
      <c r="R37" s="10">
        <f t="shared" si="16"/>
        <v>644</v>
      </c>
      <c r="S37" s="12">
        <f t="shared" si="17"/>
        <v>1274</v>
      </c>
      <c r="T37" s="12">
        <f t="shared" si="18"/>
        <v>1918</v>
      </c>
    </row>
    <row r="38" spans="1:20">
      <c r="A38" s="280" t="s">
        <v>131</v>
      </c>
      <c r="B38" s="10">
        <v>0</v>
      </c>
      <c r="C38" s="11">
        <v>0</v>
      </c>
      <c r="D38" s="10">
        <v>0</v>
      </c>
      <c r="E38" s="11">
        <v>0</v>
      </c>
      <c r="F38" s="77">
        <f t="shared" si="10"/>
        <v>0</v>
      </c>
      <c r="G38" s="72">
        <f t="shared" si="11"/>
        <v>0</v>
      </c>
      <c r="H38" s="62">
        <f t="shared" si="12"/>
        <v>0</v>
      </c>
      <c r="I38" s="12">
        <v>734</v>
      </c>
      <c r="J38" s="11">
        <v>1043</v>
      </c>
      <c r="K38" s="10">
        <v>725</v>
      </c>
      <c r="L38" s="11">
        <v>1043</v>
      </c>
      <c r="M38" s="10">
        <v>0</v>
      </c>
      <c r="N38" s="11">
        <v>0</v>
      </c>
      <c r="O38" s="10">
        <f t="shared" si="13"/>
        <v>1459</v>
      </c>
      <c r="P38" s="12">
        <f t="shared" si="14"/>
        <v>2086</v>
      </c>
      <c r="Q38" s="12">
        <f t="shared" si="15"/>
        <v>3545</v>
      </c>
      <c r="R38" s="10">
        <f t="shared" si="16"/>
        <v>1459</v>
      </c>
      <c r="S38" s="12">
        <f t="shared" si="17"/>
        <v>2086</v>
      </c>
      <c r="T38" s="12">
        <f t="shared" si="18"/>
        <v>3545</v>
      </c>
    </row>
    <row r="39" spans="1:20">
      <c r="A39" s="280" t="s">
        <v>132</v>
      </c>
      <c r="B39" s="10">
        <v>0</v>
      </c>
      <c r="C39" s="11">
        <v>0</v>
      </c>
      <c r="D39" s="10">
        <v>0</v>
      </c>
      <c r="E39" s="11">
        <v>0</v>
      </c>
      <c r="F39" s="77">
        <f t="shared" si="10"/>
        <v>0</v>
      </c>
      <c r="G39" s="72">
        <f t="shared" si="11"/>
        <v>0</v>
      </c>
      <c r="H39" s="62">
        <f t="shared" si="12"/>
        <v>0</v>
      </c>
      <c r="I39" s="12">
        <v>6</v>
      </c>
      <c r="J39" s="11">
        <v>3</v>
      </c>
      <c r="K39" s="10">
        <v>5</v>
      </c>
      <c r="L39" s="11">
        <v>4</v>
      </c>
      <c r="M39" s="10">
        <v>0</v>
      </c>
      <c r="N39" s="11">
        <v>0</v>
      </c>
      <c r="O39" s="10">
        <f t="shared" si="13"/>
        <v>11</v>
      </c>
      <c r="P39" s="12">
        <f t="shared" si="14"/>
        <v>7</v>
      </c>
      <c r="Q39" s="12">
        <f t="shared" si="15"/>
        <v>18</v>
      </c>
      <c r="R39" s="10">
        <f t="shared" si="16"/>
        <v>11</v>
      </c>
      <c r="S39" s="12">
        <f t="shared" si="17"/>
        <v>7</v>
      </c>
      <c r="T39" s="12">
        <f t="shared" si="18"/>
        <v>18</v>
      </c>
    </row>
    <row r="40" spans="1:20">
      <c r="A40" s="280" t="s">
        <v>133</v>
      </c>
      <c r="B40" s="10">
        <v>0</v>
      </c>
      <c r="C40" s="11">
        <v>0</v>
      </c>
      <c r="D40" s="10">
        <v>0</v>
      </c>
      <c r="E40" s="11">
        <v>0</v>
      </c>
      <c r="F40" s="77">
        <f t="shared" si="10"/>
        <v>0</v>
      </c>
      <c r="G40" s="72">
        <f t="shared" si="11"/>
        <v>0</v>
      </c>
      <c r="H40" s="62">
        <f t="shared" si="12"/>
        <v>0</v>
      </c>
      <c r="I40" s="12">
        <v>712</v>
      </c>
      <c r="J40" s="11">
        <v>1087</v>
      </c>
      <c r="K40" s="10">
        <v>605</v>
      </c>
      <c r="L40" s="11">
        <v>1027</v>
      </c>
      <c r="M40" s="10">
        <v>0</v>
      </c>
      <c r="N40" s="11">
        <v>0</v>
      </c>
      <c r="O40" s="10">
        <f t="shared" si="13"/>
        <v>1317</v>
      </c>
      <c r="P40" s="12">
        <f t="shared" si="14"/>
        <v>2114</v>
      </c>
      <c r="Q40" s="12">
        <f t="shared" si="15"/>
        <v>3431</v>
      </c>
      <c r="R40" s="10">
        <f t="shared" si="16"/>
        <v>1317</v>
      </c>
      <c r="S40" s="12">
        <f t="shared" si="17"/>
        <v>2114</v>
      </c>
      <c r="T40" s="12">
        <f t="shared" si="18"/>
        <v>3431</v>
      </c>
    </row>
    <row r="41" spans="1:20">
      <c r="A41" s="280" t="s">
        <v>134</v>
      </c>
      <c r="B41" s="10">
        <v>0</v>
      </c>
      <c r="C41" s="11">
        <v>0</v>
      </c>
      <c r="D41" s="10">
        <v>0</v>
      </c>
      <c r="E41" s="11">
        <v>0</v>
      </c>
      <c r="F41" s="77">
        <f t="shared" si="10"/>
        <v>0</v>
      </c>
      <c r="G41" s="72">
        <f t="shared" si="11"/>
        <v>0</v>
      </c>
      <c r="H41" s="62">
        <f t="shared" si="12"/>
        <v>0</v>
      </c>
      <c r="I41" s="12">
        <v>30</v>
      </c>
      <c r="J41" s="11">
        <v>88</v>
      </c>
      <c r="K41" s="10">
        <v>46</v>
      </c>
      <c r="L41" s="11">
        <v>79</v>
      </c>
      <c r="M41" s="10">
        <v>0</v>
      </c>
      <c r="N41" s="11">
        <v>0</v>
      </c>
      <c r="O41" s="10">
        <f t="shared" si="13"/>
        <v>76</v>
      </c>
      <c r="P41" s="12">
        <f t="shared" si="14"/>
        <v>167</v>
      </c>
      <c r="Q41" s="12">
        <f t="shared" si="15"/>
        <v>243</v>
      </c>
      <c r="R41" s="10">
        <f t="shared" si="16"/>
        <v>76</v>
      </c>
      <c r="S41" s="12">
        <f t="shared" si="17"/>
        <v>167</v>
      </c>
      <c r="T41" s="12">
        <f t="shared" si="18"/>
        <v>243</v>
      </c>
    </row>
    <row r="42" spans="1:20">
      <c r="A42" s="280" t="s">
        <v>114</v>
      </c>
      <c r="B42" s="10">
        <v>0</v>
      </c>
      <c r="C42" s="11">
        <v>0</v>
      </c>
      <c r="D42" s="10">
        <v>90</v>
      </c>
      <c r="E42" s="11">
        <v>142</v>
      </c>
      <c r="F42" s="77">
        <f t="shared" si="10"/>
        <v>90</v>
      </c>
      <c r="G42" s="72">
        <f t="shared" si="11"/>
        <v>142</v>
      </c>
      <c r="H42" s="62">
        <f t="shared" si="12"/>
        <v>232</v>
      </c>
      <c r="I42" s="12">
        <v>97</v>
      </c>
      <c r="J42" s="11">
        <v>161</v>
      </c>
      <c r="K42" s="10">
        <v>52</v>
      </c>
      <c r="L42" s="11">
        <v>155</v>
      </c>
      <c r="M42" s="10">
        <v>0</v>
      </c>
      <c r="N42" s="11">
        <v>0</v>
      </c>
      <c r="O42" s="10">
        <f t="shared" si="13"/>
        <v>149</v>
      </c>
      <c r="P42" s="12">
        <f t="shared" si="14"/>
        <v>316</v>
      </c>
      <c r="Q42" s="12">
        <f t="shared" si="15"/>
        <v>465</v>
      </c>
      <c r="R42" s="10">
        <f t="shared" si="16"/>
        <v>239</v>
      </c>
      <c r="S42" s="12">
        <f t="shared" si="17"/>
        <v>458</v>
      </c>
      <c r="T42" s="12">
        <f t="shared" si="18"/>
        <v>697</v>
      </c>
    </row>
    <row r="43" spans="1:20">
      <c r="A43" s="280" t="s">
        <v>135</v>
      </c>
      <c r="B43" s="10">
        <v>0</v>
      </c>
      <c r="C43" s="11">
        <v>0</v>
      </c>
      <c r="D43" s="10">
        <v>547</v>
      </c>
      <c r="E43" s="11">
        <v>273</v>
      </c>
      <c r="F43" s="77">
        <f t="shared" si="10"/>
        <v>547</v>
      </c>
      <c r="G43" s="72">
        <f t="shared" si="11"/>
        <v>273</v>
      </c>
      <c r="H43" s="62">
        <f t="shared" si="12"/>
        <v>820</v>
      </c>
      <c r="I43" s="12">
        <v>490</v>
      </c>
      <c r="J43" s="11">
        <v>284</v>
      </c>
      <c r="K43" s="10">
        <v>423</v>
      </c>
      <c r="L43" s="11">
        <v>235</v>
      </c>
      <c r="M43" s="10">
        <v>0</v>
      </c>
      <c r="N43" s="11">
        <v>0</v>
      </c>
      <c r="O43" s="10">
        <f t="shared" si="13"/>
        <v>913</v>
      </c>
      <c r="P43" s="12">
        <f t="shared" si="14"/>
        <v>519</v>
      </c>
      <c r="Q43" s="12">
        <f t="shared" si="15"/>
        <v>1432</v>
      </c>
      <c r="R43" s="10">
        <f t="shared" si="16"/>
        <v>1460</v>
      </c>
      <c r="S43" s="12">
        <f t="shared" si="17"/>
        <v>792</v>
      </c>
      <c r="T43" s="12">
        <f t="shared" si="18"/>
        <v>2252</v>
      </c>
    </row>
    <row r="44" spans="1:20">
      <c r="A44" s="280" t="s">
        <v>136</v>
      </c>
      <c r="B44" s="10">
        <v>0</v>
      </c>
      <c r="C44" s="11">
        <v>0</v>
      </c>
      <c r="D44" s="10">
        <v>5994</v>
      </c>
      <c r="E44" s="11">
        <v>5527</v>
      </c>
      <c r="F44" s="77">
        <f t="shared" si="10"/>
        <v>5994</v>
      </c>
      <c r="G44" s="72">
        <f t="shared" si="11"/>
        <v>5527</v>
      </c>
      <c r="H44" s="62">
        <f t="shared" si="12"/>
        <v>11521</v>
      </c>
      <c r="I44" s="12">
        <v>0</v>
      </c>
      <c r="J44" s="11">
        <v>0</v>
      </c>
      <c r="K44" s="10">
        <v>0</v>
      </c>
      <c r="L44" s="11">
        <v>0</v>
      </c>
      <c r="M44" s="10">
        <v>0</v>
      </c>
      <c r="N44" s="11">
        <v>0</v>
      </c>
      <c r="O44" s="10">
        <f t="shared" si="13"/>
        <v>0</v>
      </c>
      <c r="P44" s="12">
        <f t="shared" si="14"/>
        <v>0</v>
      </c>
      <c r="Q44" s="12">
        <f t="shared" si="15"/>
        <v>0</v>
      </c>
      <c r="R44" s="10">
        <f t="shared" si="16"/>
        <v>5994</v>
      </c>
      <c r="S44" s="12">
        <f t="shared" si="17"/>
        <v>5527</v>
      </c>
      <c r="T44" s="12">
        <f t="shared" si="18"/>
        <v>11521</v>
      </c>
    </row>
    <row r="45" spans="1:20">
      <c r="A45" s="280" t="s">
        <v>137</v>
      </c>
      <c r="B45" s="10">
        <v>0</v>
      </c>
      <c r="C45" s="11">
        <v>0</v>
      </c>
      <c r="D45" s="10">
        <v>37</v>
      </c>
      <c r="E45" s="11">
        <v>28</v>
      </c>
      <c r="F45" s="77">
        <f t="shared" si="10"/>
        <v>37</v>
      </c>
      <c r="G45" s="72">
        <f t="shared" si="11"/>
        <v>28</v>
      </c>
      <c r="H45" s="62">
        <f t="shared" si="12"/>
        <v>65</v>
      </c>
      <c r="I45" s="12">
        <v>25</v>
      </c>
      <c r="J45" s="11">
        <v>22</v>
      </c>
      <c r="K45" s="10">
        <v>25</v>
      </c>
      <c r="L45" s="11">
        <v>20</v>
      </c>
      <c r="M45" s="10">
        <v>0</v>
      </c>
      <c r="N45" s="11">
        <v>0</v>
      </c>
      <c r="O45" s="10">
        <f t="shared" si="13"/>
        <v>50</v>
      </c>
      <c r="P45" s="12">
        <f t="shared" si="14"/>
        <v>42</v>
      </c>
      <c r="Q45" s="12">
        <f t="shared" si="15"/>
        <v>92</v>
      </c>
      <c r="R45" s="10">
        <f t="shared" si="16"/>
        <v>87</v>
      </c>
      <c r="S45" s="12">
        <f t="shared" si="17"/>
        <v>70</v>
      </c>
      <c r="T45" s="12">
        <f t="shared" si="18"/>
        <v>157</v>
      </c>
    </row>
    <row r="46" spans="1:20">
      <c r="A46" s="280" t="s">
        <v>138</v>
      </c>
      <c r="B46" s="10">
        <v>0</v>
      </c>
      <c r="C46" s="11">
        <v>0</v>
      </c>
      <c r="D46" s="10">
        <v>0</v>
      </c>
      <c r="E46" s="11">
        <v>0</v>
      </c>
      <c r="F46" s="77">
        <f t="shared" si="10"/>
        <v>0</v>
      </c>
      <c r="G46" s="72">
        <f t="shared" si="11"/>
        <v>0</v>
      </c>
      <c r="H46" s="62">
        <f t="shared" si="12"/>
        <v>0</v>
      </c>
      <c r="I46" s="12">
        <v>4231</v>
      </c>
      <c r="J46" s="11">
        <v>3562</v>
      </c>
      <c r="K46" s="10">
        <v>4060</v>
      </c>
      <c r="L46" s="11">
        <v>3586</v>
      </c>
      <c r="M46" s="10">
        <v>0</v>
      </c>
      <c r="N46" s="11">
        <v>0</v>
      </c>
      <c r="O46" s="10">
        <f t="shared" si="13"/>
        <v>8291</v>
      </c>
      <c r="P46" s="12">
        <f t="shared" si="14"/>
        <v>7148</v>
      </c>
      <c r="Q46" s="12">
        <f t="shared" si="15"/>
        <v>15439</v>
      </c>
      <c r="R46" s="10">
        <f t="shared" si="16"/>
        <v>8291</v>
      </c>
      <c r="S46" s="12">
        <f t="shared" si="17"/>
        <v>7148</v>
      </c>
      <c r="T46" s="12">
        <f t="shared" si="18"/>
        <v>15439</v>
      </c>
    </row>
    <row r="47" spans="1:20">
      <c r="A47" s="280" t="s">
        <v>139</v>
      </c>
      <c r="B47" s="10">
        <v>0</v>
      </c>
      <c r="C47" s="11">
        <v>0</v>
      </c>
      <c r="D47" s="10">
        <v>0</v>
      </c>
      <c r="E47" s="11">
        <v>0</v>
      </c>
      <c r="F47" s="77">
        <f t="shared" si="10"/>
        <v>0</v>
      </c>
      <c r="G47" s="72">
        <f t="shared" si="11"/>
        <v>0</v>
      </c>
      <c r="H47" s="62">
        <f t="shared" si="12"/>
        <v>0</v>
      </c>
      <c r="I47" s="12">
        <v>1</v>
      </c>
      <c r="J47" s="11"/>
      <c r="K47" s="10">
        <v>1</v>
      </c>
      <c r="L47" s="11">
        <v>1</v>
      </c>
      <c r="M47" s="10">
        <v>0</v>
      </c>
      <c r="N47" s="11">
        <v>0</v>
      </c>
      <c r="O47" s="10">
        <f t="shared" si="13"/>
        <v>2</v>
      </c>
      <c r="P47" s="12">
        <f t="shared" si="14"/>
        <v>1</v>
      </c>
      <c r="Q47" s="12">
        <f t="shared" si="15"/>
        <v>3</v>
      </c>
      <c r="R47" s="10">
        <f t="shared" si="16"/>
        <v>2</v>
      </c>
      <c r="S47" s="12">
        <f t="shared" si="17"/>
        <v>1</v>
      </c>
      <c r="T47" s="12">
        <f t="shared" si="18"/>
        <v>3</v>
      </c>
    </row>
    <row r="48" spans="1:20">
      <c r="A48" s="280" t="s">
        <v>117</v>
      </c>
      <c r="B48" s="10">
        <v>0</v>
      </c>
      <c r="C48" s="11">
        <v>0</v>
      </c>
      <c r="D48" s="10">
        <v>14</v>
      </c>
      <c r="E48" s="11">
        <v>42</v>
      </c>
      <c r="F48" s="77">
        <f t="shared" si="10"/>
        <v>14</v>
      </c>
      <c r="G48" s="72">
        <f t="shared" si="11"/>
        <v>42</v>
      </c>
      <c r="H48" s="62">
        <f t="shared" si="12"/>
        <v>56</v>
      </c>
      <c r="I48" s="12">
        <v>21</v>
      </c>
      <c r="J48" s="11">
        <v>39</v>
      </c>
      <c r="K48" s="10">
        <v>13</v>
      </c>
      <c r="L48" s="11">
        <v>42</v>
      </c>
      <c r="M48" s="10">
        <v>0</v>
      </c>
      <c r="N48" s="11">
        <v>0</v>
      </c>
      <c r="O48" s="10">
        <f t="shared" si="13"/>
        <v>34</v>
      </c>
      <c r="P48" s="12">
        <f t="shared" si="14"/>
        <v>81</v>
      </c>
      <c r="Q48" s="12">
        <f t="shared" si="15"/>
        <v>115</v>
      </c>
      <c r="R48" s="10">
        <f t="shared" si="16"/>
        <v>48</v>
      </c>
      <c r="S48" s="12">
        <f t="shared" si="17"/>
        <v>123</v>
      </c>
      <c r="T48" s="12">
        <f t="shared" si="18"/>
        <v>171</v>
      </c>
    </row>
    <row r="49" spans="1:20" s="20" customFormat="1">
      <c r="A49" s="33" t="s">
        <v>27</v>
      </c>
      <c r="B49" s="16">
        <f t="shared" ref="B49:C49" si="19">SUM(B24:B48)</f>
        <v>0</v>
      </c>
      <c r="C49" s="17">
        <f t="shared" si="19"/>
        <v>0</v>
      </c>
      <c r="D49" s="16">
        <f>SUM(D24:D48)</f>
        <v>14381</v>
      </c>
      <c r="E49" s="17">
        <f t="shared" ref="E49:T49" si="20">SUM(E24:E48)</f>
        <v>18235</v>
      </c>
      <c r="F49" s="16">
        <f t="shared" si="20"/>
        <v>14381</v>
      </c>
      <c r="G49" s="17">
        <f t="shared" si="20"/>
        <v>18235</v>
      </c>
      <c r="H49" s="63">
        <f t="shared" si="20"/>
        <v>32616</v>
      </c>
      <c r="I49" s="17">
        <f t="shared" si="20"/>
        <v>12236</v>
      </c>
      <c r="J49" s="17">
        <f t="shared" si="20"/>
        <v>16144</v>
      </c>
      <c r="K49" s="16">
        <f t="shared" si="20"/>
        <v>10937</v>
      </c>
      <c r="L49" s="17">
        <f t="shared" si="20"/>
        <v>15218</v>
      </c>
      <c r="M49" s="16">
        <f t="shared" si="20"/>
        <v>49</v>
      </c>
      <c r="N49" s="17">
        <f t="shared" si="20"/>
        <v>95</v>
      </c>
      <c r="O49" s="16">
        <f t="shared" si="20"/>
        <v>23222</v>
      </c>
      <c r="P49" s="17">
        <f t="shared" si="20"/>
        <v>31457</v>
      </c>
      <c r="Q49" s="17">
        <f t="shared" si="20"/>
        <v>54679</v>
      </c>
      <c r="R49" s="16">
        <f t="shared" si="20"/>
        <v>37603</v>
      </c>
      <c r="S49" s="17">
        <f t="shared" si="20"/>
        <v>49692</v>
      </c>
      <c r="T49" s="17">
        <f t="shared" si="20"/>
        <v>87295</v>
      </c>
    </row>
    <row r="50" spans="1:20" s="15" customFormat="1" ht="18.600000000000001" customHeight="1">
      <c r="A50" s="15" t="s">
        <v>30</v>
      </c>
      <c r="B50" s="30">
        <f>SUM(B21,B49)</f>
        <v>15981</v>
      </c>
      <c r="C50" s="29">
        <f t="shared" ref="C50:T50" si="21">SUM(C21,C49)</f>
        <v>19969</v>
      </c>
      <c r="D50" s="30">
        <f t="shared" si="21"/>
        <v>14381</v>
      </c>
      <c r="E50" s="29">
        <f t="shared" si="21"/>
        <v>18235</v>
      </c>
      <c r="F50" s="30">
        <f t="shared" si="21"/>
        <v>30362</v>
      </c>
      <c r="G50" s="29">
        <f t="shared" si="21"/>
        <v>38204</v>
      </c>
      <c r="H50" s="269">
        <f t="shared" si="21"/>
        <v>68566</v>
      </c>
      <c r="I50" s="29">
        <f t="shared" si="21"/>
        <v>12236</v>
      </c>
      <c r="J50" s="29">
        <f t="shared" si="21"/>
        <v>16144</v>
      </c>
      <c r="K50" s="30">
        <f t="shared" si="21"/>
        <v>10937</v>
      </c>
      <c r="L50" s="29">
        <f t="shared" si="21"/>
        <v>15218</v>
      </c>
      <c r="M50" s="30">
        <f t="shared" si="21"/>
        <v>49</v>
      </c>
      <c r="N50" s="29">
        <f t="shared" si="21"/>
        <v>95</v>
      </c>
      <c r="O50" s="30">
        <f t="shared" si="21"/>
        <v>23222</v>
      </c>
      <c r="P50" s="29">
        <f t="shared" si="21"/>
        <v>31457</v>
      </c>
      <c r="Q50" s="269">
        <f t="shared" si="21"/>
        <v>54679</v>
      </c>
      <c r="R50" s="267">
        <f t="shared" si="21"/>
        <v>53584</v>
      </c>
      <c r="S50" s="268">
        <f t="shared" si="21"/>
        <v>69661</v>
      </c>
      <c r="T50" s="268">
        <f t="shared" si="21"/>
        <v>123245</v>
      </c>
    </row>
    <row r="61" spans="1:20">
      <c r="B61" s="208"/>
      <c r="C61" s="208"/>
      <c r="D61" s="208"/>
      <c r="E61" s="208"/>
      <c r="F61" s="208"/>
      <c r="G61" s="208"/>
      <c r="H61" s="21"/>
      <c r="I61" s="208"/>
      <c r="J61" s="208"/>
      <c r="K61" s="208"/>
      <c r="L61" s="208"/>
    </row>
    <row r="62" spans="1:20">
      <c r="I62" s="81"/>
      <c r="J62" s="81"/>
    </row>
    <row r="63" spans="1:20">
      <c r="I63" s="81"/>
      <c r="J63" s="81"/>
      <c r="K63" s="81"/>
      <c r="L63" s="81"/>
      <c r="M63" s="81"/>
    </row>
    <row r="64" spans="1:20">
      <c r="K64" s="81"/>
      <c r="L64" s="81"/>
    </row>
    <row r="65" spans="8:13">
      <c r="K65" s="81"/>
      <c r="L65" s="81"/>
    </row>
    <row r="66" spans="8:13">
      <c r="K66" s="81"/>
      <c r="L66" s="81"/>
    </row>
    <row r="67" spans="8:13">
      <c r="H67" s="81"/>
      <c r="I67" s="81"/>
      <c r="J67" s="81"/>
      <c r="K67" s="81"/>
      <c r="L67" s="81"/>
      <c r="M67" s="81"/>
    </row>
    <row r="68" spans="8:13">
      <c r="K68" s="81"/>
      <c r="L68" s="81"/>
    </row>
    <row r="69" spans="8:13">
      <c r="K69" s="81"/>
      <c r="L69" s="81"/>
    </row>
    <row r="70" spans="8:13">
      <c r="K70" s="81"/>
      <c r="L70" s="81"/>
    </row>
    <row r="71" spans="8:13">
      <c r="K71" s="81"/>
      <c r="L71" s="81"/>
    </row>
    <row r="72" spans="8:13">
      <c r="K72" s="81"/>
      <c r="L72" s="81"/>
    </row>
    <row r="73" spans="8:13">
      <c r="H73" s="81"/>
      <c r="I73" s="81"/>
      <c r="J73" s="81"/>
      <c r="K73" s="81"/>
      <c r="L73" s="81"/>
      <c r="M73" s="81"/>
    </row>
    <row r="74" spans="8:13">
      <c r="K74" s="81"/>
      <c r="L74" s="81"/>
    </row>
    <row r="75" spans="8:13">
      <c r="K75" s="81"/>
      <c r="L75" s="81"/>
    </row>
    <row r="76" spans="8:13">
      <c r="K76" s="81"/>
      <c r="L76" s="81"/>
    </row>
    <row r="77" spans="8:13">
      <c r="K77" s="81"/>
      <c r="L77" s="81"/>
    </row>
    <row r="78" spans="8:13">
      <c r="K78" s="81"/>
      <c r="L78" s="81"/>
    </row>
    <row r="79" spans="8:13">
      <c r="K79" s="81"/>
      <c r="L79" s="81"/>
    </row>
    <row r="80" spans="8:13">
      <c r="K80" s="81"/>
      <c r="L80" s="81"/>
    </row>
    <row r="81" spans="8:13">
      <c r="K81" s="81"/>
      <c r="L81" s="81"/>
    </row>
    <row r="82" spans="8:13">
      <c r="H82" s="81"/>
      <c r="I82" s="81"/>
      <c r="J82" s="81"/>
      <c r="K82" s="81"/>
      <c r="L82" s="81"/>
      <c r="M82" s="81"/>
    </row>
    <row r="83" spans="8:13">
      <c r="K83" s="81"/>
      <c r="L83" s="81"/>
    </row>
    <row r="84" spans="8:13">
      <c r="K84" s="81"/>
      <c r="L84" s="81"/>
    </row>
    <row r="85" spans="8:13">
      <c r="K85" s="81"/>
      <c r="L85" s="81"/>
    </row>
    <row r="86" spans="8:13">
      <c r="K86" s="81"/>
      <c r="L86" s="81"/>
    </row>
  </sheetData>
  <mergeCells count="12">
    <mergeCell ref="D6:E6"/>
    <mergeCell ref="F6:H6"/>
    <mergeCell ref="I6:J6"/>
    <mergeCell ref="K6:L6"/>
    <mergeCell ref="A2:T2"/>
    <mergeCell ref="A3:T3"/>
    <mergeCell ref="B5:H5"/>
    <mergeCell ref="I5:Q5"/>
    <mergeCell ref="R5:T5"/>
    <mergeCell ref="M6:N6"/>
    <mergeCell ref="O6:Q6"/>
    <mergeCell ref="B6:C6"/>
  </mergeCells>
  <phoneticPr fontId="8" type="noConversion"/>
  <printOptions horizontalCentered="1"/>
  <pageMargins left="0" right="0" top="0.59055118110236227" bottom="0.78740157480314965" header="0.51181102362204722" footer="0.51181102362204722"/>
  <pageSetup paperSize="9" scale="79" orientation="landscape" r:id="rId1"/>
  <headerFooter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5"/>
  <dimension ref="A1:V54"/>
  <sheetViews>
    <sheetView zoomScale="90" zoomScaleNormal="90" workbookViewId="0">
      <selection activeCell="A2" sqref="A2:V2"/>
    </sheetView>
  </sheetViews>
  <sheetFormatPr defaultRowHeight="13.2"/>
  <cols>
    <col min="1" max="1" width="41.33203125" style="3" bestFit="1" customWidth="1"/>
    <col min="2" max="7" width="6.5546875" customWidth="1"/>
    <col min="8" max="8" width="6.5546875" style="3" customWidth="1"/>
    <col min="9" max="11" width="6" customWidth="1"/>
    <col min="12" max="12" width="5.44140625" customWidth="1"/>
    <col min="13" max="14" width="6" customWidth="1"/>
    <col min="15" max="15" width="5.6640625" customWidth="1"/>
    <col min="16" max="16" width="5.109375" customWidth="1"/>
    <col min="17" max="17" width="6.33203125" customWidth="1"/>
    <col min="18" max="18" width="6.5546875" customWidth="1"/>
    <col min="19" max="19" width="6.5546875" style="3" customWidth="1"/>
    <col min="20" max="21" width="6.5546875" customWidth="1"/>
    <col min="22" max="22" width="6.5546875" style="3" customWidth="1"/>
    <col min="23" max="23" width="7.5546875" customWidth="1"/>
  </cols>
  <sheetData>
    <row r="1" spans="1:22">
      <c r="A1" s="2" t="str">
        <f>INHOUD!A2</f>
        <v>Schooljaar 2021-2022</v>
      </c>
    </row>
    <row r="2" spans="1:22">
      <c r="A2" s="341" t="s">
        <v>8</v>
      </c>
      <c r="B2" s="341"/>
      <c r="C2" s="341"/>
      <c r="D2" s="341"/>
      <c r="E2" s="341"/>
      <c r="F2" s="341"/>
      <c r="G2" s="341"/>
      <c r="H2" s="341"/>
      <c r="I2" s="341"/>
      <c r="J2" s="341"/>
      <c r="K2" s="341"/>
      <c r="L2" s="341"/>
      <c r="M2" s="341"/>
      <c r="N2" s="341"/>
      <c r="O2" s="341"/>
      <c r="P2" s="341"/>
      <c r="Q2" s="341"/>
      <c r="R2" s="341"/>
      <c r="S2" s="341"/>
      <c r="T2" s="341"/>
      <c r="U2" s="341"/>
      <c r="V2" s="341"/>
    </row>
    <row r="3" spans="1:22">
      <c r="A3" s="341" t="s">
        <v>68</v>
      </c>
      <c r="B3" s="341"/>
      <c r="C3" s="341"/>
      <c r="D3" s="341"/>
      <c r="E3" s="341"/>
      <c r="F3" s="341"/>
      <c r="G3" s="341"/>
      <c r="H3" s="341"/>
      <c r="I3" s="341"/>
      <c r="J3" s="341"/>
      <c r="K3" s="341"/>
      <c r="L3" s="341"/>
      <c r="M3" s="341"/>
      <c r="N3" s="341"/>
      <c r="O3" s="341"/>
      <c r="P3" s="341"/>
      <c r="Q3" s="341"/>
      <c r="R3" s="341"/>
      <c r="S3" s="341"/>
      <c r="T3" s="341"/>
      <c r="U3" s="341"/>
      <c r="V3" s="341"/>
    </row>
    <row r="4" spans="1:22" ht="12.75" customHeight="1" thickBot="1"/>
    <row r="5" spans="1:22">
      <c r="A5" s="4"/>
      <c r="B5" s="346" t="s">
        <v>65</v>
      </c>
      <c r="C5" s="347"/>
      <c r="D5" s="347"/>
      <c r="E5" s="347"/>
      <c r="F5" s="347"/>
      <c r="G5" s="347"/>
      <c r="H5" s="348"/>
      <c r="I5" s="349" t="s">
        <v>66</v>
      </c>
      <c r="J5" s="350"/>
      <c r="K5" s="350"/>
      <c r="L5" s="350"/>
      <c r="M5" s="350"/>
      <c r="N5" s="350"/>
      <c r="O5" s="350"/>
      <c r="P5" s="350"/>
      <c r="Q5" s="350"/>
      <c r="R5" s="350"/>
      <c r="S5" s="351"/>
      <c r="T5" s="349" t="s">
        <v>30</v>
      </c>
      <c r="U5" s="350"/>
      <c r="V5" s="350"/>
    </row>
    <row r="6" spans="1:22">
      <c r="B6" s="343" t="s">
        <v>5</v>
      </c>
      <c r="C6" s="345"/>
      <c r="D6" s="343" t="s">
        <v>26</v>
      </c>
      <c r="E6" s="344"/>
      <c r="F6" s="343" t="s">
        <v>27</v>
      </c>
      <c r="G6" s="344"/>
      <c r="H6" s="345"/>
      <c r="I6" s="343" t="s">
        <v>5</v>
      </c>
      <c r="J6" s="345"/>
      <c r="K6" s="343" t="s">
        <v>26</v>
      </c>
      <c r="L6" s="344"/>
      <c r="M6" s="343" t="s">
        <v>29</v>
      </c>
      <c r="N6" s="344"/>
      <c r="O6" s="343" t="s">
        <v>101</v>
      </c>
      <c r="P6" s="345"/>
      <c r="Q6" s="343" t="s">
        <v>27</v>
      </c>
      <c r="R6" s="344"/>
      <c r="S6" s="345"/>
      <c r="T6" s="45"/>
      <c r="U6" s="48"/>
      <c r="V6" s="49"/>
    </row>
    <row r="7" spans="1:22" s="52" customFormat="1">
      <c r="A7" s="271" t="s">
        <v>33</v>
      </c>
      <c r="B7" s="50" t="s">
        <v>0</v>
      </c>
      <c r="C7" s="51" t="s">
        <v>1</v>
      </c>
      <c r="D7" s="50" t="s">
        <v>0</v>
      </c>
      <c r="E7" s="51" t="s">
        <v>1</v>
      </c>
      <c r="F7" s="7" t="s">
        <v>0</v>
      </c>
      <c r="G7" s="5" t="s">
        <v>1</v>
      </c>
      <c r="H7" s="61" t="s">
        <v>28</v>
      </c>
      <c r="I7" s="51" t="s">
        <v>0</v>
      </c>
      <c r="J7" s="51" t="s">
        <v>1</v>
      </c>
      <c r="K7" s="50" t="s">
        <v>0</v>
      </c>
      <c r="L7" s="51" t="s">
        <v>1</v>
      </c>
      <c r="M7" s="50" t="s">
        <v>0</v>
      </c>
      <c r="N7" s="51" t="s">
        <v>1</v>
      </c>
      <c r="O7" s="50" t="s">
        <v>0</v>
      </c>
      <c r="P7" s="51" t="s">
        <v>1</v>
      </c>
      <c r="Q7" s="7" t="s">
        <v>0</v>
      </c>
      <c r="R7" s="5" t="s">
        <v>1</v>
      </c>
      <c r="S7" s="44" t="s">
        <v>28</v>
      </c>
      <c r="T7" s="7" t="s">
        <v>0</v>
      </c>
      <c r="U7" s="5" t="s">
        <v>1</v>
      </c>
      <c r="V7" s="5" t="s">
        <v>28</v>
      </c>
    </row>
    <row r="8" spans="1:22" s="52" customFormat="1">
      <c r="A8" s="274" t="s">
        <v>560</v>
      </c>
      <c r="B8" s="50"/>
      <c r="C8" s="51"/>
      <c r="D8" s="50"/>
      <c r="E8" s="51"/>
      <c r="F8" s="50"/>
      <c r="G8" s="51"/>
      <c r="H8" s="298"/>
      <c r="I8" s="51"/>
      <c r="J8" s="51"/>
      <c r="K8" s="50"/>
      <c r="L8" s="51"/>
      <c r="M8" s="50"/>
      <c r="N8" s="51"/>
      <c r="O8" s="50"/>
      <c r="P8" s="51"/>
      <c r="Q8" s="50"/>
      <c r="R8" s="51"/>
      <c r="S8" s="61"/>
      <c r="T8" s="50"/>
      <c r="U8" s="51"/>
      <c r="V8" s="51"/>
    </row>
    <row r="9" spans="1:22">
      <c r="A9" s="280" t="s">
        <v>562</v>
      </c>
      <c r="B9" s="77">
        <v>86</v>
      </c>
      <c r="C9" s="72">
        <v>249</v>
      </c>
      <c r="D9" s="77">
        <v>0</v>
      </c>
      <c r="E9" s="72">
        <v>0</v>
      </c>
      <c r="F9" s="77">
        <f t="shared" ref="F9:F19" si="0">SUM(B9,D9)</f>
        <v>86</v>
      </c>
      <c r="G9" s="72">
        <f t="shared" ref="G9:G19" si="1">SUM(C9,E9)</f>
        <v>249</v>
      </c>
      <c r="H9" s="12">
        <f t="shared" ref="H9:H19" si="2">SUM(F9:G9)</f>
        <v>335</v>
      </c>
      <c r="I9" s="77">
        <v>0</v>
      </c>
      <c r="J9" s="72">
        <v>0</v>
      </c>
      <c r="K9" s="77">
        <v>0</v>
      </c>
      <c r="L9" s="72">
        <v>0</v>
      </c>
      <c r="M9" s="77">
        <v>0</v>
      </c>
      <c r="N9" s="72">
        <v>0</v>
      </c>
      <c r="O9" s="77">
        <v>0</v>
      </c>
      <c r="P9" s="72">
        <v>0</v>
      </c>
      <c r="Q9" s="10">
        <f>SUM(O9,M9,K9,I9)</f>
        <v>0</v>
      </c>
      <c r="R9" s="12">
        <f>SUM(P9,N9,L9,J9)</f>
        <v>0</v>
      </c>
      <c r="S9" s="62">
        <f>SUM(Q9:R9)</f>
        <v>0</v>
      </c>
      <c r="T9" s="10">
        <f>SUM(Q9,F9)</f>
        <v>86</v>
      </c>
      <c r="U9" s="12">
        <f>SUM(R9,G9)</f>
        <v>249</v>
      </c>
      <c r="V9" s="12">
        <f>SUM(S9,H9)</f>
        <v>335</v>
      </c>
    </row>
    <row r="10" spans="1:22">
      <c r="A10" s="280" t="s">
        <v>563</v>
      </c>
      <c r="B10" s="77">
        <v>93</v>
      </c>
      <c r="C10" s="78">
        <v>387</v>
      </c>
      <c r="D10" s="77">
        <v>0</v>
      </c>
      <c r="E10" s="72">
        <v>0</v>
      </c>
      <c r="F10" s="77">
        <f t="shared" si="0"/>
        <v>93</v>
      </c>
      <c r="G10" s="72">
        <f t="shared" si="1"/>
        <v>387</v>
      </c>
      <c r="H10" s="12">
        <f t="shared" si="2"/>
        <v>480</v>
      </c>
      <c r="I10" s="77">
        <v>0</v>
      </c>
      <c r="J10" s="72">
        <v>0</v>
      </c>
      <c r="K10" s="77">
        <v>0</v>
      </c>
      <c r="L10" s="72">
        <v>0</v>
      </c>
      <c r="M10" s="77">
        <v>0</v>
      </c>
      <c r="N10" s="72">
        <v>0</v>
      </c>
      <c r="O10" s="77">
        <v>0</v>
      </c>
      <c r="P10" s="72">
        <v>0</v>
      </c>
      <c r="Q10" s="10">
        <f t="shared" ref="Q10:Q19" si="3">SUM(O10,M10,K10,I10)</f>
        <v>0</v>
      </c>
      <c r="R10" s="11">
        <f t="shared" ref="R10:R19" si="4">SUM(P10,N10,L10,J10)</f>
        <v>0</v>
      </c>
      <c r="S10" s="12">
        <f t="shared" ref="S10:S19" si="5">SUM(Q10:R10)</f>
        <v>0</v>
      </c>
      <c r="T10" s="10">
        <f t="shared" ref="T10:T19" si="6">SUM(Q10,F10)</f>
        <v>93</v>
      </c>
      <c r="U10" s="11">
        <f t="shared" ref="U10:U19" si="7">SUM(R10,G10)</f>
        <v>387</v>
      </c>
      <c r="V10" s="12">
        <f t="shared" ref="V10:V19" si="8">SUM(S10,H10)</f>
        <v>480</v>
      </c>
    </row>
    <row r="11" spans="1:22">
      <c r="A11" s="280" t="s">
        <v>17</v>
      </c>
      <c r="B11" s="77">
        <v>3</v>
      </c>
      <c r="C11" s="78">
        <v>11</v>
      </c>
      <c r="D11" s="77">
        <v>0</v>
      </c>
      <c r="E11" s="72">
        <v>0</v>
      </c>
      <c r="F11" s="77">
        <f t="shared" si="0"/>
        <v>3</v>
      </c>
      <c r="G11" s="72">
        <f t="shared" si="1"/>
        <v>11</v>
      </c>
      <c r="H11" s="12">
        <f t="shared" si="2"/>
        <v>14</v>
      </c>
      <c r="I11" s="77">
        <v>0</v>
      </c>
      <c r="J11" s="72">
        <v>0</v>
      </c>
      <c r="K11" s="77">
        <v>0</v>
      </c>
      <c r="L11" s="72">
        <v>0</v>
      </c>
      <c r="M11" s="77">
        <v>0</v>
      </c>
      <c r="N11" s="72">
        <v>0</v>
      </c>
      <c r="O11" s="77">
        <v>0</v>
      </c>
      <c r="P11" s="72">
        <v>0</v>
      </c>
      <c r="Q11" s="10">
        <f t="shared" si="3"/>
        <v>0</v>
      </c>
      <c r="R11" s="11">
        <f t="shared" si="4"/>
        <v>0</v>
      </c>
      <c r="S11" s="12">
        <f t="shared" si="5"/>
        <v>0</v>
      </c>
      <c r="T11" s="10">
        <f t="shared" si="6"/>
        <v>3</v>
      </c>
      <c r="U11" s="11">
        <f t="shared" si="7"/>
        <v>11</v>
      </c>
      <c r="V11" s="12">
        <f t="shared" si="8"/>
        <v>14</v>
      </c>
    </row>
    <row r="12" spans="1:22">
      <c r="A12" s="280" t="s">
        <v>564</v>
      </c>
      <c r="B12" s="77">
        <v>89</v>
      </c>
      <c r="C12" s="78">
        <v>290</v>
      </c>
      <c r="D12" s="77">
        <v>0</v>
      </c>
      <c r="E12" s="72">
        <v>0</v>
      </c>
      <c r="F12" s="77">
        <f t="shared" si="0"/>
        <v>89</v>
      </c>
      <c r="G12" s="72">
        <f t="shared" si="1"/>
        <v>290</v>
      </c>
      <c r="H12" s="12">
        <f t="shared" si="2"/>
        <v>379</v>
      </c>
      <c r="I12" s="77">
        <v>0</v>
      </c>
      <c r="J12" s="72">
        <v>0</v>
      </c>
      <c r="K12" s="77">
        <v>0</v>
      </c>
      <c r="L12" s="72">
        <v>0</v>
      </c>
      <c r="M12" s="77">
        <v>0</v>
      </c>
      <c r="N12" s="72">
        <v>0</v>
      </c>
      <c r="O12" s="77">
        <v>0</v>
      </c>
      <c r="P12" s="72">
        <v>0</v>
      </c>
      <c r="Q12" s="10">
        <f t="shared" si="3"/>
        <v>0</v>
      </c>
      <c r="R12" s="11">
        <f t="shared" si="4"/>
        <v>0</v>
      </c>
      <c r="S12" s="12">
        <f t="shared" si="5"/>
        <v>0</v>
      </c>
      <c r="T12" s="10">
        <f t="shared" si="6"/>
        <v>89</v>
      </c>
      <c r="U12" s="11">
        <f t="shared" si="7"/>
        <v>290</v>
      </c>
      <c r="V12" s="12">
        <f t="shared" si="8"/>
        <v>379</v>
      </c>
    </row>
    <row r="13" spans="1:22">
      <c r="A13" s="280" t="s">
        <v>565</v>
      </c>
      <c r="B13" s="77">
        <v>66</v>
      </c>
      <c r="C13" s="78">
        <v>121</v>
      </c>
      <c r="D13" s="77">
        <v>0</v>
      </c>
      <c r="E13" s="72">
        <v>0</v>
      </c>
      <c r="F13" s="77">
        <f t="shared" si="0"/>
        <v>66</v>
      </c>
      <c r="G13" s="72">
        <f t="shared" si="1"/>
        <v>121</v>
      </c>
      <c r="H13" s="12">
        <f t="shared" si="2"/>
        <v>187</v>
      </c>
      <c r="I13" s="77">
        <v>0</v>
      </c>
      <c r="J13" s="72">
        <v>0</v>
      </c>
      <c r="K13" s="77">
        <v>0</v>
      </c>
      <c r="L13" s="72">
        <v>0</v>
      </c>
      <c r="M13" s="77">
        <v>0</v>
      </c>
      <c r="N13" s="72">
        <v>0</v>
      </c>
      <c r="O13" s="77">
        <v>0</v>
      </c>
      <c r="P13" s="72">
        <v>0</v>
      </c>
      <c r="Q13" s="10">
        <f t="shared" si="3"/>
        <v>0</v>
      </c>
      <c r="R13" s="11">
        <f t="shared" si="4"/>
        <v>0</v>
      </c>
      <c r="S13" s="12">
        <f t="shared" si="5"/>
        <v>0</v>
      </c>
      <c r="T13" s="10">
        <f t="shared" si="6"/>
        <v>66</v>
      </c>
      <c r="U13" s="11">
        <f t="shared" si="7"/>
        <v>121</v>
      </c>
      <c r="V13" s="12">
        <f t="shared" si="8"/>
        <v>187</v>
      </c>
    </row>
    <row r="14" spans="1:22">
      <c r="A14" s="280" t="s">
        <v>566</v>
      </c>
      <c r="B14" s="77">
        <v>10</v>
      </c>
      <c r="C14" s="78">
        <v>125</v>
      </c>
      <c r="D14" s="77">
        <v>0</v>
      </c>
      <c r="E14" s="72">
        <v>0</v>
      </c>
      <c r="F14" s="77">
        <f t="shared" si="0"/>
        <v>10</v>
      </c>
      <c r="G14" s="72">
        <f t="shared" si="1"/>
        <v>125</v>
      </c>
      <c r="H14" s="12">
        <f t="shared" si="2"/>
        <v>135</v>
      </c>
      <c r="I14" s="77">
        <v>0</v>
      </c>
      <c r="J14" s="72">
        <v>0</v>
      </c>
      <c r="K14" s="77">
        <v>0</v>
      </c>
      <c r="L14" s="72">
        <v>0</v>
      </c>
      <c r="M14" s="77">
        <v>0</v>
      </c>
      <c r="N14" s="72">
        <v>0</v>
      </c>
      <c r="O14" s="77">
        <v>0</v>
      </c>
      <c r="P14" s="72">
        <v>0</v>
      </c>
      <c r="Q14" s="10">
        <f t="shared" si="3"/>
        <v>0</v>
      </c>
      <c r="R14" s="11">
        <f t="shared" si="4"/>
        <v>0</v>
      </c>
      <c r="S14" s="12">
        <f t="shared" si="5"/>
        <v>0</v>
      </c>
      <c r="T14" s="10">
        <f t="shared" si="6"/>
        <v>10</v>
      </c>
      <c r="U14" s="11">
        <f t="shared" si="7"/>
        <v>125</v>
      </c>
      <c r="V14" s="12">
        <f t="shared" si="8"/>
        <v>135</v>
      </c>
    </row>
    <row r="15" spans="1:22">
      <c r="A15" s="280" t="s">
        <v>149</v>
      </c>
      <c r="B15" s="77">
        <v>2</v>
      </c>
      <c r="C15" s="78">
        <v>53</v>
      </c>
      <c r="D15" s="77">
        <v>0</v>
      </c>
      <c r="E15" s="72">
        <v>0</v>
      </c>
      <c r="F15" s="77">
        <f t="shared" si="0"/>
        <v>2</v>
      </c>
      <c r="G15" s="72">
        <f t="shared" si="1"/>
        <v>53</v>
      </c>
      <c r="H15" s="12">
        <f t="shared" si="2"/>
        <v>55</v>
      </c>
      <c r="I15" s="77">
        <v>0</v>
      </c>
      <c r="J15" s="72">
        <v>0</v>
      </c>
      <c r="K15" s="77">
        <v>0</v>
      </c>
      <c r="L15" s="72">
        <v>0</v>
      </c>
      <c r="M15" s="77">
        <v>0</v>
      </c>
      <c r="N15" s="72">
        <v>0</v>
      </c>
      <c r="O15" s="77">
        <v>0</v>
      </c>
      <c r="P15" s="72">
        <v>0</v>
      </c>
      <c r="Q15" s="10">
        <f t="shared" si="3"/>
        <v>0</v>
      </c>
      <c r="R15" s="11">
        <f t="shared" si="4"/>
        <v>0</v>
      </c>
      <c r="S15" s="12">
        <f t="shared" si="5"/>
        <v>0</v>
      </c>
      <c r="T15" s="10">
        <f t="shared" si="6"/>
        <v>2</v>
      </c>
      <c r="U15" s="11">
        <f t="shared" si="7"/>
        <v>53</v>
      </c>
      <c r="V15" s="12">
        <f t="shared" si="8"/>
        <v>55</v>
      </c>
    </row>
    <row r="16" spans="1:22">
      <c r="A16" s="280" t="s">
        <v>19</v>
      </c>
      <c r="B16" s="77">
        <v>30</v>
      </c>
      <c r="C16" s="78">
        <v>65</v>
      </c>
      <c r="D16" s="77">
        <v>0</v>
      </c>
      <c r="E16" s="72">
        <v>0</v>
      </c>
      <c r="F16" s="77">
        <f t="shared" si="0"/>
        <v>30</v>
      </c>
      <c r="G16" s="72">
        <f t="shared" si="1"/>
        <v>65</v>
      </c>
      <c r="H16" s="12">
        <f t="shared" si="2"/>
        <v>95</v>
      </c>
      <c r="I16" s="77">
        <v>0</v>
      </c>
      <c r="J16" s="72">
        <v>0</v>
      </c>
      <c r="K16" s="77">
        <v>0</v>
      </c>
      <c r="L16" s="72">
        <v>0</v>
      </c>
      <c r="M16" s="77">
        <v>0</v>
      </c>
      <c r="N16" s="72">
        <v>0</v>
      </c>
      <c r="O16" s="77">
        <v>0</v>
      </c>
      <c r="P16" s="72">
        <v>0</v>
      </c>
      <c r="Q16" s="10">
        <f t="shared" si="3"/>
        <v>0</v>
      </c>
      <c r="R16" s="11">
        <f t="shared" si="4"/>
        <v>0</v>
      </c>
      <c r="S16" s="12">
        <f t="shared" si="5"/>
        <v>0</v>
      </c>
      <c r="T16" s="10">
        <f t="shared" si="6"/>
        <v>30</v>
      </c>
      <c r="U16" s="11">
        <f t="shared" si="7"/>
        <v>65</v>
      </c>
      <c r="V16" s="12">
        <f t="shared" si="8"/>
        <v>95</v>
      </c>
    </row>
    <row r="17" spans="1:22">
      <c r="A17" s="280" t="s">
        <v>567</v>
      </c>
      <c r="B17" s="77">
        <v>86</v>
      </c>
      <c r="C17" s="78">
        <v>62</v>
      </c>
      <c r="D17" s="77">
        <v>0</v>
      </c>
      <c r="E17" s="72">
        <v>0</v>
      </c>
      <c r="F17" s="77">
        <f t="shared" si="0"/>
        <v>86</v>
      </c>
      <c r="G17" s="72">
        <f t="shared" si="1"/>
        <v>62</v>
      </c>
      <c r="H17" s="12">
        <f t="shared" si="2"/>
        <v>148</v>
      </c>
      <c r="I17" s="77">
        <v>0</v>
      </c>
      <c r="J17" s="72">
        <v>0</v>
      </c>
      <c r="K17" s="77">
        <v>0</v>
      </c>
      <c r="L17" s="72">
        <v>0</v>
      </c>
      <c r="M17" s="77">
        <v>0</v>
      </c>
      <c r="N17" s="72">
        <v>0</v>
      </c>
      <c r="O17" s="77">
        <v>0</v>
      </c>
      <c r="P17" s="72">
        <v>0</v>
      </c>
      <c r="Q17" s="10">
        <f t="shared" si="3"/>
        <v>0</v>
      </c>
      <c r="R17" s="11">
        <f t="shared" si="4"/>
        <v>0</v>
      </c>
      <c r="S17" s="12">
        <f t="shared" si="5"/>
        <v>0</v>
      </c>
      <c r="T17" s="10">
        <f t="shared" si="6"/>
        <v>86</v>
      </c>
      <c r="U17" s="11">
        <f t="shared" si="7"/>
        <v>62</v>
      </c>
      <c r="V17" s="12">
        <f t="shared" si="8"/>
        <v>148</v>
      </c>
    </row>
    <row r="18" spans="1:22">
      <c r="A18" s="280" t="s">
        <v>151</v>
      </c>
      <c r="B18" s="77">
        <v>37</v>
      </c>
      <c r="C18" s="78">
        <v>62</v>
      </c>
      <c r="D18" s="77">
        <v>0</v>
      </c>
      <c r="E18" s="72">
        <v>0</v>
      </c>
      <c r="F18" s="77">
        <f t="shared" si="0"/>
        <v>37</v>
      </c>
      <c r="G18" s="72">
        <f t="shared" si="1"/>
        <v>62</v>
      </c>
      <c r="H18" s="12">
        <f t="shared" si="2"/>
        <v>99</v>
      </c>
      <c r="I18" s="77">
        <v>0</v>
      </c>
      <c r="J18" s="72">
        <v>0</v>
      </c>
      <c r="K18" s="77">
        <v>0</v>
      </c>
      <c r="L18" s="72">
        <v>0</v>
      </c>
      <c r="M18" s="77">
        <v>0</v>
      </c>
      <c r="N18" s="72">
        <v>0</v>
      </c>
      <c r="O18" s="77">
        <v>0</v>
      </c>
      <c r="P18" s="72">
        <v>0</v>
      </c>
      <c r="Q18" s="10">
        <f t="shared" si="3"/>
        <v>0</v>
      </c>
      <c r="R18" s="11">
        <f t="shared" si="4"/>
        <v>0</v>
      </c>
      <c r="S18" s="12">
        <f t="shared" si="5"/>
        <v>0</v>
      </c>
      <c r="T18" s="10">
        <f t="shared" si="6"/>
        <v>37</v>
      </c>
      <c r="U18" s="11">
        <f t="shared" si="7"/>
        <v>62</v>
      </c>
      <c r="V18" s="12">
        <f t="shared" si="8"/>
        <v>99</v>
      </c>
    </row>
    <row r="19" spans="1:22">
      <c r="A19" s="280" t="s">
        <v>154</v>
      </c>
      <c r="B19" s="77">
        <v>46</v>
      </c>
      <c r="C19" s="78">
        <v>190</v>
      </c>
      <c r="D19" s="77">
        <v>0</v>
      </c>
      <c r="E19" s="72">
        <v>0</v>
      </c>
      <c r="F19" s="77">
        <f t="shared" si="0"/>
        <v>46</v>
      </c>
      <c r="G19" s="72">
        <f t="shared" si="1"/>
        <v>190</v>
      </c>
      <c r="H19" s="12">
        <f t="shared" si="2"/>
        <v>236</v>
      </c>
      <c r="I19" s="77">
        <v>0</v>
      </c>
      <c r="J19" s="72">
        <v>0</v>
      </c>
      <c r="K19" s="77">
        <v>0</v>
      </c>
      <c r="L19" s="72">
        <v>0</v>
      </c>
      <c r="M19" s="77">
        <v>0</v>
      </c>
      <c r="N19" s="72">
        <v>0</v>
      </c>
      <c r="O19" s="77">
        <v>0</v>
      </c>
      <c r="P19" s="72">
        <v>0</v>
      </c>
      <c r="Q19" s="10">
        <f t="shared" si="3"/>
        <v>0</v>
      </c>
      <c r="R19" s="11">
        <f t="shared" si="4"/>
        <v>0</v>
      </c>
      <c r="S19" s="12">
        <f t="shared" si="5"/>
        <v>0</v>
      </c>
      <c r="T19" s="10">
        <f t="shared" si="6"/>
        <v>46</v>
      </c>
      <c r="U19" s="11">
        <f t="shared" si="7"/>
        <v>190</v>
      </c>
      <c r="V19" s="12">
        <f t="shared" si="8"/>
        <v>236</v>
      </c>
    </row>
    <row r="20" spans="1:22" s="1" customFormat="1">
      <c r="A20" s="15" t="s">
        <v>27</v>
      </c>
      <c r="B20" s="73">
        <f t="shared" ref="B20:V20" si="9">SUM(B9:B19)</f>
        <v>548</v>
      </c>
      <c r="C20" s="85">
        <f t="shared" si="9"/>
        <v>1615</v>
      </c>
      <c r="D20" s="74">
        <f t="shared" si="9"/>
        <v>0</v>
      </c>
      <c r="E20" s="74">
        <f t="shared" si="9"/>
        <v>0</v>
      </c>
      <c r="F20" s="73">
        <f t="shared" si="9"/>
        <v>548</v>
      </c>
      <c r="G20" s="74">
        <f t="shared" si="9"/>
        <v>1615</v>
      </c>
      <c r="H20" s="85">
        <f t="shared" si="9"/>
        <v>2163</v>
      </c>
      <c r="I20" s="74">
        <f t="shared" si="9"/>
        <v>0</v>
      </c>
      <c r="J20" s="74">
        <f t="shared" si="9"/>
        <v>0</v>
      </c>
      <c r="K20" s="73">
        <f t="shared" si="9"/>
        <v>0</v>
      </c>
      <c r="L20" s="74">
        <f t="shared" si="9"/>
        <v>0</v>
      </c>
      <c r="M20" s="164">
        <f t="shared" si="9"/>
        <v>0</v>
      </c>
      <c r="N20" s="165">
        <f t="shared" si="9"/>
        <v>0</v>
      </c>
      <c r="O20" s="166">
        <f t="shared" si="9"/>
        <v>0</v>
      </c>
      <c r="P20" s="166">
        <f t="shared" si="9"/>
        <v>0</v>
      </c>
      <c r="Q20" s="73">
        <f t="shared" si="9"/>
        <v>0</v>
      </c>
      <c r="R20" s="74">
        <f t="shared" si="9"/>
        <v>0</v>
      </c>
      <c r="S20" s="85">
        <f t="shared" si="9"/>
        <v>0</v>
      </c>
      <c r="T20" s="74">
        <f t="shared" si="9"/>
        <v>548</v>
      </c>
      <c r="U20" s="74">
        <f t="shared" si="9"/>
        <v>1615</v>
      </c>
      <c r="V20" s="74">
        <f t="shared" si="9"/>
        <v>2163</v>
      </c>
    </row>
    <row r="21" spans="1:22" s="1" customFormat="1">
      <c r="A21" s="15"/>
      <c r="B21" s="77"/>
      <c r="C21" s="72"/>
      <c r="D21" s="77"/>
      <c r="E21" s="72"/>
      <c r="F21" s="77"/>
      <c r="G21" s="72"/>
      <c r="H21" s="12"/>
      <c r="I21" s="10"/>
      <c r="J21" s="12"/>
      <c r="K21" s="10"/>
      <c r="L21" s="12"/>
      <c r="M21" s="77"/>
      <c r="N21" s="84"/>
      <c r="O21" s="77"/>
      <c r="P21" s="84"/>
      <c r="Q21" s="10"/>
      <c r="R21" s="12"/>
      <c r="S21" s="62"/>
      <c r="T21" s="10"/>
      <c r="U21" s="12"/>
      <c r="V21" s="12"/>
    </row>
    <row r="22" spans="1:22" s="2" customFormat="1">
      <c r="A22" s="266" t="s">
        <v>561</v>
      </c>
      <c r="B22" s="77"/>
      <c r="C22" s="72"/>
      <c r="D22" s="77"/>
      <c r="E22" s="72"/>
      <c r="F22" s="77"/>
      <c r="G22" s="72"/>
      <c r="H22" s="12"/>
      <c r="I22" s="10"/>
      <c r="J22" s="12"/>
      <c r="K22" s="10"/>
      <c r="L22" s="12"/>
      <c r="M22" s="77"/>
      <c r="N22" s="84"/>
      <c r="O22" s="77"/>
      <c r="P22" s="84"/>
      <c r="Q22" s="10"/>
      <c r="R22" s="12"/>
      <c r="S22" s="62"/>
      <c r="T22" s="10"/>
      <c r="U22" s="12"/>
      <c r="V22" s="12"/>
    </row>
    <row r="23" spans="1:22">
      <c r="A23" s="280" t="s">
        <v>140</v>
      </c>
      <c r="B23" s="77">
        <v>0</v>
      </c>
      <c r="C23" s="84">
        <v>0</v>
      </c>
      <c r="D23" s="77">
        <v>0</v>
      </c>
      <c r="E23" s="72">
        <v>0</v>
      </c>
      <c r="F23" s="77">
        <f t="shared" ref="F23:F42" si="10">SUM(B23,D23)</f>
        <v>0</v>
      </c>
      <c r="G23" s="72">
        <f t="shared" ref="G23:G42" si="11">SUM(C23,E23)</f>
        <v>0</v>
      </c>
      <c r="H23" s="12">
        <f t="shared" ref="H23:H42" si="12">SUM(F23:G23)</f>
        <v>0</v>
      </c>
      <c r="I23" s="10">
        <v>75</v>
      </c>
      <c r="J23" s="12">
        <v>234</v>
      </c>
      <c r="K23" s="10">
        <v>45</v>
      </c>
      <c r="L23" s="12">
        <v>143</v>
      </c>
      <c r="M23" s="77">
        <v>0</v>
      </c>
      <c r="N23" s="84">
        <v>0</v>
      </c>
      <c r="O23" s="77">
        <v>0</v>
      </c>
      <c r="P23" s="84">
        <v>0</v>
      </c>
      <c r="Q23" s="10">
        <f>SUM(O23,M23,K23,I23)</f>
        <v>120</v>
      </c>
      <c r="R23" s="12">
        <f>SUM(P23,N23,L23,J23)</f>
        <v>377</v>
      </c>
      <c r="S23" s="62">
        <f>SUM(Q23:R23)</f>
        <v>497</v>
      </c>
      <c r="T23" s="10">
        <f>SUM(Q23,F23)</f>
        <v>120</v>
      </c>
      <c r="U23" s="12">
        <f>SUM(R23,G23)</f>
        <v>377</v>
      </c>
      <c r="V23" s="12">
        <f>SUM(S23,H23)</f>
        <v>497</v>
      </c>
    </row>
    <row r="24" spans="1:22">
      <c r="A24" s="280" t="s">
        <v>141</v>
      </c>
      <c r="B24" s="77">
        <v>0</v>
      </c>
      <c r="C24" s="84">
        <v>0</v>
      </c>
      <c r="D24" s="77">
        <v>0</v>
      </c>
      <c r="E24" s="78">
        <v>0</v>
      </c>
      <c r="F24" s="77">
        <f t="shared" si="10"/>
        <v>0</v>
      </c>
      <c r="G24" s="72">
        <f t="shared" si="11"/>
        <v>0</v>
      </c>
      <c r="H24" s="12">
        <f t="shared" si="12"/>
        <v>0</v>
      </c>
      <c r="I24" s="10">
        <v>50</v>
      </c>
      <c r="J24" s="11">
        <v>99</v>
      </c>
      <c r="K24" s="10">
        <v>39</v>
      </c>
      <c r="L24" s="11">
        <v>50</v>
      </c>
      <c r="M24" s="77">
        <v>0</v>
      </c>
      <c r="N24" s="84">
        <v>0</v>
      </c>
      <c r="O24" s="77">
        <v>0</v>
      </c>
      <c r="P24" s="84">
        <v>0</v>
      </c>
      <c r="Q24" s="10">
        <f t="shared" ref="Q24:Q42" si="13">SUM(O24,M24,K24,I24)</f>
        <v>89</v>
      </c>
      <c r="R24" s="12">
        <f t="shared" ref="R24:R42" si="14">SUM(P24,N24,L24,J24)</f>
        <v>149</v>
      </c>
      <c r="S24" s="62">
        <f t="shared" ref="S24:S42" si="15">SUM(Q24:R24)</f>
        <v>238</v>
      </c>
      <c r="T24" s="10">
        <f t="shared" ref="T24:T42" si="16">SUM(Q24,F24)</f>
        <v>89</v>
      </c>
      <c r="U24" s="11">
        <f t="shared" ref="U24:U42" si="17">SUM(R24,G24)</f>
        <v>149</v>
      </c>
      <c r="V24" s="12">
        <f t="shared" ref="V24:V42" si="18">SUM(S24,H24)</f>
        <v>238</v>
      </c>
    </row>
    <row r="25" spans="1:22">
      <c r="A25" s="280" t="s">
        <v>142</v>
      </c>
      <c r="B25" s="77">
        <v>0</v>
      </c>
      <c r="C25" s="84">
        <v>0</v>
      </c>
      <c r="D25" s="77">
        <v>30</v>
      </c>
      <c r="E25" s="78">
        <v>159</v>
      </c>
      <c r="F25" s="77">
        <f t="shared" si="10"/>
        <v>30</v>
      </c>
      <c r="G25" s="72">
        <f t="shared" si="11"/>
        <v>159</v>
      </c>
      <c r="H25" s="12">
        <f t="shared" si="12"/>
        <v>189</v>
      </c>
      <c r="I25" s="10">
        <v>36</v>
      </c>
      <c r="J25" s="11">
        <v>125</v>
      </c>
      <c r="K25" s="10">
        <v>19</v>
      </c>
      <c r="L25" s="11">
        <v>95</v>
      </c>
      <c r="M25" s="77">
        <v>0</v>
      </c>
      <c r="N25" s="84">
        <v>0</v>
      </c>
      <c r="O25" s="77">
        <v>0</v>
      </c>
      <c r="P25" s="84">
        <v>0</v>
      </c>
      <c r="Q25" s="10">
        <f t="shared" si="13"/>
        <v>55</v>
      </c>
      <c r="R25" s="12">
        <f t="shared" si="14"/>
        <v>220</v>
      </c>
      <c r="S25" s="62">
        <f t="shared" si="15"/>
        <v>275</v>
      </c>
      <c r="T25" s="10">
        <f t="shared" si="16"/>
        <v>85</v>
      </c>
      <c r="U25" s="11">
        <f t="shared" si="17"/>
        <v>379</v>
      </c>
      <c r="V25" s="12">
        <f t="shared" si="18"/>
        <v>464</v>
      </c>
    </row>
    <row r="26" spans="1:22">
      <c r="A26" s="280" t="s">
        <v>143</v>
      </c>
      <c r="B26" s="77">
        <v>0</v>
      </c>
      <c r="C26" s="84">
        <v>0</v>
      </c>
      <c r="D26" s="77">
        <v>123</v>
      </c>
      <c r="E26" s="78">
        <v>107</v>
      </c>
      <c r="F26" s="77">
        <f t="shared" si="10"/>
        <v>123</v>
      </c>
      <c r="G26" s="72">
        <f t="shared" si="11"/>
        <v>107</v>
      </c>
      <c r="H26" s="12">
        <f t="shared" si="12"/>
        <v>230</v>
      </c>
      <c r="I26" s="10">
        <v>101</v>
      </c>
      <c r="J26" s="11">
        <v>117</v>
      </c>
      <c r="K26" s="10">
        <v>78</v>
      </c>
      <c r="L26" s="11">
        <v>81</v>
      </c>
      <c r="M26" s="77">
        <v>0</v>
      </c>
      <c r="N26" s="84">
        <v>0</v>
      </c>
      <c r="O26" s="77">
        <v>0</v>
      </c>
      <c r="P26" s="84">
        <v>0</v>
      </c>
      <c r="Q26" s="10">
        <f t="shared" si="13"/>
        <v>179</v>
      </c>
      <c r="R26" s="12">
        <f t="shared" si="14"/>
        <v>198</v>
      </c>
      <c r="S26" s="62">
        <f t="shared" si="15"/>
        <v>377</v>
      </c>
      <c r="T26" s="10">
        <f t="shared" si="16"/>
        <v>302</v>
      </c>
      <c r="U26" s="11">
        <f t="shared" si="17"/>
        <v>305</v>
      </c>
      <c r="V26" s="12">
        <f t="shared" si="18"/>
        <v>607</v>
      </c>
    </row>
    <row r="27" spans="1:22">
      <c r="A27" s="280" t="s">
        <v>17</v>
      </c>
      <c r="B27" s="77">
        <v>0</v>
      </c>
      <c r="C27" s="84">
        <v>0</v>
      </c>
      <c r="D27" s="77">
        <v>4</v>
      </c>
      <c r="E27" s="78">
        <v>9</v>
      </c>
      <c r="F27" s="77">
        <f t="shared" si="10"/>
        <v>4</v>
      </c>
      <c r="G27" s="72">
        <f t="shared" si="11"/>
        <v>9</v>
      </c>
      <c r="H27" s="12">
        <f t="shared" si="12"/>
        <v>13</v>
      </c>
      <c r="I27" s="10">
        <v>2</v>
      </c>
      <c r="J27" s="11">
        <v>9</v>
      </c>
      <c r="K27" s="10">
        <v>6</v>
      </c>
      <c r="L27" s="11">
        <v>15</v>
      </c>
      <c r="M27" s="77">
        <v>0</v>
      </c>
      <c r="N27" s="84">
        <v>0</v>
      </c>
      <c r="O27" s="77">
        <v>0</v>
      </c>
      <c r="P27" s="84">
        <v>0</v>
      </c>
      <c r="Q27" s="10">
        <f t="shared" si="13"/>
        <v>8</v>
      </c>
      <c r="R27" s="12">
        <f t="shared" si="14"/>
        <v>24</v>
      </c>
      <c r="S27" s="62">
        <f t="shared" si="15"/>
        <v>32</v>
      </c>
      <c r="T27" s="10">
        <f t="shared" si="16"/>
        <v>12</v>
      </c>
      <c r="U27" s="11">
        <f t="shared" si="17"/>
        <v>33</v>
      </c>
      <c r="V27" s="12">
        <f t="shared" si="18"/>
        <v>45</v>
      </c>
    </row>
    <row r="28" spans="1:22">
      <c r="A28" s="280" t="s">
        <v>144</v>
      </c>
      <c r="B28" s="77">
        <v>0</v>
      </c>
      <c r="C28" s="84">
        <v>0</v>
      </c>
      <c r="D28" s="77">
        <v>162</v>
      </c>
      <c r="E28" s="78">
        <v>585</v>
      </c>
      <c r="F28" s="77">
        <f t="shared" si="10"/>
        <v>162</v>
      </c>
      <c r="G28" s="72">
        <f t="shared" si="11"/>
        <v>585</v>
      </c>
      <c r="H28" s="12">
        <f t="shared" si="12"/>
        <v>747</v>
      </c>
      <c r="I28" s="10">
        <v>0</v>
      </c>
      <c r="J28" s="11">
        <v>0</v>
      </c>
      <c r="K28" s="10">
        <v>0</v>
      </c>
      <c r="L28" s="11">
        <v>0</v>
      </c>
      <c r="M28" s="77">
        <v>0</v>
      </c>
      <c r="N28" s="84">
        <v>0</v>
      </c>
      <c r="O28" s="77">
        <v>0</v>
      </c>
      <c r="P28" s="84">
        <v>0</v>
      </c>
      <c r="Q28" s="10">
        <f t="shared" si="13"/>
        <v>0</v>
      </c>
      <c r="R28" s="12">
        <f t="shared" si="14"/>
        <v>0</v>
      </c>
      <c r="S28" s="62">
        <f t="shared" si="15"/>
        <v>0</v>
      </c>
      <c r="T28" s="10">
        <f t="shared" si="16"/>
        <v>162</v>
      </c>
      <c r="U28" s="11">
        <f t="shared" si="17"/>
        <v>585</v>
      </c>
      <c r="V28" s="12">
        <f t="shared" si="18"/>
        <v>747</v>
      </c>
    </row>
    <row r="29" spans="1:22">
      <c r="A29" s="280" t="s">
        <v>145</v>
      </c>
      <c r="B29" s="77">
        <v>0</v>
      </c>
      <c r="C29" s="84">
        <v>0</v>
      </c>
      <c r="D29" s="77">
        <v>65</v>
      </c>
      <c r="E29" s="78">
        <v>226</v>
      </c>
      <c r="F29" s="77">
        <f t="shared" si="10"/>
        <v>65</v>
      </c>
      <c r="G29" s="72">
        <f t="shared" si="11"/>
        <v>226</v>
      </c>
      <c r="H29" s="12">
        <f t="shared" si="12"/>
        <v>291</v>
      </c>
      <c r="I29" s="10">
        <v>0</v>
      </c>
      <c r="J29" s="11">
        <v>0</v>
      </c>
      <c r="K29" s="10">
        <v>0</v>
      </c>
      <c r="L29" s="11">
        <v>0</v>
      </c>
      <c r="M29" s="77">
        <v>0</v>
      </c>
      <c r="N29" s="84">
        <v>0</v>
      </c>
      <c r="O29" s="77">
        <v>0</v>
      </c>
      <c r="P29" s="84">
        <v>0</v>
      </c>
      <c r="Q29" s="10">
        <f t="shared" si="13"/>
        <v>0</v>
      </c>
      <c r="R29" s="12">
        <f t="shared" si="14"/>
        <v>0</v>
      </c>
      <c r="S29" s="62">
        <f t="shared" si="15"/>
        <v>0</v>
      </c>
      <c r="T29" s="10">
        <f t="shared" si="16"/>
        <v>65</v>
      </c>
      <c r="U29" s="11">
        <f t="shared" si="17"/>
        <v>226</v>
      </c>
      <c r="V29" s="12">
        <f t="shared" si="18"/>
        <v>291</v>
      </c>
    </row>
    <row r="30" spans="1:22">
      <c r="A30" s="280" t="s">
        <v>146</v>
      </c>
      <c r="B30" s="77">
        <v>0</v>
      </c>
      <c r="C30" s="84">
        <v>0</v>
      </c>
      <c r="D30" s="77">
        <v>0</v>
      </c>
      <c r="E30" s="78">
        <v>0</v>
      </c>
      <c r="F30" s="77">
        <f t="shared" si="10"/>
        <v>0</v>
      </c>
      <c r="G30" s="72">
        <f t="shared" si="11"/>
        <v>0</v>
      </c>
      <c r="H30" s="12">
        <f t="shared" si="12"/>
        <v>0</v>
      </c>
      <c r="I30" s="10">
        <v>40</v>
      </c>
      <c r="J30" s="11">
        <v>138</v>
      </c>
      <c r="K30" s="10">
        <v>26</v>
      </c>
      <c r="L30" s="11">
        <v>106</v>
      </c>
      <c r="M30" s="77">
        <v>0</v>
      </c>
      <c r="N30" s="84">
        <v>0</v>
      </c>
      <c r="O30" s="77">
        <v>0</v>
      </c>
      <c r="P30" s="84">
        <v>0</v>
      </c>
      <c r="Q30" s="10">
        <f t="shared" si="13"/>
        <v>66</v>
      </c>
      <c r="R30" s="12">
        <f t="shared" si="14"/>
        <v>244</v>
      </c>
      <c r="S30" s="62">
        <f t="shared" si="15"/>
        <v>310</v>
      </c>
      <c r="T30" s="10">
        <f t="shared" si="16"/>
        <v>66</v>
      </c>
      <c r="U30" s="11">
        <f t="shared" si="17"/>
        <v>244</v>
      </c>
      <c r="V30" s="12">
        <f t="shared" si="18"/>
        <v>310</v>
      </c>
    </row>
    <row r="31" spans="1:22">
      <c r="A31" s="280" t="s">
        <v>147</v>
      </c>
      <c r="B31" s="77">
        <v>0</v>
      </c>
      <c r="C31" s="84">
        <v>0</v>
      </c>
      <c r="D31" s="77">
        <v>0</v>
      </c>
      <c r="E31" s="78">
        <v>0</v>
      </c>
      <c r="F31" s="77">
        <f t="shared" si="10"/>
        <v>0</v>
      </c>
      <c r="G31" s="72">
        <f t="shared" si="11"/>
        <v>0</v>
      </c>
      <c r="H31" s="12">
        <f t="shared" si="12"/>
        <v>0</v>
      </c>
      <c r="I31" s="10">
        <v>0</v>
      </c>
      <c r="J31" s="11">
        <v>0</v>
      </c>
      <c r="K31" s="10">
        <v>0</v>
      </c>
      <c r="L31" s="11">
        <v>0</v>
      </c>
      <c r="M31" s="77">
        <v>15</v>
      </c>
      <c r="N31" s="84">
        <v>43</v>
      </c>
      <c r="O31" s="77">
        <v>0</v>
      </c>
      <c r="P31" s="84">
        <v>0</v>
      </c>
      <c r="Q31" s="10">
        <f t="shared" si="13"/>
        <v>15</v>
      </c>
      <c r="R31" s="12">
        <f t="shared" si="14"/>
        <v>43</v>
      </c>
      <c r="S31" s="62">
        <f t="shared" si="15"/>
        <v>58</v>
      </c>
      <c r="T31" s="10">
        <f t="shared" si="16"/>
        <v>15</v>
      </c>
      <c r="U31" s="11">
        <f t="shared" si="17"/>
        <v>43</v>
      </c>
      <c r="V31" s="12">
        <f t="shared" si="18"/>
        <v>58</v>
      </c>
    </row>
    <row r="32" spans="1:22">
      <c r="A32" s="280" t="s">
        <v>148</v>
      </c>
      <c r="B32" s="77">
        <v>0</v>
      </c>
      <c r="C32" s="84">
        <v>0</v>
      </c>
      <c r="D32" s="77">
        <v>0</v>
      </c>
      <c r="E32" s="78">
        <v>0</v>
      </c>
      <c r="F32" s="77">
        <f t="shared" si="10"/>
        <v>0</v>
      </c>
      <c r="G32" s="72">
        <f t="shared" si="11"/>
        <v>0</v>
      </c>
      <c r="H32" s="12">
        <f t="shared" si="12"/>
        <v>0</v>
      </c>
      <c r="I32" s="10">
        <v>0</v>
      </c>
      <c r="J32" s="11">
        <v>0</v>
      </c>
      <c r="K32" s="10">
        <v>0</v>
      </c>
      <c r="L32" s="11">
        <v>0</v>
      </c>
      <c r="M32" s="77">
        <v>29</v>
      </c>
      <c r="N32" s="84">
        <v>35</v>
      </c>
      <c r="O32" s="77">
        <v>0</v>
      </c>
      <c r="P32" s="84">
        <v>0</v>
      </c>
      <c r="Q32" s="10">
        <f t="shared" si="13"/>
        <v>29</v>
      </c>
      <c r="R32" s="12">
        <f t="shared" si="14"/>
        <v>35</v>
      </c>
      <c r="S32" s="62">
        <f t="shared" si="15"/>
        <v>64</v>
      </c>
      <c r="T32" s="10">
        <f t="shared" si="16"/>
        <v>29</v>
      </c>
      <c r="U32" s="11">
        <f t="shared" si="17"/>
        <v>35</v>
      </c>
      <c r="V32" s="12">
        <f t="shared" si="18"/>
        <v>64</v>
      </c>
    </row>
    <row r="33" spans="1:22">
      <c r="A33" s="280" t="s">
        <v>366</v>
      </c>
      <c r="B33" s="77">
        <v>0</v>
      </c>
      <c r="C33" s="84">
        <v>0</v>
      </c>
      <c r="D33" s="77">
        <v>0</v>
      </c>
      <c r="E33" s="78">
        <v>0</v>
      </c>
      <c r="F33" s="77">
        <f t="shared" si="10"/>
        <v>0</v>
      </c>
      <c r="G33" s="72">
        <f t="shared" si="11"/>
        <v>0</v>
      </c>
      <c r="H33" s="12">
        <f t="shared" si="12"/>
        <v>0</v>
      </c>
      <c r="I33" s="10">
        <v>0</v>
      </c>
      <c r="J33" s="11">
        <v>0</v>
      </c>
      <c r="K33" s="10">
        <v>0</v>
      </c>
      <c r="L33" s="11">
        <v>0</v>
      </c>
      <c r="M33" s="77">
        <v>1</v>
      </c>
      <c r="N33" s="84">
        <v>9</v>
      </c>
      <c r="O33" s="77">
        <v>0</v>
      </c>
      <c r="P33" s="84">
        <v>0</v>
      </c>
      <c r="Q33" s="10">
        <f t="shared" si="13"/>
        <v>1</v>
      </c>
      <c r="R33" s="12">
        <f t="shared" si="14"/>
        <v>9</v>
      </c>
      <c r="S33" s="62">
        <f t="shared" si="15"/>
        <v>10</v>
      </c>
      <c r="T33" s="10">
        <f t="shared" si="16"/>
        <v>1</v>
      </c>
      <c r="U33" s="11">
        <f t="shared" si="17"/>
        <v>9</v>
      </c>
      <c r="V33" s="12">
        <f t="shared" si="18"/>
        <v>10</v>
      </c>
    </row>
    <row r="34" spans="1:22">
      <c r="A34" s="280" t="s">
        <v>356</v>
      </c>
      <c r="B34" s="77">
        <v>0</v>
      </c>
      <c r="C34" s="84">
        <v>0</v>
      </c>
      <c r="D34" s="10">
        <v>0</v>
      </c>
      <c r="E34" s="11">
        <v>0</v>
      </c>
      <c r="F34" s="77">
        <f t="shared" si="10"/>
        <v>0</v>
      </c>
      <c r="G34" s="72">
        <f t="shared" si="11"/>
        <v>0</v>
      </c>
      <c r="H34" s="12">
        <f t="shared" si="12"/>
        <v>0</v>
      </c>
      <c r="I34" s="10">
        <v>0</v>
      </c>
      <c r="J34" s="11">
        <v>0</v>
      </c>
      <c r="K34" s="10">
        <v>0</v>
      </c>
      <c r="L34" s="11">
        <v>0</v>
      </c>
      <c r="M34" s="77">
        <v>11</v>
      </c>
      <c r="N34" s="84">
        <v>27</v>
      </c>
      <c r="O34" s="77">
        <v>0</v>
      </c>
      <c r="P34" s="84">
        <v>0</v>
      </c>
      <c r="Q34" s="10">
        <f t="shared" si="13"/>
        <v>11</v>
      </c>
      <c r="R34" s="12">
        <f t="shared" si="14"/>
        <v>27</v>
      </c>
      <c r="S34" s="62">
        <f t="shared" si="15"/>
        <v>38</v>
      </c>
      <c r="T34" s="10">
        <f t="shared" si="16"/>
        <v>11</v>
      </c>
      <c r="U34" s="11">
        <f t="shared" si="17"/>
        <v>27</v>
      </c>
      <c r="V34" s="12">
        <f t="shared" si="18"/>
        <v>38</v>
      </c>
    </row>
    <row r="35" spans="1:22">
      <c r="A35" s="280" t="s">
        <v>149</v>
      </c>
      <c r="B35" s="77">
        <v>0</v>
      </c>
      <c r="C35" s="84">
        <v>0</v>
      </c>
      <c r="D35" s="10">
        <v>4</v>
      </c>
      <c r="E35" s="11">
        <v>50</v>
      </c>
      <c r="F35" s="77">
        <f t="shared" si="10"/>
        <v>4</v>
      </c>
      <c r="G35" s="72">
        <f t="shared" si="11"/>
        <v>50</v>
      </c>
      <c r="H35" s="12">
        <f t="shared" si="12"/>
        <v>54</v>
      </c>
      <c r="I35" s="10">
        <v>4</v>
      </c>
      <c r="J35" s="11">
        <v>34</v>
      </c>
      <c r="K35" s="10">
        <v>4</v>
      </c>
      <c r="L35" s="11">
        <v>45</v>
      </c>
      <c r="M35" s="77">
        <v>0</v>
      </c>
      <c r="N35" s="84">
        <v>0</v>
      </c>
      <c r="O35" s="77">
        <v>0</v>
      </c>
      <c r="P35" s="84">
        <v>0</v>
      </c>
      <c r="Q35" s="10">
        <f t="shared" si="13"/>
        <v>8</v>
      </c>
      <c r="R35" s="12">
        <f t="shared" si="14"/>
        <v>79</v>
      </c>
      <c r="S35" s="62">
        <f t="shared" si="15"/>
        <v>87</v>
      </c>
      <c r="T35" s="10">
        <f t="shared" si="16"/>
        <v>12</v>
      </c>
      <c r="U35" s="11">
        <f t="shared" si="17"/>
        <v>129</v>
      </c>
      <c r="V35" s="12">
        <f t="shared" si="18"/>
        <v>141</v>
      </c>
    </row>
    <row r="36" spans="1:22">
      <c r="A36" s="280" t="s">
        <v>357</v>
      </c>
      <c r="B36" s="77">
        <v>0</v>
      </c>
      <c r="C36" s="84">
        <v>0</v>
      </c>
      <c r="D36" s="10">
        <v>0</v>
      </c>
      <c r="E36" s="11">
        <v>0</v>
      </c>
      <c r="F36" s="77">
        <f t="shared" si="10"/>
        <v>0</v>
      </c>
      <c r="G36" s="72">
        <f t="shared" si="11"/>
        <v>0</v>
      </c>
      <c r="H36" s="12">
        <f t="shared" si="12"/>
        <v>0</v>
      </c>
      <c r="I36" s="10">
        <v>0</v>
      </c>
      <c r="J36" s="11">
        <v>0</v>
      </c>
      <c r="K36" s="10">
        <v>0</v>
      </c>
      <c r="L36" s="11">
        <v>0</v>
      </c>
      <c r="M36" s="77">
        <v>0</v>
      </c>
      <c r="N36" s="84">
        <v>0</v>
      </c>
      <c r="O36" s="77">
        <v>0</v>
      </c>
      <c r="P36" s="84">
        <v>10</v>
      </c>
      <c r="Q36" s="10">
        <f t="shared" si="13"/>
        <v>0</v>
      </c>
      <c r="R36" s="12">
        <f t="shared" si="14"/>
        <v>10</v>
      </c>
      <c r="S36" s="62">
        <f t="shared" si="15"/>
        <v>10</v>
      </c>
      <c r="T36" s="10">
        <f t="shared" si="16"/>
        <v>0</v>
      </c>
      <c r="U36" s="11">
        <f t="shared" si="17"/>
        <v>10</v>
      </c>
      <c r="V36" s="12">
        <f t="shared" si="18"/>
        <v>10</v>
      </c>
    </row>
    <row r="37" spans="1:22">
      <c r="A37" s="280" t="s">
        <v>150</v>
      </c>
      <c r="B37" s="77">
        <v>0</v>
      </c>
      <c r="C37" s="84">
        <v>0</v>
      </c>
      <c r="D37" s="10">
        <v>0</v>
      </c>
      <c r="E37" s="11">
        <v>0</v>
      </c>
      <c r="F37" s="77">
        <f t="shared" si="10"/>
        <v>0</v>
      </c>
      <c r="G37" s="72">
        <f t="shared" si="11"/>
        <v>0</v>
      </c>
      <c r="H37" s="12">
        <f t="shared" si="12"/>
        <v>0</v>
      </c>
      <c r="I37" s="10">
        <v>18</v>
      </c>
      <c r="J37" s="11">
        <v>12</v>
      </c>
      <c r="K37" s="10">
        <v>15</v>
      </c>
      <c r="L37" s="11">
        <v>12</v>
      </c>
      <c r="M37" s="77">
        <v>0</v>
      </c>
      <c r="N37" s="84">
        <v>0</v>
      </c>
      <c r="O37" s="77">
        <v>0</v>
      </c>
      <c r="P37" s="84">
        <v>0</v>
      </c>
      <c r="Q37" s="10">
        <f t="shared" si="13"/>
        <v>33</v>
      </c>
      <c r="R37" s="12">
        <f t="shared" si="14"/>
        <v>24</v>
      </c>
      <c r="S37" s="62">
        <f t="shared" si="15"/>
        <v>57</v>
      </c>
      <c r="T37" s="10">
        <f t="shared" si="16"/>
        <v>33</v>
      </c>
      <c r="U37" s="11">
        <f t="shared" si="17"/>
        <v>24</v>
      </c>
      <c r="V37" s="12">
        <f t="shared" si="18"/>
        <v>57</v>
      </c>
    </row>
    <row r="38" spans="1:22">
      <c r="A38" s="280" t="s">
        <v>568</v>
      </c>
      <c r="B38" s="77">
        <v>0</v>
      </c>
      <c r="C38" s="84">
        <v>0</v>
      </c>
      <c r="D38" s="10">
        <v>0</v>
      </c>
      <c r="E38" s="11">
        <v>0</v>
      </c>
      <c r="F38" s="77">
        <f t="shared" si="10"/>
        <v>0</v>
      </c>
      <c r="G38" s="72">
        <f t="shared" si="11"/>
        <v>0</v>
      </c>
      <c r="H38" s="12">
        <f t="shared" si="12"/>
        <v>0</v>
      </c>
      <c r="I38" s="10">
        <v>0</v>
      </c>
      <c r="J38" s="11">
        <v>0</v>
      </c>
      <c r="K38" s="10">
        <v>0</v>
      </c>
      <c r="L38" s="11">
        <v>0</v>
      </c>
      <c r="M38" s="77">
        <v>0</v>
      </c>
      <c r="N38" s="84">
        <v>0</v>
      </c>
      <c r="O38" s="77">
        <v>1</v>
      </c>
      <c r="P38" s="84">
        <v>2</v>
      </c>
      <c r="Q38" s="10">
        <f t="shared" si="13"/>
        <v>1</v>
      </c>
      <c r="R38" s="12">
        <f t="shared" si="14"/>
        <v>2</v>
      </c>
      <c r="S38" s="62">
        <f t="shared" si="15"/>
        <v>3</v>
      </c>
      <c r="T38" s="10">
        <f t="shared" si="16"/>
        <v>1</v>
      </c>
      <c r="U38" s="11">
        <f t="shared" si="17"/>
        <v>2</v>
      </c>
      <c r="V38" s="12">
        <f t="shared" si="18"/>
        <v>3</v>
      </c>
    </row>
    <row r="39" spans="1:22">
      <c r="A39" s="280" t="s">
        <v>151</v>
      </c>
      <c r="B39" s="77">
        <v>0</v>
      </c>
      <c r="C39" s="84">
        <v>0</v>
      </c>
      <c r="D39" s="10">
        <v>53</v>
      </c>
      <c r="E39" s="11">
        <v>51</v>
      </c>
      <c r="F39" s="77">
        <f t="shared" si="10"/>
        <v>53</v>
      </c>
      <c r="G39" s="72">
        <f t="shared" si="11"/>
        <v>51</v>
      </c>
      <c r="H39" s="12">
        <f t="shared" si="12"/>
        <v>104</v>
      </c>
      <c r="I39" s="10">
        <v>92</v>
      </c>
      <c r="J39" s="11">
        <v>89</v>
      </c>
      <c r="K39" s="10">
        <v>54</v>
      </c>
      <c r="L39" s="11">
        <v>70</v>
      </c>
      <c r="M39" s="77">
        <v>0</v>
      </c>
      <c r="N39" s="84">
        <v>0</v>
      </c>
      <c r="O39" s="77">
        <v>0</v>
      </c>
      <c r="P39" s="84">
        <v>0</v>
      </c>
      <c r="Q39" s="10">
        <f t="shared" si="13"/>
        <v>146</v>
      </c>
      <c r="R39" s="12">
        <f t="shared" si="14"/>
        <v>159</v>
      </c>
      <c r="S39" s="62">
        <f t="shared" si="15"/>
        <v>305</v>
      </c>
      <c r="T39" s="10">
        <f t="shared" si="16"/>
        <v>199</v>
      </c>
      <c r="U39" s="11">
        <f t="shared" si="17"/>
        <v>210</v>
      </c>
      <c r="V39" s="12">
        <f t="shared" si="18"/>
        <v>409</v>
      </c>
    </row>
    <row r="40" spans="1:22">
      <c r="A40" s="280" t="s">
        <v>152</v>
      </c>
      <c r="B40" s="77">
        <v>0</v>
      </c>
      <c r="C40" s="84">
        <v>0</v>
      </c>
      <c r="D40" s="10">
        <v>0</v>
      </c>
      <c r="E40" s="11">
        <v>0</v>
      </c>
      <c r="F40" s="77">
        <f t="shared" si="10"/>
        <v>0</v>
      </c>
      <c r="G40" s="72">
        <f t="shared" si="11"/>
        <v>0</v>
      </c>
      <c r="H40" s="12">
        <f t="shared" si="12"/>
        <v>0</v>
      </c>
      <c r="I40" s="10">
        <v>119</v>
      </c>
      <c r="J40" s="11">
        <v>274</v>
      </c>
      <c r="K40" s="10">
        <v>93</v>
      </c>
      <c r="L40" s="11">
        <v>184</v>
      </c>
      <c r="M40" s="77">
        <v>0</v>
      </c>
      <c r="N40" s="84">
        <v>0</v>
      </c>
      <c r="O40" s="77">
        <v>0</v>
      </c>
      <c r="P40" s="84">
        <v>0</v>
      </c>
      <c r="Q40" s="10">
        <f t="shared" si="13"/>
        <v>212</v>
      </c>
      <c r="R40" s="12">
        <f t="shared" si="14"/>
        <v>458</v>
      </c>
      <c r="S40" s="62">
        <f t="shared" si="15"/>
        <v>670</v>
      </c>
      <c r="T40" s="10">
        <f t="shared" si="16"/>
        <v>212</v>
      </c>
      <c r="U40" s="11">
        <f t="shared" si="17"/>
        <v>458</v>
      </c>
      <c r="V40" s="12">
        <f t="shared" si="18"/>
        <v>670</v>
      </c>
    </row>
    <row r="41" spans="1:22">
      <c r="A41" s="280" t="s">
        <v>153</v>
      </c>
      <c r="B41" s="77">
        <v>0</v>
      </c>
      <c r="C41" s="84">
        <v>0</v>
      </c>
      <c r="D41" s="10">
        <v>0</v>
      </c>
      <c r="E41" s="11">
        <v>0</v>
      </c>
      <c r="F41" s="77">
        <f t="shared" si="10"/>
        <v>0</v>
      </c>
      <c r="G41" s="72">
        <f t="shared" si="11"/>
        <v>0</v>
      </c>
      <c r="H41" s="12">
        <f t="shared" si="12"/>
        <v>0</v>
      </c>
      <c r="I41" s="10">
        <v>48</v>
      </c>
      <c r="J41" s="11">
        <v>213</v>
      </c>
      <c r="K41" s="10">
        <v>35</v>
      </c>
      <c r="L41" s="11">
        <v>151</v>
      </c>
      <c r="M41" s="77">
        <v>0</v>
      </c>
      <c r="N41" s="84">
        <v>0</v>
      </c>
      <c r="O41" s="77">
        <v>0</v>
      </c>
      <c r="P41" s="84">
        <v>0</v>
      </c>
      <c r="Q41" s="10">
        <f t="shared" si="13"/>
        <v>83</v>
      </c>
      <c r="R41" s="12">
        <f t="shared" si="14"/>
        <v>364</v>
      </c>
      <c r="S41" s="62">
        <f t="shared" si="15"/>
        <v>447</v>
      </c>
      <c r="T41" s="10">
        <f t="shared" si="16"/>
        <v>83</v>
      </c>
      <c r="U41" s="11">
        <f t="shared" si="17"/>
        <v>364</v>
      </c>
      <c r="V41" s="12">
        <f t="shared" si="18"/>
        <v>447</v>
      </c>
    </row>
    <row r="42" spans="1:22">
      <c r="A42" s="280" t="s">
        <v>154</v>
      </c>
      <c r="B42" s="299">
        <v>0</v>
      </c>
      <c r="C42" s="300">
        <v>0</v>
      </c>
      <c r="D42" s="10">
        <v>63</v>
      </c>
      <c r="E42" s="11">
        <v>201</v>
      </c>
      <c r="F42" s="77">
        <f t="shared" si="10"/>
        <v>63</v>
      </c>
      <c r="G42" s="72">
        <f t="shared" si="11"/>
        <v>201</v>
      </c>
      <c r="H42" s="12">
        <f t="shared" si="12"/>
        <v>264</v>
      </c>
      <c r="I42" s="10">
        <v>55</v>
      </c>
      <c r="J42" s="11">
        <v>165</v>
      </c>
      <c r="K42" s="10">
        <v>43</v>
      </c>
      <c r="L42" s="11">
        <v>149</v>
      </c>
      <c r="M42" s="77">
        <v>0</v>
      </c>
      <c r="N42" s="84">
        <v>0</v>
      </c>
      <c r="O42" s="77">
        <v>0</v>
      </c>
      <c r="P42" s="84">
        <v>0</v>
      </c>
      <c r="Q42" s="10">
        <f t="shared" si="13"/>
        <v>98</v>
      </c>
      <c r="R42" s="12">
        <f t="shared" si="14"/>
        <v>314</v>
      </c>
      <c r="S42" s="62">
        <f t="shared" si="15"/>
        <v>412</v>
      </c>
      <c r="T42" s="10">
        <f t="shared" si="16"/>
        <v>161</v>
      </c>
      <c r="U42" s="11">
        <f t="shared" si="17"/>
        <v>515</v>
      </c>
      <c r="V42" s="12">
        <f t="shared" si="18"/>
        <v>676</v>
      </c>
    </row>
    <row r="43" spans="1:22" s="1" customFormat="1">
      <c r="A43" s="15" t="s">
        <v>27</v>
      </c>
      <c r="B43" s="73">
        <f>SUM(B23:B42)</f>
        <v>0</v>
      </c>
      <c r="C43" s="85">
        <f>SUM(C23:C42)</f>
        <v>0</v>
      </c>
      <c r="D43" s="74">
        <f t="shared" ref="D43:V43" si="19">SUM(D23:D42)</f>
        <v>504</v>
      </c>
      <c r="E43" s="74">
        <f t="shared" si="19"/>
        <v>1388</v>
      </c>
      <c r="F43" s="73">
        <f t="shared" si="19"/>
        <v>504</v>
      </c>
      <c r="G43" s="74">
        <f t="shared" si="19"/>
        <v>1388</v>
      </c>
      <c r="H43" s="85">
        <f t="shared" si="19"/>
        <v>1892</v>
      </c>
      <c r="I43" s="74">
        <f t="shared" si="19"/>
        <v>640</v>
      </c>
      <c r="J43" s="74">
        <f t="shared" si="19"/>
        <v>1509</v>
      </c>
      <c r="K43" s="73">
        <f t="shared" si="19"/>
        <v>457</v>
      </c>
      <c r="L43" s="74">
        <f t="shared" si="19"/>
        <v>1101</v>
      </c>
      <c r="M43" s="164">
        <f t="shared" si="19"/>
        <v>56</v>
      </c>
      <c r="N43" s="165">
        <f t="shared" si="19"/>
        <v>114</v>
      </c>
      <c r="O43" s="166">
        <f t="shared" si="19"/>
        <v>1</v>
      </c>
      <c r="P43" s="166">
        <f t="shared" si="19"/>
        <v>12</v>
      </c>
      <c r="Q43" s="73">
        <f t="shared" si="19"/>
        <v>1154</v>
      </c>
      <c r="R43" s="74">
        <f t="shared" si="19"/>
        <v>2736</v>
      </c>
      <c r="S43" s="85">
        <f t="shared" si="19"/>
        <v>3890</v>
      </c>
      <c r="T43" s="74">
        <f t="shared" si="19"/>
        <v>1658</v>
      </c>
      <c r="U43" s="74">
        <f t="shared" si="19"/>
        <v>4124</v>
      </c>
      <c r="V43" s="74">
        <f t="shared" si="19"/>
        <v>5782</v>
      </c>
    </row>
    <row r="44" spans="1:22" s="2" customFormat="1">
      <c r="A44" s="15" t="s">
        <v>30</v>
      </c>
      <c r="B44" s="272">
        <f t="shared" ref="B44:V44" si="20">SUM(B43,B20)</f>
        <v>548</v>
      </c>
      <c r="C44" s="273">
        <f t="shared" si="20"/>
        <v>1615</v>
      </c>
      <c r="D44" s="268">
        <f t="shared" si="20"/>
        <v>504</v>
      </c>
      <c r="E44" s="268">
        <f t="shared" si="20"/>
        <v>1388</v>
      </c>
      <c r="F44" s="272">
        <f t="shared" si="20"/>
        <v>1052</v>
      </c>
      <c r="G44" s="268">
        <f t="shared" si="20"/>
        <v>3003</v>
      </c>
      <c r="H44" s="273">
        <f t="shared" si="20"/>
        <v>4055</v>
      </c>
      <c r="I44" s="268">
        <f t="shared" si="20"/>
        <v>640</v>
      </c>
      <c r="J44" s="268">
        <f t="shared" si="20"/>
        <v>1509</v>
      </c>
      <c r="K44" s="272">
        <f t="shared" si="20"/>
        <v>457</v>
      </c>
      <c r="L44" s="268">
        <f t="shared" si="20"/>
        <v>1101</v>
      </c>
      <c r="M44" s="147">
        <f t="shared" si="20"/>
        <v>56</v>
      </c>
      <c r="N44" s="270">
        <f t="shared" si="20"/>
        <v>114</v>
      </c>
      <c r="O44" s="148">
        <f t="shared" si="20"/>
        <v>1</v>
      </c>
      <c r="P44" s="148">
        <f t="shared" si="20"/>
        <v>12</v>
      </c>
      <c r="Q44" s="272">
        <f t="shared" si="20"/>
        <v>1154</v>
      </c>
      <c r="R44" s="268">
        <f t="shared" si="20"/>
        <v>2736</v>
      </c>
      <c r="S44" s="273">
        <f t="shared" si="20"/>
        <v>3890</v>
      </c>
      <c r="T44" s="268">
        <f t="shared" si="20"/>
        <v>2206</v>
      </c>
      <c r="U44" s="268">
        <f t="shared" si="20"/>
        <v>5739</v>
      </c>
      <c r="V44" s="268">
        <f t="shared" si="20"/>
        <v>7945</v>
      </c>
    </row>
    <row r="45" spans="1:22">
      <c r="H45" s="81"/>
      <c r="I45" s="81"/>
      <c r="M45" s="81"/>
      <c r="N45" s="81"/>
    </row>
    <row r="46" spans="1:22">
      <c r="H46" s="81"/>
      <c r="I46" s="81"/>
      <c r="J46" s="81"/>
      <c r="K46" s="81"/>
      <c r="L46" s="81"/>
    </row>
    <row r="47" spans="1:22">
      <c r="H47" s="81"/>
      <c r="I47" s="81"/>
      <c r="K47" s="81"/>
      <c r="L47" s="81"/>
      <c r="M47" s="81"/>
      <c r="N47" s="81"/>
    </row>
    <row r="48" spans="1:22">
      <c r="H48" s="81"/>
      <c r="I48" s="81"/>
      <c r="J48" s="81"/>
      <c r="K48" s="81"/>
      <c r="L48" s="81"/>
    </row>
    <row r="49" spans="8:14">
      <c r="H49" s="81"/>
      <c r="I49" s="81"/>
      <c r="K49" s="81"/>
      <c r="L49" s="81"/>
      <c r="M49" s="81"/>
      <c r="N49" s="81"/>
    </row>
    <row r="50" spans="8:14">
      <c r="H50" s="81"/>
      <c r="I50" s="81"/>
      <c r="J50" s="81"/>
      <c r="K50" s="81"/>
      <c r="L50" s="81"/>
    </row>
    <row r="51" spans="8:14">
      <c r="H51" s="81"/>
      <c r="I51" s="81"/>
      <c r="K51" s="81"/>
      <c r="L51" s="81"/>
      <c r="M51" s="81"/>
      <c r="N51" s="81"/>
    </row>
    <row r="52" spans="8:14">
      <c r="K52" s="81"/>
      <c r="L52" s="81"/>
      <c r="M52" s="81"/>
      <c r="N52" s="81"/>
    </row>
    <row r="53" spans="8:14">
      <c r="K53" s="81"/>
      <c r="L53" s="81"/>
      <c r="M53" s="81"/>
      <c r="N53" s="81"/>
    </row>
    <row r="54" spans="8:14">
      <c r="K54" s="81"/>
    </row>
  </sheetData>
  <mergeCells count="13">
    <mergeCell ref="Q6:S6"/>
    <mergeCell ref="B6:C6"/>
    <mergeCell ref="D6:E6"/>
    <mergeCell ref="F6:H6"/>
    <mergeCell ref="I6:J6"/>
    <mergeCell ref="M6:N6"/>
    <mergeCell ref="K6:L6"/>
    <mergeCell ref="O6:P6"/>
    <mergeCell ref="A2:V2"/>
    <mergeCell ref="A3:V3"/>
    <mergeCell ref="B5:H5"/>
    <mergeCell ref="I5:S5"/>
    <mergeCell ref="T5:V5"/>
  </mergeCells>
  <phoneticPr fontId="8" type="noConversion"/>
  <printOptions horizontalCentered="1"/>
  <pageMargins left="0" right="0" top="0.59055118110236227" bottom="0.78740157480314965" header="0.51181102362204722" footer="0.51181102362204722"/>
  <pageSetup paperSize="9" scale="85"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6"/>
  <sheetViews>
    <sheetView zoomScale="90" zoomScaleNormal="90" workbookViewId="0">
      <selection activeCell="A2" sqref="A2:T2"/>
    </sheetView>
  </sheetViews>
  <sheetFormatPr defaultRowHeight="13.2"/>
  <cols>
    <col min="1" max="1" width="54" style="104" bestFit="1" customWidth="1"/>
    <col min="2" max="7" width="7" customWidth="1"/>
    <col min="8" max="8" width="7" style="3" customWidth="1"/>
    <col min="9" max="16" width="7" customWidth="1"/>
    <col min="17" max="17" width="7" style="3" customWidth="1"/>
    <col min="18" max="19" width="7" customWidth="1"/>
    <col min="20" max="20" width="7" style="3" customWidth="1"/>
    <col min="21" max="21" width="7" customWidth="1"/>
  </cols>
  <sheetData>
    <row r="1" spans="1:20">
      <c r="A1" s="2" t="str">
        <f>INHOUD!A2</f>
        <v>Schooljaar 2021-2022</v>
      </c>
    </row>
    <row r="2" spans="1:20">
      <c r="A2" s="352" t="s">
        <v>8</v>
      </c>
      <c r="B2" s="352"/>
      <c r="C2" s="352"/>
      <c r="D2" s="352"/>
      <c r="E2" s="352"/>
      <c r="F2" s="352"/>
      <c r="G2" s="352"/>
      <c r="H2" s="352"/>
      <c r="I2" s="352"/>
      <c r="J2" s="352"/>
      <c r="K2" s="352"/>
      <c r="L2" s="352"/>
      <c r="M2" s="352"/>
      <c r="N2" s="352"/>
      <c r="O2" s="352"/>
      <c r="P2" s="352"/>
      <c r="Q2" s="352"/>
      <c r="R2" s="352"/>
      <c r="S2" s="352"/>
      <c r="T2" s="352"/>
    </row>
    <row r="3" spans="1:20">
      <c r="A3" s="352" t="s">
        <v>646</v>
      </c>
      <c r="B3" s="352"/>
      <c r="C3" s="352"/>
      <c r="D3" s="352"/>
      <c r="E3" s="352"/>
      <c r="F3" s="352"/>
      <c r="G3" s="352"/>
      <c r="H3" s="352"/>
      <c r="I3" s="352"/>
      <c r="J3" s="352"/>
      <c r="K3" s="352"/>
      <c r="L3" s="352"/>
      <c r="M3" s="352"/>
      <c r="N3" s="352"/>
      <c r="O3" s="352"/>
      <c r="P3" s="352"/>
      <c r="Q3" s="352"/>
      <c r="R3" s="352"/>
      <c r="S3" s="352"/>
      <c r="T3" s="352"/>
    </row>
    <row r="4" spans="1:20" ht="13.8" thickBot="1"/>
    <row r="5" spans="1:20">
      <c r="A5" s="245"/>
      <c r="B5" s="349" t="s">
        <v>65</v>
      </c>
      <c r="C5" s="350"/>
      <c r="D5" s="350"/>
      <c r="E5" s="350"/>
      <c r="F5" s="350"/>
      <c r="G5" s="350"/>
      <c r="H5" s="351"/>
      <c r="I5" s="349" t="s">
        <v>66</v>
      </c>
      <c r="J5" s="350"/>
      <c r="K5" s="350"/>
      <c r="L5" s="350"/>
      <c r="M5" s="350"/>
      <c r="N5" s="350"/>
      <c r="O5" s="350"/>
      <c r="P5" s="350"/>
      <c r="Q5" s="351"/>
      <c r="R5" s="349" t="s">
        <v>30</v>
      </c>
      <c r="S5" s="350"/>
      <c r="T5" s="350"/>
    </row>
    <row r="6" spans="1:20">
      <c r="B6" s="343" t="s">
        <v>5</v>
      </c>
      <c r="C6" s="345"/>
      <c r="D6" s="343" t="s">
        <v>26</v>
      </c>
      <c r="E6" s="345"/>
      <c r="F6" s="343" t="s">
        <v>27</v>
      </c>
      <c r="G6" s="344"/>
      <c r="H6" s="345"/>
      <c r="I6" s="343" t="s">
        <v>5</v>
      </c>
      <c r="J6" s="345"/>
      <c r="K6" s="343" t="s">
        <v>26</v>
      </c>
      <c r="L6" s="345"/>
      <c r="M6" s="343" t="s">
        <v>101</v>
      </c>
      <c r="N6" s="345"/>
      <c r="O6" s="343" t="s">
        <v>27</v>
      </c>
      <c r="P6" s="344"/>
      <c r="Q6" s="345"/>
      <c r="R6" s="45"/>
      <c r="S6" s="48"/>
      <c r="T6" s="49"/>
    </row>
    <row r="7" spans="1:20" s="52" customFormat="1">
      <c r="A7" s="246" t="s">
        <v>33</v>
      </c>
      <c r="B7" s="47" t="s">
        <v>0</v>
      </c>
      <c r="C7" s="256" t="s">
        <v>1</v>
      </c>
      <c r="D7" s="47" t="s">
        <v>0</v>
      </c>
      <c r="E7" s="256" t="s">
        <v>1</v>
      </c>
      <c r="F7" s="47" t="s">
        <v>0</v>
      </c>
      <c r="G7" s="256" t="s">
        <v>1</v>
      </c>
      <c r="H7" s="255" t="s">
        <v>28</v>
      </c>
      <c r="I7" s="256" t="s">
        <v>0</v>
      </c>
      <c r="J7" s="256" t="s">
        <v>1</v>
      </c>
      <c r="K7" s="47" t="s">
        <v>0</v>
      </c>
      <c r="L7" s="256" t="s">
        <v>1</v>
      </c>
      <c r="M7" s="47" t="s">
        <v>0</v>
      </c>
      <c r="N7" s="256" t="s">
        <v>1</v>
      </c>
      <c r="O7" s="47" t="s">
        <v>0</v>
      </c>
      <c r="P7" s="256" t="s">
        <v>1</v>
      </c>
      <c r="Q7" s="255" t="s">
        <v>28</v>
      </c>
      <c r="R7" s="47" t="s">
        <v>0</v>
      </c>
      <c r="S7" s="256" t="s">
        <v>1</v>
      </c>
      <c r="T7" s="256" t="s">
        <v>28</v>
      </c>
    </row>
    <row r="8" spans="1:20" s="5" customFormat="1">
      <c r="A8" s="276" t="s">
        <v>560</v>
      </c>
      <c r="B8" s="7"/>
      <c r="D8" s="7"/>
      <c r="F8" s="7"/>
      <c r="H8" s="298"/>
      <c r="K8" s="7"/>
      <c r="M8" s="7"/>
      <c r="O8" s="7"/>
      <c r="R8" s="7"/>
    </row>
    <row r="9" spans="1:20">
      <c r="A9" s="280" t="s">
        <v>574</v>
      </c>
      <c r="B9" s="77">
        <v>41</v>
      </c>
      <c r="C9" s="72">
        <v>55</v>
      </c>
      <c r="D9" s="77">
        <v>0</v>
      </c>
      <c r="E9" s="72">
        <v>0</v>
      </c>
      <c r="F9" s="77">
        <f>SUM(B9,D9)</f>
        <v>41</v>
      </c>
      <c r="G9" s="72">
        <f>SUM(E9,C9)</f>
        <v>55</v>
      </c>
      <c r="H9" s="12">
        <f>SUM(F9,G9)</f>
        <v>96</v>
      </c>
      <c r="I9" s="77">
        <v>0</v>
      </c>
      <c r="J9" s="72">
        <v>0</v>
      </c>
      <c r="K9" s="77">
        <v>0</v>
      </c>
      <c r="L9" s="72">
        <v>0</v>
      </c>
      <c r="M9" s="77">
        <v>0</v>
      </c>
      <c r="N9" s="72">
        <v>0</v>
      </c>
      <c r="O9" s="10">
        <f>SUM(I9,K9,M9)</f>
        <v>0</v>
      </c>
      <c r="P9" s="12">
        <f>SUM(N9,L9,J9)</f>
        <v>0</v>
      </c>
      <c r="Q9" s="12">
        <f>SUM(P9,O9)</f>
        <v>0</v>
      </c>
      <c r="R9" s="10">
        <f>SUM(O9,F9)</f>
        <v>41</v>
      </c>
      <c r="S9" s="12">
        <f>SUM(P9,G9)</f>
        <v>55</v>
      </c>
      <c r="T9" s="12">
        <f>SUM(Q9,H9)</f>
        <v>96</v>
      </c>
    </row>
    <row r="10" spans="1:20">
      <c r="A10" s="280" t="s">
        <v>575</v>
      </c>
      <c r="B10" s="77">
        <v>2367</v>
      </c>
      <c r="C10" s="78">
        <v>1254</v>
      </c>
      <c r="D10" s="77">
        <v>0</v>
      </c>
      <c r="E10" s="72">
        <v>0</v>
      </c>
      <c r="F10" s="77">
        <f t="shared" ref="F10:F40" si="0">SUM(B10,D10)</f>
        <v>2367</v>
      </c>
      <c r="G10" s="78">
        <f t="shared" ref="G10:G40" si="1">SUM(E10,C10)</f>
        <v>1254</v>
      </c>
      <c r="H10" s="12">
        <f t="shared" ref="H10:H40" si="2">SUM(F10,G10)</f>
        <v>3621</v>
      </c>
      <c r="I10" s="77">
        <v>0</v>
      </c>
      <c r="J10" s="72">
        <v>0</v>
      </c>
      <c r="K10" s="77">
        <v>0</v>
      </c>
      <c r="L10" s="72">
        <v>0</v>
      </c>
      <c r="M10" s="77">
        <v>0</v>
      </c>
      <c r="N10" s="72">
        <v>0</v>
      </c>
      <c r="O10" s="10">
        <f t="shared" ref="O10:O40" si="3">SUM(I10,K10,M10)</f>
        <v>0</v>
      </c>
      <c r="P10" s="11">
        <f t="shared" ref="P10:P40" si="4">SUM(N10,L10,J10)</f>
        <v>0</v>
      </c>
      <c r="Q10" s="12">
        <f t="shared" ref="Q10:Q40" si="5">SUM(P10,O10)</f>
        <v>0</v>
      </c>
      <c r="R10" s="10">
        <f t="shared" ref="R10:R40" si="6">SUM(O10,F10)</f>
        <v>2367</v>
      </c>
      <c r="S10" s="11">
        <f t="shared" ref="S10:S40" si="7">SUM(P10,G10)</f>
        <v>1254</v>
      </c>
      <c r="T10" s="12">
        <f t="shared" ref="T10:T40" si="8">SUM(Q10,H10)</f>
        <v>3621</v>
      </c>
    </row>
    <row r="11" spans="1:20">
      <c r="A11" s="280" t="s">
        <v>576</v>
      </c>
      <c r="B11" s="77">
        <v>1051</v>
      </c>
      <c r="C11" s="78">
        <v>585</v>
      </c>
      <c r="D11" s="77">
        <v>0</v>
      </c>
      <c r="E11" s="72">
        <v>0</v>
      </c>
      <c r="F11" s="77">
        <f t="shared" ref="F11:F17" si="9">SUM(B11,D11)</f>
        <v>1051</v>
      </c>
      <c r="G11" s="78">
        <f t="shared" ref="G11:G17" si="10">SUM(E11,C11)</f>
        <v>585</v>
      </c>
      <c r="H11" s="12">
        <f t="shared" ref="H11:H17" si="11">SUM(F11,G11)</f>
        <v>1636</v>
      </c>
      <c r="I11" s="77">
        <v>0</v>
      </c>
      <c r="J11" s="72">
        <v>0</v>
      </c>
      <c r="K11" s="77">
        <v>0</v>
      </c>
      <c r="L11" s="72">
        <v>0</v>
      </c>
      <c r="M11" s="77">
        <v>0</v>
      </c>
      <c r="N11" s="72">
        <v>0</v>
      </c>
      <c r="O11" s="10">
        <f>SUM(I11,K11,M11)</f>
        <v>0</v>
      </c>
      <c r="P11" s="11">
        <f>SUM(N11,L11,J11)</f>
        <v>0</v>
      </c>
      <c r="Q11" s="12">
        <f>SUM(P11,O11)</f>
        <v>0</v>
      </c>
      <c r="R11" s="10">
        <f t="shared" ref="R11:T14" si="12">SUM(O11,F11)</f>
        <v>1051</v>
      </c>
      <c r="S11" s="11">
        <f t="shared" si="12"/>
        <v>585</v>
      </c>
      <c r="T11" s="12">
        <f t="shared" si="12"/>
        <v>1636</v>
      </c>
    </row>
    <row r="12" spans="1:20">
      <c r="A12" s="280" t="s">
        <v>577</v>
      </c>
      <c r="B12" s="77">
        <v>2</v>
      </c>
      <c r="C12" s="78">
        <v>0</v>
      </c>
      <c r="D12" s="77">
        <v>0</v>
      </c>
      <c r="E12" s="72">
        <v>0</v>
      </c>
      <c r="F12" s="77">
        <f t="shared" si="9"/>
        <v>2</v>
      </c>
      <c r="G12" s="78">
        <f t="shared" si="10"/>
        <v>0</v>
      </c>
      <c r="H12" s="12">
        <f t="shared" si="11"/>
        <v>2</v>
      </c>
      <c r="I12" s="77">
        <v>0</v>
      </c>
      <c r="J12" s="72">
        <v>0</v>
      </c>
      <c r="K12" s="77">
        <v>0</v>
      </c>
      <c r="L12" s="72">
        <v>0</v>
      </c>
      <c r="M12" s="77">
        <v>0</v>
      </c>
      <c r="N12" s="72">
        <v>0</v>
      </c>
      <c r="O12" s="10">
        <f>SUM(I12,K12,M12)</f>
        <v>0</v>
      </c>
      <c r="P12" s="11">
        <f>SUM(N12,L12,J12)</f>
        <v>0</v>
      </c>
      <c r="Q12" s="12">
        <f>SUM(P12,O12)</f>
        <v>0</v>
      </c>
      <c r="R12" s="10">
        <f t="shared" si="12"/>
        <v>2</v>
      </c>
      <c r="S12" s="11">
        <f t="shared" si="12"/>
        <v>0</v>
      </c>
      <c r="T12" s="12">
        <f t="shared" si="12"/>
        <v>2</v>
      </c>
    </row>
    <row r="13" spans="1:20">
      <c r="A13" s="280" t="s">
        <v>578</v>
      </c>
      <c r="B13" s="77">
        <v>445</v>
      </c>
      <c r="C13" s="78">
        <v>208</v>
      </c>
      <c r="D13" s="77">
        <v>0</v>
      </c>
      <c r="E13" s="72">
        <v>0</v>
      </c>
      <c r="F13" s="77">
        <f t="shared" si="9"/>
        <v>445</v>
      </c>
      <c r="G13" s="78">
        <f t="shared" si="10"/>
        <v>208</v>
      </c>
      <c r="H13" s="12">
        <f t="shared" si="11"/>
        <v>653</v>
      </c>
      <c r="I13" s="77">
        <v>0</v>
      </c>
      <c r="J13" s="72">
        <v>0</v>
      </c>
      <c r="K13" s="77">
        <v>0</v>
      </c>
      <c r="L13" s="72">
        <v>0</v>
      </c>
      <c r="M13" s="77">
        <v>0</v>
      </c>
      <c r="N13" s="72">
        <v>0</v>
      </c>
      <c r="O13" s="10">
        <f>SUM(I13,K13,M13)</f>
        <v>0</v>
      </c>
      <c r="P13" s="11">
        <f>SUM(N13,L13,J13)</f>
        <v>0</v>
      </c>
      <c r="Q13" s="12">
        <f>SUM(P13,O13)</f>
        <v>0</v>
      </c>
      <c r="R13" s="10">
        <f t="shared" si="12"/>
        <v>445</v>
      </c>
      <c r="S13" s="11">
        <f t="shared" si="12"/>
        <v>208</v>
      </c>
      <c r="T13" s="12">
        <f t="shared" si="12"/>
        <v>653</v>
      </c>
    </row>
    <row r="14" spans="1:20">
      <c r="A14" s="280" t="s">
        <v>579</v>
      </c>
      <c r="B14" s="77">
        <v>651</v>
      </c>
      <c r="C14" s="78">
        <v>299</v>
      </c>
      <c r="D14" s="77">
        <v>0</v>
      </c>
      <c r="E14" s="72">
        <v>0</v>
      </c>
      <c r="F14" s="77">
        <f t="shared" si="9"/>
        <v>651</v>
      </c>
      <c r="G14" s="78">
        <f t="shared" si="10"/>
        <v>299</v>
      </c>
      <c r="H14" s="12">
        <f t="shared" si="11"/>
        <v>950</v>
      </c>
      <c r="I14" s="77">
        <v>0</v>
      </c>
      <c r="J14" s="72">
        <v>0</v>
      </c>
      <c r="K14" s="77">
        <v>0</v>
      </c>
      <c r="L14" s="72">
        <v>0</v>
      </c>
      <c r="M14" s="77">
        <v>0</v>
      </c>
      <c r="N14" s="72">
        <v>0</v>
      </c>
      <c r="O14" s="10">
        <f>SUM(I14,K14,M14)</f>
        <v>0</v>
      </c>
      <c r="P14" s="11">
        <f>SUM(N14,L14,J14)</f>
        <v>0</v>
      </c>
      <c r="Q14" s="12">
        <f>SUM(P14,O14)</f>
        <v>0</v>
      </c>
      <c r="R14" s="10">
        <f t="shared" si="12"/>
        <v>651</v>
      </c>
      <c r="S14" s="11">
        <f t="shared" si="12"/>
        <v>299</v>
      </c>
      <c r="T14" s="12">
        <f t="shared" si="12"/>
        <v>950</v>
      </c>
    </row>
    <row r="15" spans="1:20">
      <c r="A15" s="280" t="s">
        <v>580</v>
      </c>
      <c r="B15" s="77">
        <v>149</v>
      </c>
      <c r="C15" s="78">
        <v>104</v>
      </c>
      <c r="D15" s="77">
        <v>0</v>
      </c>
      <c r="E15" s="72">
        <v>0</v>
      </c>
      <c r="F15" s="77">
        <f t="shared" si="9"/>
        <v>149</v>
      </c>
      <c r="G15" s="78">
        <f t="shared" si="10"/>
        <v>104</v>
      </c>
      <c r="H15" s="12">
        <f t="shared" si="11"/>
        <v>253</v>
      </c>
      <c r="I15" s="77">
        <v>0</v>
      </c>
      <c r="J15" s="72">
        <v>0</v>
      </c>
      <c r="K15" s="77">
        <v>0</v>
      </c>
      <c r="L15" s="72">
        <v>0</v>
      </c>
      <c r="M15" s="77">
        <v>0</v>
      </c>
      <c r="N15" s="72">
        <v>0</v>
      </c>
      <c r="O15" s="10">
        <f t="shared" si="3"/>
        <v>0</v>
      </c>
      <c r="P15" s="11">
        <f t="shared" si="4"/>
        <v>0</v>
      </c>
      <c r="Q15" s="12">
        <f t="shared" si="5"/>
        <v>0</v>
      </c>
      <c r="R15" s="10">
        <f t="shared" si="6"/>
        <v>149</v>
      </c>
      <c r="S15" s="11">
        <f t="shared" si="7"/>
        <v>104</v>
      </c>
      <c r="T15" s="12">
        <f t="shared" si="8"/>
        <v>253</v>
      </c>
    </row>
    <row r="16" spans="1:20">
      <c r="A16" s="280" t="s">
        <v>633</v>
      </c>
      <c r="B16" s="77">
        <v>2</v>
      </c>
      <c r="C16" s="78">
        <v>3</v>
      </c>
      <c r="D16" s="77">
        <v>0</v>
      </c>
      <c r="E16" s="72">
        <v>0</v>
      </c>
      <c r="F16" s="77">
        <f t="shared" si="9"/>
        <v>2</v>
      </c>
      <c r="G16" s="78">
        <f t="shared" si="10"/>
        <v>3</v>
      </c>
      <c r="H16" s="12">
        <f t="shared" si="11"/>
        <v>5</v>
      </c>
      <c r="I16" s="77">
        <v>0</v>
      </c>
      <c r="J16" s="72">
        <v>0</v>
      </c>
      <c r="K16" s="77">
        <v>0</v>
      </c>
      <c r="L16" s="72">
        <v>0</v>
      </c>
      <c r="M16" s="77">
        <v>0</v>
      </c>
      <c r="N16" s="72">
        <v>0</v>
      </c>
      <c r="O16" s="10">
        <f t="shared" si="3"/>
        <v>0</v>
      </c>
      <c r="P16" s="11">
        <f t="shared" si="4"/>
        <v>0</v>
      </c>
      <c r="Q16" s="12">
        <f t="shared" si="5"/>
        <v>0</v>
      </c>
      <c r="R16" s="10">
        <f t="shared" si="6"/>
        <v>2</v>
      </c>
      <c r="S16" s="11">
        <f t="shared" si="7"/>
        <v>3</v>
      </c>
      <c r="T16" s="12">
        <f t="shared" si="8"/>
        <v>5</v>
      </c>
    </row>
    <row r="17" spans="1:20">
      <c r="A17" s="280" t="s">
        <v>165</v>
      </c>
      <c r="B17" s="77">
        <v>147</v>
      </c>
      <c r="C17" s="78">
        <v>3</v>
      </c>
      <c r="D17" s="77">
        <v>0</v>
      </c>
      <c r="E17" s="72">
        <v>0</v>
      </c>
      <c r="F17" s="77">
        <f t="shared" si="9"/>
        <v>147</v>
      </c>
      <c r="G17" s="78">
        <f t="shared" si="10"/>
        <v>3</v>
      </c>
      <c r="H17" s="12">
        <f t="shared" si="11"/>
        <v>150</v>
      </c>
      <c r="I17" s="77">
        <v>0</v>
      </c>
      <c r="J17" s="72">
        <v>0</v>
      </c>
      <c r="K17" s="77">
        <v>0</v>
      </c>
      <c r="L17" s="72">
        <v>0</v>
      </c>
      <c r="M17" s="77">
        <v>0</v>
      </c>
      <c r="N17" s="72">
        <v>0</v>
      </c>
      <c r="O17" s="10">
        <f t="shared" si="3"/>
        <v>0</v>
      </c>
      <c r="P17" s="11">
        <f t="shared" si="4"/>
        <v>0</v>
      </c>
      <c r="Q17" s="12">
        <f t="shared" si="5"/>
        <v>0</v>
      </c>
      <c r="R17" s="10">
        <f t="shared" si="6"/>
        <v>147</v>
      </c>
      <c r="S17" s="11">
        <f t="shared" si="7"/>
        <v>3</v>
      </c>
      <c r="T17" s="12">
        <f t="shared" si="8"/>
        <v>150</v>
      </c>
    </row>
    <row r="18" spans="1:20">
      <c r="A18" s="280" t="s">
        <v>581</v>
      </c>
      <c r="B18" s="77">
        <v>181</v>
      </c>
      <c r="C18" s="78">
        <v>22</v>
      </c>
      <c r="D18" s="77">
        <v>0</v>
      </c>
      <c r="E18" s="72">
        <v>0</v>
      </c>
      <c r="F18" s="77">
        <f t="shared" si="0"/>
        <v>181</v>
      </c>
      <c r="G18" s="78">
        <f t="shared" si="1"/>
        <v>22</v>
      </c>
      <c r="H18" s="12">
        <f t="shared" si="2"/>
        <v>203</v>
      </c>
      <c r="I18" s="77">
        <v>0</v>
      </c>
      <c r="J18" s="72">
        <v>0</v>
      </c>
      <c r="K18" s="77">
        <v>0</v>
      </c>
      <c r="L18" s="72">
        <v>0</v>
      </c>
      <c r="M18" s="77">
        <v>0</v>
      </c>
      <c r="N18" s="72">
        <v>0</v>
      </c>
      <c r="O18" s="10">
        <f t="shared" si="3"/>
        <v>0</v>
      </c>
      <c r="P18" s="11">
        <f t="shared" si="4"/>
        <v>0</v>
      </c>
      <c r="Q18" s="12">
        <f t="shared" si="5"/>
        <v>0</v>
      </c>
      <c r="R18" s="10">
        <f t="shared" si="6"/>
        <v>181</v>
      </c>
      <c r="S18" s="11">
        <f t="shared" si="7"/>
        <v>22</v>
      </c>
      <c r="T18" s="12">
        <f t="shared" si="8"/>
        <v>203</v>
      </c>
    </row>
    <row r="19" spans="1:20">
      <c r="A19" s="280" t="s">
        <v>582</v>
      </c>
      <c r="B19" s="77">
        <v>4</v>
      </c>
      <c r="C19" s="78">
        <v>66</v>
      </c>
      <c r="D19" s="77">
        <v>0</v>
      </c>
      <c r="E19" s="72">
        <v>0</v>
      </c>
      <c r="F19" s="77">
        <f t="shared" si="0"/>
        <v>4</v>
      </c>
      <c r="G19" s="78">
        <f t="shared" si="1"/>
        <v>66</v>
      </c>
      <c r="H19" s="12">
        <f t="shared" si="2"/>
        <v>70</v>
      </c>
      <c r="I19" s="77">
        <v>0</v>
      </c>
      <c r="J19" s="72">
        <v>0</v>
      </c>
      <c r="K19" s="77">
        <v>0</v>
      </c>
      <c r="L19" s="72">
        <v>0</v>
      </c>
      <c r="M19" s="77">
        <v>0</v>
      </c>
      <c r="N19" s="72">
        <v>0</v>
      </c>
      <c r="O19" s="10">
        <f t="shared" si="3"/>
        <v>0</v>
      </c>
      <c r="P19" s="11">
        <f t="shared" si="4"/>
        <v>0</v>
      </c>
      <c r="Q19" s="12">
        <f t="shared" si="5"/>
        <v>0</v>
      </c>
      <c r="R19" s="10">
        <f t="shared" si="6"/>
        <v>4</v>
      </c>
      <c r="S19" s="11">
        <f t="shared" si="7"/>
        <v>66</v>
      </c>
      <c r="T19" s="12">
        <f t="shared" si="8"/>
        <v>70</v>
      </c>
    </row>
    <row r="20" spans="1:20">
      <c r="A20" s="280" t="s">
        <v>583</v>
      </c>
      <c r="B20" s="77">
        <v>1628</v>
      </c>
      <c r="C20" s="78">
        <v>50</v>
      </c>
      <c r="D20" s="77">
        <v>0</v>
      </c>
      <c r="E20" s="72">
        <v>0</v>
      </c>
      <c r="F20" s="77">
        <f t="shared" si="0"/>
        <v>1628</v>
      </c>
      <c r="G20" s="78">
        <f t="shared" si="1"/>
        <v>50</v>
      </c>
      <c r="H20" s="12">
        <f t="shared" si="2"/>
        <v>1678</v>
      </c>
      <c r="I20" s="77">
        <v>0</v>
      </c>
      <c r="J20" s="72">
        <v>0</v>
      </c>
      <c r="K20" s="77">
        <v>0</v>
      </c>
      <c r="L20" s="72">
        <v>0</v>
      </c>
      <c r="M20" s="77">
        <v>0</v>
      </c>
      <c r="N20" s="72">
        <v>0</v>
      </c>
      <c r="O20" s="10">
        <f t="shared" si="3"/>
        <v>0</v>
      </c>
      <c r="P20" s="11">
        <f t="shared" si="4"/>
        <v>0</v>
      </c>
      <c r="Q20" s="12">
        <f t="shared" si="5"/>
        <v>0</v>
      </c>
      <c r="R20" s="10">
        <f t="shared" si="6"/>
        <v>1628</v>
      </c>
      <c r="S20" s="11">
        <f t="shared" si="7"/>
        <v>50</v>
      </c>
      <c r="T20" s="12">
        <f t="shared" si="8"/>
        <v>1678</v>
      </c>
    </row>
    <row r="21" spans="1:20">
      <c r="A21" s="280" t="s">
        <v>176</v>
      </c>
      <c r="B21" s="77">
        <v>776</v>
      </c>
      <c r="C21" s="78">
        <v>19</v>
      </c>
      <c r="D21" s="77">
        <v>0</v>
      </c>
      <c r="E21" s="72">
        <v>0</v>
      </c>
      <c r="F21" s="77">
        <f t="shared" si="0"/>
        <v>776</v>
      </c>
      <c r="G21" s="78">
        <f t="shared" si="1"/>
        <v>19</v>
      </c>
      <c r="H21" s="12">
        <f t="shared" si="2"/>
        <v>795</v>
      </c>
      <c r="I21" s="77">
        <v>0</v>
      </c>
      <c r="J21" s="72">
        <v>0</v>
      </c>
      <c r="K21" s="77">
        <v>0</v>
      </c>
      <c r="L21" s="72">
        <v>0</v>
      </c>
      <c r="M21" s="77">
        <v>0</v>
      </c>
      <c r="N21" s="72">
        <v>0</v>
      </c>
      <c r="O21" s="10">
        <f t="shared" si="3"/>
        <v>0</v>
      </c>
      <c r="P21" s="11">
        <f t="shared" si="4"/>
        <v>0</v>
      </c>
      <c r="Q21" s="12">
        <f t="shared" si="5"/>
        <v>0</v>
      </c>
      <c r="R21" s="10">
        <f t="shared" si="6"/>
        <v>776</v>
      </c>
      <c r="S21" s="11">
        <f t="shared" si="7"/>
        <v>19</v>
      </c>
      <c r="T21" s="12">
        <f t="shared" si="8"/>
        <v>795</v>
      </c>
    </row>
    <row r="22" spans="1:20">
      <c r="A22" s="280" t="s">
        <v>584</v>
      </c>
      <c r="B22" s="77">
        <v>256</v>
      </c>
      <c r="C22" s="78">
        <v>89</v>
      </c>
      <c r="D22" s="77">
        <v>0</v>
      </c>
      <c r="E22" s="72">
        <v>0</v>
      </c>
      <c r="F22" s="77">
        <f t="shared" si="0"/>
        <v>256</v>
      </c>
      <c r="G22" s="78">
        <f t="shared" si="1"/>
        <v>89</v>
      </c>
      <c r="H22" s="12">
        <f t="shared" si="2"/>
        <v>345</v>
      </c>
      <c r="I22" s="77">
        <v>0</v>
      </c>
      <c r="J22" s="72">
        <v>0</v>
      </c>
      <c r="K22" s="77">
        <v>0</v>
      </c>
      <c r="L22" s="72">
        <v>0</v>
      </c>
      <c r="M22" s="77">
        <v>0</v>
      </c>
      <c r="N22" s="72">
        <v>0</v>
      </c>
      <c r="O22" s="10">
        <f t="shared" si="3"/>
        <v>0</v>
      </c>
      <c r="P22" s="11">
        <f t="shared" si="4"/>
        <v>0</v>
      </c>
      <c r="Q22" s="12">
        <f t="shared" si="5"/>
        <v>0</v>
      </c>
      <c r="R22" s="10">
        <f t="shared" si="6"/>
        <v>256</v>
      </c>
      <c r="S22" s="11">
        <f t="shared" si="7"/>
        <v>89</v>
      </c>
      <c r="T22" s="12">
        <f t="shared" si="8"/>
        <v>345</v>
      </c>
    </row>
    <row r="23" spans="1:20">
      <c r="A23" s="280" t="s">
        <v>585</v>
      </c>
      <c r="B23" s="77">
        <v>149</v>
      </c>
      <c r="C23" s="78">
        <v>109</v>
      </c>
      <c r="D23" s="77">
        <v>0</v>
      </c>
      <c r="E23" s="72">
        <v>0</v>
      </c>
      <c r="F23" s="77">
        <f t="shared" si="0"/>
        <v>149</v>
      </c>
      <c r="G23" s="78">
        <f t="shared" si="1"/>
        <v>109</v>
      </c>
      <c r="H23" s="12">
        <f t="shared" si="2"/>
        <v>258</v>
      </c>
      <c r="I23" s="77">
        <v>0</v>
      </c>
      <c r="J23" s="72">
        <v>0</v>
      </c>
      <c r="K23" s="77">
        <v>0</v>
      </c>
      <c r="L23" s="72">
        <v>0</v>
      </c>
      <c r="M23" s="77">
        <v>0</v>
      </c>
      <c r="N23" s="72">
        <v>0</v>
      </c>
      <c r="O23" s="10">
        <f t="shared" si="3"/>
        <v>0</v>
      </c>
      <c r="P23" s="11">
        <f t="shared" si="4"/>
        <v>0</v>
      </c>
      <c r="Q23" s="12">
        <f t="shared" si="5"/>
        <v>0</v>
      </c>
      <c r="R23" s="10">
        <f t="shared" si="6"/>
        <v>149</v>
      </c>
      <c r="S23" s="11">
        <f t="shared" si="7"/>
        <v>109</v>
      </c>
      <c r="T23" s="12">
        <f t="shared" si="8"/>
        <v>258</v>
      </c>
    </row>
    <row r="24" spans="1:20">
      <c r="A24" s="280" t="s">
        <v>189</v>
      </c>
      <c r="B24" s="77">
        <v>600</v>
      </c>
      <c r="C24" s="78">
        <v>30</v>
      </c>
      <c r="D24" s="77">
        <v>0</v>
      </c>
      <c r="E24" s="72">
        <v>0</v>
      </c>
      <c r="F24" s="77">
        <f t="shared" si="0"/>
        <v>600</v>
      </c>
      <c r="G24" s="78">
        <f t="shared" si="1"/>
        <v>30</v>
      </c>
      <c r="H24" s="12">
        <f t="shared" si="2"/>
        <v>630</v>
      </c>
      <c r="I24" s="77">
        <v>0</v>
      </c>
      <c r="J24" s="72">
        <v>0</v>
      </c>
      <c r="K24" s="77">
        <v>0</v>
      </c>
      <c r="L24" s="72">
        <v>0</v>
      </c>
      <c r="M24" s="77">
        <v>0</v>
      </c>
      <c r="N24" s="72">
        <v>0</v>
      </c>
      <c r="O24" s="10">
        <f t="shared" si="3"/>
        <v>0</v>
      </c>
      <c r="P24" s="11">
        <f t="shared" si="4"/>
        <v>0</v>
      </c>
      <c r="Q24" s="12">
        <f t="shared" si="5"/>
        <v>0</v>
      </c>
      <c r="R24" s="10">
        <f t="shared" si="6"/>
        <v>600</v>
      </c>
      <c r="S24" s="11">
        <f t="shared" si="7"/>
        <v>30</v>
      </c>
      <c r="T24" s="12">
        <f t="shared" si="8"/>
        <v>630</v>
      </c>
    </row>
    <row r="25" spans="1:20">
      <c r="A25" s="280" t="s">
        <v>460</v>
      </c>
      <c r="B25" s="77">
        <v>1009</v>
      </c>
      <c r="C25" s="78">
        <v>3927</v>
      </c>
      <c r="D25" s="77">
        <v>0</v>
      </c>
      <c r="E25" s="72">
        <v>0</v>
      </c>
      <c r="F25" s="77">
        <f t="shared" si="0"/>
        <v>1009</v>
      </c>
      <c r="G25" s="78">
        <f t="shared" si="1"/>
        <v>3927</v>
      </c>
      <c r="H25" s="12">
        <f t="shared" si="2"/>
        <v>4936</v>
      </c>
      <c r="I25" s="77">
        <v>0</v>
      </c>
      <c r="J25" s="72">
        <v>0</v>
      </c>
      <c r="K25" s="77">
        <v>0</v>
      </c>
      <c r="L25" s="72">
        <v>0</v>
      </c>
      <c r="M25" s="77">
        <v>0</v>
      </c>
      <c r="N25" s="72">
        <v>0</v>
      </c>
      <c r="O25" s="10">
        <f t="shared" si="3"/>
        <v>0</v>
      </c>
      <c r="P25" s="11">
        <f t="shared" si="4"/>
        <v>0</v>
      </c>
      <c r="Q25" s="12">
        <f t="shared" si="5"/>
        <v>0</v>
      </c>
      <c r="R25" s="10">
        <f t="shared" si="6"/>
        <v>1009</v>
      </c>
      <c r="S25" s="11">
        <f t="shared" si="7"/>
        <v>3927</v>
      </c>
      <c r="T25" s="12">
        <f t="shared" si="8"/>
        <v>4936</v>
      </c>
    </row>
    <row r="26" spans="1:20">
      <c r="A26" s="280" t="s">
        <v>586</v>
      </c>
      <c r="B26" s="77">
        <v>295</v>
      </c>
      <c r="C26" s="78">
        <v>1479</v>
      </c>
      <c r="D26" s="77">
        <v>0</v>
      </c>
      <c r="E26" s="72">
        <v>0</v>
      </c>
      <c r="F26" s="77">
        <f t="shared" si="0"/>
        <v>295</v>
      </c>
      <c r="G26" s="78">
        <f t="shared" si="1"/>
        <v>1479</v>
      </c>
      <c r="H26" s="12">
        <f t="shared" si="2"/>
        <v>1774</v>
      </c>
      <c r="I26" s="77">
        <v>0</v>
      </c>
      <c r="J26" s="72">
        <v>0</v>
      </c>
      <c r="K26" s="77">
        <v>0</v>
      </c>
      <c r="L26" s="72">
        <v>0</v>
      </c>
      <c r="M26" s="77">
        <v>0</v>
      </c>
      <c r="N26" s="72">
        <v>0</v>
      </c>
      <c r="O26" s="10">
        <f t="shared" si="3"/>
        <v>0</v>
      </c>
      <c r="P26" s="11">
        <f t="shared" si="4"/>
        <v>0</v>
      </c>
      <c r="Q26" s="12">
        <f t="shared" si="5"/>
        <v>0</v>
      </c>
      <c r="R26" s="10">
        <f t="shared" si="6"/>
        <v>295</v>
      </c>
      <c r="S26" s="11">
        <f t="shared" si="7"/>
        <v>1479</v>
      </c>
      <c r="T26" s="12">
        <f t="shared" si="8"/>
        <v>1774</v>
      </c>
    </row>
    <row r="27" spans="1:20">
      <c r="A27" s="280" t="s">
        <v>201</v>
      </c>
      <c r="B27" s="77">
        <v>22</v>
      </c>
      <c r="C27" s="78">
        <v>1</v>
      </c>
      <c r="D27" s="77">
        <v>0</v>
      </c>
      <c r="E27" s="72">
        <v>0</v>
      </c>
      <c r="F27" s="77">
        <f t="shared" si="0"/>
        <v>22</v>
      </c>
      <c r="G27" s="78">
        <f t="shared" si="1"/>
        <v>1</v>
      </c>
      <c r="H27" s="12">
        <f t="shared" si="2"/>
        <v>23</v>
      </c>
      <c r="I27" s="77">
        <v>0</v>
      </c>
      <c r="J27" s="72">
        <v>0</v>
      </c>
      <c r="K27" s="77">
        <v>0</v>
      </c>
      <c r="L27" s="72">
        <v>0</v>
      </c>
      <c r="M27" s="77">
        <v>0</v>
      </c>
      <c r="N27" s="72">
        <v>0</v>
      </c>
      <c r="O27" s="10">
        <f t="shared" si="3"/>
        <v>0</v>
      </c>
      <c r="P27" s="11">
        <f t="shared" si="4"/>
        <v>0</v>
      </c>
      <c r="Q27" s="12">
        <f t="shared" si="5"/>
        <v>0</v>
      </c>
      <c r="R27" s="10">
        <f t="shared" si="6"/>
        <v>22</v>
      </c>
      <c r="S27" s="11">
        <f t="shared" si="7"/>
        <v>1</v>
      </c>
      <c r="T27" s="12">
        <f t="shared" si="8"/>
        <v>23</v>
      </c>
    </row>
    <row r="28" spans="1:20">
      <c r="A28" s="280" t="s">
        <v>202</v>
      </c>
      <c r="B28" s="77">
        <v>6</v>
      </c>
      <c r="C28" s="78">
        <v>0</v>
      </c>
      <c r="D28" s="77">
        <v>0</v>
      </c>
      <c r="E28" s="72">
        <v>0</v>
      </c>
      <c r="F28" s="77">
        <f t="shared" si="0"/>
        <v>6</v>
      </c>
      <c r="G28" s="78">
        <f t="shared" si="1"/>
        <v>0</v>
      </c>
      <c r="H28" s="12">
        <f t="shared" si="2"/>
        <v>6</v>
      </c>
      <c r="I28" s="77">
        <v>0</v>
      </c>
      <c r="J28" s="72">
        <v>0</v>
      </c>
      <c r="K28" s="77">
        <v>0</v>
      </c>
      <c r="L28" s="72">
        <v>0</v>
      </c>
      <c r="M28" s="77">
        <v>0</v>
      </c>
      <c r="N28" s="72">
        <v>0</v>
      </c>
      <c r="O28" s="10">
        <f t="shared" si="3"/>
        <v>0</v>
      </c>
      <c r="P28" s="11">
        <f t="shared" si="4"/>
        <v>0</v>
      </c>
      <c r="Q28" s="12">
        <f t="shared" si="5"/>
        <v>0</v>
      </c>
      <c r="R28" s="10">
        <f t="shared" si="6"/>
        <v>6</v>
      </c>
      <c r="S28" s="11">
        <f t="shared" si="7"/>
        <v>0</v>
      </c>
      <c r="T28" s="12">
        <f t="shared" si="8"/>
        <v>6</v>
      </c>
    </row>
    <row r="29" spans="1:20">
      <c r="A29" s="280" t="s">
        <v>203</v>
      </c>
      <c r="B29" s="77">
        <v>314</v>
      </c>
      <c r="C29" s="78">
        <v>17</v>
      </c>
      <c r="D29" s="77">
        <v>0</v>
      </c>
      <c r="E29" s="72">
        <v>0</v>
      </c>
      <c r="F29" s="77">
        <f t="shared" si="0"/>
        <v>314</v>
      </c>
      <c r="G29" s="78">
        <f t="shared" si="1"/>
        <v>17</v>
      </c>
      <c r="H29" s="12">
        <f t="shared" si="2"/>
        <v>331</v>
      </c>
      <c r="I29" s="77">
        <v>0</v>
      </c>
      <c r="J29" s="72">
        <v>0</v>
      </c>
      <c r="K29" s="77">
        <v>0</v>
      </c>
      <c r="L29" s="72">
        <v>0</v>
      </c>
      <c r="M29" s="77">
        <v>0</v>
      </c>
      <c r="N29" s="72">
        <v>0</v>
      </c>
      <c r="O29" s="10">
        <f t="shared" si="3"/>
        <v>0</v>
      </c>
      <c r="P29" s="11">
        <f t="shared" si="4"/>
        <v>0</v>
      </c>
      <c r="Q29" s="12">
        <f t="shared" si="5"/>
        <v>0</v>
      </c>
      <c r="R29" s="10">
        <f t="shared" si="6"/>
        <v>314</v>
      </c>
      <c r="S29" s="11">
        <f t="shared" si="7"/>
        <v>17</v>
      </c>
      <c r="T29" s="12">
        <f t="shared" si="8"/>
        <v>331</v>
      </c>
    </row>
    <row r="30" spans="1:20">
      <c r="A30" s="280" t="s">
        <v>211</v>
      </c>
      <c r="B30" s="77">
        <v>312</v>
      </c>
      <c r="C30" s="78">
        <v>216</v>
      </c>
      <c r="D30" s="77">
        <v>0</v>
      </c>
      <c r="E30" s="72">
        <v>0</v>
      </c>
      <c r="F30" s="77">
        <f t="shared" si="0"/>
        <v>312</v>
      </c>
      <c r="G30" s="78">
        <f t="shared" si="1"/>
        <v>216</v>
      </c>
      <c r="H30" s="12">
        <f t="shared" si="2"/>
        <v>528</v>
      </c>
      <c r="I30" s="77">
        <v>0</v>
      </c>
      <c r="J30" s="72">
        <v>0</v>
      </c>
      <c r="K30" s="77">
        <v>0</v>
      </c>
      <c r="L30" s="72">
        <v>0</v>
      </c>
      <c r="M30" s="77">
        <v>0</v>
      </c>
      <c r="N30" s="72">
        <v>0</v>
      </c>
      <c r="O30" s="10">
        <f t="shared" si="3"/>
        <v>0</v>
      </c>
      <c r="P30" s="11">
        <f t="shared" si="4"/>
        <v>0</v>
      </c>
      <c r="Q30" s="12">
        <f t="shared" si="5"/>
        <v>0</v>
      </c>
      <c r="R30" s="10">
        <f t="shared" si="6"/>
        <v>312</v>
      </c>
      <c r="S30" s="11">
        <f t="shared" si="7"/>
        <v>216</v>
      </c>
      <c r="T30" s="12">
        <f t="shared" si="8"/>
        <v>528</v>
      </c>
    </row>
    <row r="31" spans="1:20">
      <c r="A31" s="280" t="s">
        <v>587</v>
      </c>
      <c r="B31" s="77">
        <v>14</v>
      </c>
      <c r="C31" s="78">
        <v>4</v>
      </c>
      <c r="D31" s="77">
        <v>0</v>
      </c>
      <c r="E31" s="72">
        <v>0</v>
      </c>
      <c r="F31" s="77">
        <f t="shared" si="0"/>
        <v>14</v>
      </c>
      <c r="G31" s="78">
        <f t="shared" si="1"/>
        <v>4</v>
      </c>
      <c r="H31" s="12">
        <f t="shared" si="2"/>
        <v>18</v>
      </c>
      <c r="I31" s="77">
        <v>0</v>
      </c>
      <c r="J31" s="72">
        <v>0</v>
      </c>
      <c r="K31" s="77">
        <v>0</v>
      </c>
      <c r="L31" s="72">
        <v>0</v>
      </c>
      <c r="M31" s="77">
        <v>0</v>
      </c>
      <c r="N31" s="72">
        <v>0</v>
      </c>
      <c r="O31" s="10">
        <f t="shared" si="3"/>
        <v>0</v>
      </c>
      <c r="P31" s="11">
        <f t="shared" si="4"/>
        <v>0</v>
      </c>
      <c r="Q31" s="12">
        <f t="shared" si="5"/>
        <v>0</v>
      </c>
      <c r="R31" s="10">
        <f t="shared" si="6"/>
        <v>14</v>
      </c>
      <c r="S31" s="11">
        <f t="shared" si="7"/>
        <v>4</v>
      </c>
      <c r="T31" s="12">
        <f t="shared" si="8"/>
        <v>18</v>
      </c>
    </row>
    <row r="32" spans="1:20">
      <c r="A32" s="280" t="s">
        <v>54</v>
      </c>
      <c r="B32" s="77">
        <v>1254</v>
      </c>
      <c r="C32" s="78">
        <v>346</v>
      </c>
      <c r="D32" s="77">
        <v>0</v>
      </c>
      <c r="E32" s="72">
        <v>0</v>
      </c>
      <c r="F32" s="77">
        <f t="shared" si="0"/>
        <v>1254</v>
      </c>
      <c r="G32" s="78">
        <f t="shared" si="1"/>
        <v>346</v>
      </c>
      <c r="H32" s="12">
        <f t="shared" si="2"/>
        <v>1600</v>
      </c>
      <c r="I32" s="77">
        <v>0</v>
      </c>
      <c r="J32" s="72">
        <v>0</v>
      </c>
      <c r="K32" s="77">
        <v>0</v>
      </c>
      <c r="L32" s="72">
        <v>0</v>
      </c>
      <c r="M32" s="77">
        <v>0</v>
      </c>
      <c r="N32" s="72">
        <v>0</v>
      </c>
      <c r="O32" s="10">
        <f t="shared" si="3"/>
        <v>0</v>
      </c>
      <c r="P32" s="11">
        <f t="shared" si="4"/>
        <v>0</v>
      </c>
      <c r="Q32" s="12">
        <f t="shared" si="5"/>
        <v>0</v>
      </c>
      <c r="R32" s="10">
        <f t="shared" si="6"/>
        <v>1254</v>
      </c>
      <c r="S32" s="11">
        <f t="shared" si="7"/>
        <v>346</v>
      </c>
      <c r="T32" s="12">
        <f t="shared" si="8"/>
        <v>1600</v>
      </c>
    </row>
    <row r="33" spans="1:20">
      <c r="A33" s="280" t="s">
        <v>588</v>
      </c>
      <c r="B33" s="77">
        <v>210</v>
      </c>
      <c r="C33" s="78">
        <v>384</v>
      </c>
      <c r="D33" s="77">
        <v>0</v>
      </c>
      <c r="E33" s="72">
        <v>0</v>
      </c>
      <c r="F33" s="77">
        <f t="shared" si="0"/>
        <v>210</v>
      </c>
      <c r="G33" s="78">
        <f t="shared" si="1"/>
        <v>384</v>
      </c>
      <c r="H33" s="12">
        <f t="shared" si="2"/>
        <v>594</v>
      </c>
      <c r="I33" s="77">
        <v>0</v>
      </c>
      <c r="J33" s="72">
        <v>0</v>
      </c>
      <c r="K33" s="77">
        <v>0</v>
      </c>
      <c r="L33" s="72">
        <v>0</v>
      </c>
      <c r="M33" s="77">
        <v>0</v>
      </c>
      <c r="N33" s="72">
        <v>0</v>
      </c>
      <c r="O33" s="10">
        <f t="shared" si="3"/>
        <v>0</v>
      </c>
      <c r="P33" s="11">
        <f t="shared" si="4"/>
        <v>0</v>
      </c>
      <c r="Q33" s="12">
        <f t="shared" si="5"/>
        <v>0</v>
      </c>
      <c r="R33" s="10">
        <f t="shared" si="6"/>
        <v>210</v>
      </c>
      <c r="S33" s="11">
        <f t="shared" si="7"/>
        <v>384</v>
      </c>
      <c r="T33" s="12">
        <f t="shared" si="8"/>
        <v>594</v>
      </c>
    </row>
    <row r="34" spans="1:20" ht="13.5" customHeight="1">
      <c r="A34" s="280" t="s">
        <v>589</v>
      </c>
      <c r="B34" s="77">
        <v>1723</v>
      </c>
      <c r="C34" s="78">
        <v>155</v>
      </c>
      <c r="D34" s="77">
        <v>0</v>
      </c>
      <c r="E34" s="72">
        <v>0</v>
      </c>
      <c r="F34" s="77">
        <f t="shared" si="0"/>
        <v>1723</v>
      </c>
      <c r="G34" s="78">
        <f t="shared" si="1"/>
        <v>155</v>
      </c>
      <c r="H34" s="12">
        <f t="shared" si="2"/>
        <v>1878</v>
      </c>
      <c r="I34" s="77">
        <v>0</v>
      </c>
      <c r="J34" s="72">
        <v>0</v>
      </c>
      <c r="K34" s="77">
        <v>0</v>
      </c>
      <c r="L34" s="72">
        <v>0</v>
      </c>
      <c r="M34" s="77">
        <v>0</v>
      </c>
      <c r="N34" s="72">
        <v>0</v>
      </c>
      <c r="O34" s="10">
        <f t="shared" si="3"/>
        <v>0</v>
      </c>
      <c r="P34" s="11">
        <f t="shared" si="4"/>
        <v>0</v>
      </c>
      <c r="Q34" s="12">
        <f t="shared" si="5"/>
        <v>0</v>
      </c>
      <c r="R34" s="10">
        <f t="shared" si="6"/>
        <v>1723</v>
      </c>
      <c r="S34" s="11">
        <f t="shared" si="7"/>
        <v>155</v>
      </c>
      <c r="T34" s="12">
        <f t="shared" si="8"/>
        <v>1878</v>
      </c>
    </row>
    <row r="35" spans="1:20">
      <c r="A35" s="280" t="s">
        <v>590</v>
      </c>
      <c r="B35" s="77">
        <v>17</v>
      </c>
      <c r="C35" s="78">
        <v>4</v>
      </c>
      <c r="D35" s="77">
        <v>0</v>
      </c>
      <c r="E35" s="72">
        <v>0</v>
      </c>
      <c r="F35" s="77">
        <f t="shared" si="0"/>
        <v>17</v>
      </c>
      <c r="G35" s="78">
        <f t="shared" si="1"/>
        <v>4</v>
      </c>
      <c r="H35" s="12">
        <f t="shared" si="2"/>
        <v>21</v>
      </c>
      <c r="I35" s="77">
        <v>0</v>
      </c>
      <c r="J35" s="72">
        <v>0</v>
      </c>
      <c r="K35" s="77">
        <v>0</v>
      </c>
      <c r="L35" s="72">
        <v>0</v>
      </c>
      <c r="M35" s="77">
        <v>0</v>
      </c>
      <c r="N35" s="72">
        <v>0</v>
      </c>
      <c r="O35" s="10">
        <f t="shared" si="3"/>
        <v>0</v>
      </c>
      <c r="P35" s="11">
        <f t="shared" si="4"/>
        <v>0</v>
      </c>
      <c r="Q35" s="12">
        <f t="shared" si="5"/>
        <v>0</v>
      </c>
      <c r="R35" s="10">
        <f t="shared" si="6"/>
        <v>17</v>
      </c>
      <c r="S35" s="11">
        <f t="shared" si="7"/>
        <v>4</v>
      </c>
      <c r="T35" s="12">
        <f t="shared" si="8"/>
        <v>21</v>
      </c>
    </row>
    <row r="36" spans="1:20">
      <c r="A36" s="280" t="s">
        <v>591</v>
      </c>
      <c r="B36" s="77">
        <v>14</v>
      </c>
      <c r="C36" s="78">
        <v>18</v>
      </c>
      <c r="D36" s="77">
        <v>0</v>
      </c>
      <c r="E36" s="72">
        <v>0</v>
      </c>
      <c r="F36" s="77">
        <f t="shared" si="0"/>
        <v>14</v>
      </c>
      <c r="G36" s="78">
        <f t="shared" si="1"/>
        <v>18</v>
      </c>
      <c r="H36" s="12">
        <f t="shared" si="2"/>
        <v>32</v>
      </c>
      <c r="I36" s="77">
        <v>0</v>
      </c>
      <c r="J36" s="72">
        <v>0</v>
      </c>
      <c r="K36" s="77">
        <v>0</v>
      </c>
      <c r="L36" s="72">
        <v>0</v>
      </c>
      <c r="M36" s="77">
        <v>0</v>
      </c>
      <c r="N36" s="72">
        <v>0</v>
      </c>
      <c r="O36" s="10">
        <f t="shared" si="3"/>
        <v>0</v>
      </c>
      <c r="P36" s="11">
        <f t="shared" si="4"/>
        <v>0</v>
      </c>
      <c r="Q36" s="12">
        <f t="shared" si="5"/>
        <v>0</v>
      </c>
      <c r="R36" s="10">
        <f t="shared" si="6"/>
        <v>14</v>
      </c>
      <c r="S36" s="11">
        <f t="shared" si="7"/>
        <v>18</v>
      </c>
      <c r="T36" s="12">
        <f t="shared" si="8"/>
        <v>32</v>
      </c>
    </row>
    <row r="37" spans="1:20">
      <c r="A37" s="280" t="s">
        <v>592</v>
      </c>
      <c r="B37" s="77">
        <v>37</v>
      </c>
      <c r="C37" s="78">
        <v>63</v>
      </c>
      <c r="D37" s="77">
        <v>0</v>
      </c>
      <c r="E37" s="72">
        <v>0</v>
      </c>
      <c r="F37" s="77">
        <f t="shared" si="0"/>
        <v>37</v>
      </c>
      <c r="G37" s="78">
        <f t="shared" si="1"/>
        <v>63</v>
      </c>
      <c r="H37" s="12">
        <f t="shared" si="2"/>
        <v>100</v>
      </c>
      <c r="I37" s="77">
        <v>0</v>
      </c>
      <c r="J37" s="72">
        <v>0</v>
      </c>
      <c r="K37" s="77">
        <v>0</v>
      </c>
      <c r="L37" s="72">
        <v>0</v>
      </c>
      <c r="M37" s="77">
        <v>0</v>
      </c>
      <c r="N37" s="72">
        <v>0</v>
      </c>
      <c r="O37" s="10">
        <f t="shared" si="3"/>
        <v>0</v>
      </c>
      <c r="P37" s="11">
        <f t="shared" si="4"/>
        <v>0</v>
      </c>
      <c r="Q37" s="12">
        <f t="shared" si="5"/>
        <v>0</v>
      </c>
      <c r="R37" s="10">
        <f t="shared" si="6"/>
        <v>37</v>
      </c>
      <c r="S37" s="11">
        <f t="shared" si="7"/>
        <v>63</v>
      </c>
      <c r="T37" s="12">
        <f t="shared" si="8"/>
        <v>100</v>
      </c>
    </row>
    <row r="38" spans="1:20">
      <c r="A38" s="280" t="s">
        <v>593</v>
      </c>
      <c r="B38" s="10">
        <v>8</v>
      </c>
      <c r="C38" s="11">
        <v>18</v>
      </c>
      <c r="D38" s="77">
        <v>0</v>
      </c>
      <c r="E38" s="72">
        <v>0</v>
      </c>
      <c r="F38" s="10">
        <f t="shared" si="0"/>
        <v>8</v>
      </c>
      <c r="G38" s="11">
        <f t="shared" si="1"/>
        <v>18</v>
      </c>
      <c r="H38" s="12">
        <f t="shared" si="2"/>
        <v>26</v>
      </c>
      <c r="I38" s="77">
        <v>0</v>
      </c>
      <c r="J38" s="72">
        <v>0</v>
      </c>
      <c r="K38" s="77">
        <v>0</v>
      </c>
      <c r="L38" s="72">
        <v>0</v>
      </c>
      <c r="M38" s="77">
        <v>0</v>
      </c>
      <c r="N38" s="72">
        <v>0</v>
      </c>
      <c r="O38" s="10">
        <f t="shared" si="3"/>
        <v>0</v>
      </c>
      <c r="P38" s="11">
        <f t="shared" si="4"/>
        <v>0</v>
      </c>
      <c r="Q38" s="12">
        <f t="shared" si="5"/>
        <v>0</v>
      </c>
      <c r="R38" s="10">
        <f t="shared" si="6"/>
        <v>8</v>
      </c>
      <c r="S38" s="11">
        <f t="shared" si="7"/>
        <v>18</v>
      </c>
      <c r="T38" s="12">
        <f t="shared" si="8"/>
        <v>26</v>
      </c>
    </row>
    <row r="39" spans="1:20">
      <c r="A39" s="280" t="s">
        <v>594</v>
      </c>
      <c r="B39" s="10">
        <v>42</v>
      </c>
      <c r="C39" s="11">
        <v>12</v>
      </c>
      <c r="D39" s="77">
        <v>0</v>
      </c>
      <c r="E39" s="72">
        <v>0</v>
      </c>
      <c r="F39" s="10">
        <f t="shared" si="0"/>
        <v>42</v>
      </c>
      <c r="G39" s="11">
        <f t="shared" si="1"/>
        <v>12</v>
      </c>
      <c r="H39" s="12">
        <f t="shared" si="2"/>
        <v>54</v>
      </c>
      <c r="I39" s="77">
        <v>0</v>
      </c>
      <c r="J39" s="72">
        <v>0</v>
      </c>
      <c r="K39" s="77">
        <v>0</v>
      </c>
      <c r="L39" s="72">
        <v>0</v>
      </c>
      <c r="M39" s="77">
        <v>0</v>
      </c>
      <c r="N39" s="72">
        <v>0</v>
      </c>
      <c r="O39" s="10">
        <f t="shared" si="3"/>
        <v>0</v>
      </c>
      <c r="P39" s="11">
        <f t="shared" si="4"/>
        <v>0</v>
      </c>
      <c r="Q39" s="12">
        <f t="shared" si="5"/>
        <v>0</v>
      </c>
      <c r="R39" s="10">
        <f t="shared" si="6"/>
        <v>42</v>
      </c>
      <c r="S39" s="11">
        <f t="shared" si="7"/>
        <v>12</v>
      </c>
      <c r="T39" s="12">
        <f t="shared" si="8"/>
        <v>54</v>
      </c>
    </row>
    <row r="40" spans="1:20">
      <c r="A40" s="280" t="s">
        <v>595</v>
      </c>
      <c r="B40" s="10">
        <v>190</v>
      </c>
      <c r="C40" s="11">
        <v>5</v>
      </c>
      <c r="D40" s="77">
        <v>0</v>
      </c>
      <c r="E40" s="72">
        <v>0</v>
      </c>
      <c r="F40" s="10">
        <f t="shared" si="0"/>
        <v>190</v>
      </c>
      <c r="G40" s="11">
        <f t="shared" si="1"/>
        <v>5</v>
      </c>
      <c r="H40" s="12">
        <f t="shared" si="2"/>
        <v>195</v>
      </c>
      <c r="I40" s="77">
        <v>0</v>
      </c>
      <c r="J40" s="72">
        <v>0</v>
      </c>
      <c r="K40" s="77">
        <v>0</v>
      </c>
      <c r="L40" s="72">
        <v>0</v>
      </c>
      <c r="M40" s="77">
        <v>0</v>
      </c>
      <c r="N40" s="72">
        <v>0</v>
      </c>
      <c r="O40" s="10">
        <f t="shared" si="3"/>
        <v>0</v>
      </c>
      <c r="P40" s="11">
        <f t="shared" si="4"/>
        <v>0</v>
      </c>
      <c r="Q40" s="12">
        <f t="shared" si="5"/>
        <v>0</v>
      </c>
      <c r="R40" s="10">
        <f t="shared" si="6"/>
        <v>190</v>
      </c>
      <c r="S40" s="11">
        <f t="shared" si="7"/>
        <v>5</v>
      </c>
      <c r="T40" s="12">
        <f t="shared" si="8"/>
        <v>195</v>
      </c>
    </row>
    <row r="41" spans="1:20">
      <c r="A41" s="280" t="s">
        <v>596</v>
      </c>
      <c r="B41" s="10">
        <v>2</v>
      </c>
      <c r="C41" s="11">
        <v>311</v>
      </c>
      <c r="D41" s="77">
        <v>0</v>
      </c>
      <c r="E41" s="72">
        <v>0</v>
      </c>
      <c r="F41" s="10">
        <f>SUM(B41,D41)</f>
        <v>2</v>
      </c>
      <c r="G41" s="11">
        <f>SUM(E41,C41)</f>
        <v>311</v>
      </c>
      <c r="H41" s="12">
        <f>SUM(F41,G41)</f>
        <v>313</v>
      </c>
      <c r="I41" s="77">
        <v>0</v>
      </c>
      <c r="J41" s="72">
        <v>0</v>
      </c>
      <c r="K41" s="77">
        <v>0</v>
      </c>
      <c r="L41" s="72">
        <v>0</v>
      </c>
      <c r="M41" s="77">
        <v>0</v>
      </c>
      <c r="N41" s="72">
        <v>0</v>
      </c>
      <c r="O41" s="10">
        <f>SUM(I41,K41,M41)</f>
        <v>0</v>
      </c>
      <c r="P41" s="11">
        <f>SUM(N41,L41,J41)</f>
        <v>0</v>
      </c>
      <c r="Q41" s="12">
        <f>SUM(P41,O41)</f>
        <v>0</v>
      </c>
      <c r="R41" s="10">
        <f>SUM(O41,F41)</f>
        <v>2</v>
      </c>
      <c r="S41" s="11">
        <f>SUM(P41,G41)</f>
        <v>311</v>
      </c>
      <c r="T41" s="12">
        <f>SUM(Q41,H41)</f>
        <v>313</v>
      </c>
    </row>
    <row r="42" spans="1:20" s="1" customFormat="1">
      <c r="A42" s="247" t="s">
        <v>27</v>
      </c>
      <c r="B42" s="73">
        <f>SUM(B9:B41)</f>
        <v>13918</v>
      </c>
      <c r="C42" s="85">
        <f t="shared" ref="C42:T42" si="13">SUM(C9:C41)</f>
        <v>9856</v>
      </c>
      <c r="D42" s="74">
        <f t="shared" si="13"/>
        <v>0</v>
      </c>
      <c r="E42" s="74">
        <f t="shared" si="13"/>
        <v>0</v>
      </c>
      <c r="F42" s="73">
        <f t="shared" si="13"/>
        <v>13918</v>
      </c>
      <c r="G42" s="74">
        <f t="shared" si="13"/>
        <v>9856</v>
      </c>
      <c r="H42" s="85">
        <f t="shared" si="13"/>
        <v>23774</v>
      </c>
      <c r="I42" s="74">
        <f t="shared" si="13"/>
        <v>0</v>
      </c>
      <c r="J42" s="74">
        <f t="shared" si="13"/>
        <v>0</v>
      </c>
      <c r="K42" s="73">
        <f t="shared" si="13"/>
        <v>0</v>
      </c>
      <c r="L42" s="85">
        <f t="shared" si="13"/>
        <v>0</v>
      </c>
      <c r="M42" s="74">
        <f t="shared" si="13"/>
        <v>0</v>
      </c>
      <c r="N42" s="74">
        <f t="shared" si="13"/>
        <v>0</v>
      </c>
      <c r="O42" s="73">
        <f t="shared" si="13"/>
        <v>0</v>
      </c>
      <c r="P42" s="74">
        <f t="shared" si="13"/>
        <v>0</v>
      </c>
      <c r="Q42" s="85">
        <f t="shared" si="13"/>
        <v>0</v>
      </c>
      <c r="R42" s="74">
        <f t="shared" si="13"/>
        <v>13918</v>
      </c>
      <c r="S42" s="74">
        <f t="shared" si="13"/>
        <v>9856</v>
      </c>
      <c r="T42" s="74">
        <f t="shared" si="13"/>
        <v>23774</v>
      </c>
    </row>
    <row r="43" spans="1:20" s="3" customFormat="1">
      <c r="A43" s="104"/>
      <c r="B43" s="7"/>
      <c r="C43" s="5"/>
      <c r="D43" s="7"/>
      <c r="E43" s="5"/>
      <c r="F43" s="7"/>
      <c r="G43" s="5"/>
      <c r="H43" s="5"/>
      <c r="I43" s="7"/>
      <c r="J43" s="44"/>
      <c r="K43" s="7"/>
      <c r="L43" s="5"/>
      <c r="M43" s="7"/>
      <c r="N43" s="5"/>
      <c r="O43" s="7"/>
      <c r="P43" s="5"/>
      <c r="Q43" s="5"/>
      <c r="R43" s="7"/>
      <c r="S43" s="5"/>
      <c r="T43" s="5"/>
    </row>
    <row r="44" spans="1:20">
      <c r="A44" s="276" t="s">
        <v>561</v>
      </c>
      <c r="B44" s="7"/>
      <c r="C44" s="5"/>
      <c r="D44" s="7"/>
      <c r="E44" s="5"/>
      <c r="F44" s="7"/>
      <c r="G44" s="5"/>
      <c r="H44" s="5"/>
      <c r="I44" s="7"/>
      <c r="J44" s="44"/>
      <c r="K44" s="7"/>
      <c r="L44" s="5"/>
      <c r="M44" s="7"/>
      <c r="N44" s="5"/>
      <c r="O44" s="7"/>
      <c r="P44" s="5"/>
      <c r="Q44" s="5"/>
      <c r="R44" s="7"/>
      <c r="S44" s="5"/>
      <c r="T44" s="5"/>
    </row>
    <row r="45" spans="1:20">
      <c r="A45" s="280" t="s">
        <v>155</v>
      </c>
      <c r="B45" s="77">
        <v>0</v>
      </c>
      <c r="C45" s="72">
        <v>0</v>
      </c>
      <c r="D45" s="77">
        <v>0</v>
      </c>
      <c r="E45" s="72">
        <v>0</v>
      </c>
      <c r="F45" s="77">
        <f t="shared" ref="F45:F108" si="14">SUM(B45,D45)</f>
        <v>0</v>
      </c>
      <c r="G45" s="72">
        <f t="shared" ref="G45:G108" si="15">SUM(E45,C45)</f>
        <v>0</v>
      </c>
      <c r="H45" s="12">
        <f t="shared" ref="H45:H108" si="16">SUM(F45,G45)</f>
        <v>0</v>
      </c>
      <c r="I45" s="10">
        <v>0</v>
      </c>
      <c r="J45" s="12">
        <v>0</v>
      </c>
      <c r="K45" s="10">
        <v>0</v>
      </c>
      <c r="L45" s="12">
        <v>0</v>
      </c>
      <c r="M45" s="10">
        <v>23</v>
      </c>
      <c r="N45" s="12">
        <v>1</v>
      </c>
      <c r="O45" s="10">
        <f t="shared" ref="O45:O108" si="17">SUM(I45,K45,M45)</f>
        <v>23</v>
      </c>
      <c r="P45" s="12">
        <f t="shared" ref="P45:P108" si="18">SUM(N45,L45,J45)</f>
        <v>1</v>
      </c>
      <c r="Q45" s="12">
        <f t="shared" ref="Q45:Q108" si="19">SUM(P45,O45)</f>
        <v>24</v>
      </c>
      <c r="R45" s="10">
        <f t="shared" ref="R45:T51" si="20">SUM(O45,F45)</f>
        <v>23</v>
      </c>
      <c r="S45" s="12">
        <f t="shared" si="20"/>
        <v>1</v>
      </c>
      <c r="T45" s="12">
        <f t="shared" si="20"/>
        <v>24</v>
      </c>
    </row>
    <row r="46" spans="1:20">
      <c r="A46" s="280" t="s">
        <v>156</v>
      </c>
      <c r="B46" s="77">
        <v>0</v>
      </c>
      <c r="C46" s="72">
        <v>0</v>
      </c>
      <c r="D46" s="77">
        <v>0</v>
      </c>
      <c r="E46" s="72">
        <v>0</v>
      </c>
      <c r="F46" s="77">
        <f t="shared" si="14"/>
        <v>0</v>
      </c>
      <c r="G46" s="72">
        <f t="shared" si="15"/>
        <v>0</v>
      </c>
      <c r="H46" s="12">
        <f t="shared" si="16"/>
        <v>0</v>
      </c>
      <c r="I46" s="10">
        <v>0</v>
      </c>
      <c r="J46" s="12">
        <v>0</v>
      </c>
      <c r="K46" s="10">
        <v>0</v>
      </c>
      <c r="L46" s="12">
        <v>0</v>
      </c>
      <c r="M46" s="10">
        <v>27</v>
      </c>
      <c r="N46" s="12">
        <v>0</v>
      </c>
      <c r="O46" s="10">
        <f t="shared" si="17"/>
        <v>27</v>
      </c>
      <c r="P46" s="12">
        <f t="shared" si="18"/>
        <v>0</v>
      </c>
      <c r="Q46" s="12">
        <f t="shared" si="19"/>
        <v>27</v>
      </c>
      <c r="R46" s="10">
        <f t="shared" si="20"/>
        <v>27</v>
      </c>
      <c r="S46" s="12">
        <f t="shared" si="20"/>
        <v>0</v>
      </c>
      <c r="T46" s="12">
        <f t="shared" si="20"/>
        <v>27</v>
      </c>
    </row>
    <row r="47" spans="1:20">
      <c r="A47" s="280" t="s">
        <v>157</v>
      </c>
      <c r="B47" s="77">
        <v>0</v>
      </c>
      <c r="C47" s="72">
        <v>0</v>
      </c>
      <c r="D47" s="77">
        <v>0</v>
      </c>
      <c r="E47" s="72">
        <v>0</v>
      </c>
      <c r="F47" s="77">
        <f t="shared" si="14"/>
        <v>0</v>
      </c>
      <c r="G47" s="72">
        <f t="shared" si="15"/>
        <v>0</v>
      </c>
      <c r="H47" s="12">
        <f t="shared" si="16"/>
        <v>0</v>
      </c>
      <c r="I47" s="10">
        <v>0</v>
      </c>
      <c r="J47" s="12">
        <v>0</v>
      </c>
      <c r="K47" s="10">
        <v>0</v>
      </c>
      <c r="L47" s="12">
        <v>0</v>
      </c>
      <c r="M47" s="10">
        <v>2</v>
      </c>
      <c r="N47" s="12">
        <v>5</v>
      </c>
      <c r="O47" s="10">
        <f t="shared" si="17"/>
        <v>2</v>
      </c>
      <c r="P47" s="12">
        <f t="shared" si="18"/>
        <v>5</v>
      </c>
      <c r="Q47" s="12">
        <f t="shared" si="19"/>
        <v>7</v>
      </c>
      <c r="R47" s="10">
        <f t="shared" si="20"/>
        <v>2</v>
      </c>
      <c r="S47" s="12">
        <f t="shared" si="20"/>
        <v>5</v>
      </c>
      <c r="T47" s="12">
        <f t="shared" si="20"/>
        <v>7</v>
      </c>
    </row>
    <row r="48" spans="1:20">
      <c r="A48" s="280" t="s">
        <v>158</v>
      </c>
      <c r="B48" s="77">
        <v>0</v>
      </c>
      <c r="C48" s="72">
        <v>0</v>
      </c>
      <c r="D48" s="77">
        <v>0</v>
      </c>
      <c r="E48" s="72">
        <v>0</v>
      </c>
      <c r="F48" s="77">
        <f t="shared" si="14"/>
        <v>0</v>
      </c>
      <c r="G48" s="72">
        <f t="shared" si="15"/>
        <v>0</v>
      </c>
      <c r="H48" s="12">
        <f t="shared" si="16"/>
        <v>0</v>
      </c>
      <c r="I48" s="10">
        <v>0</v>
      </c>
      <c r="J48" s="12">
        <v>0</v>
      </c>
      <c r="K48" s="10">
        <v>0</v>
      </c>
      <c r="L48" s="12">
        <v>0</v>
      </c>
      <c r="M48" s="10">
        <v>17</v>
      </c>
      <c r="N48" s="12">
        <v>49</v>
      </c>
      <c r="O48" s="10">
        <f t="shared" si="17"/>
        <v>17</v>
      </c>
      <c r="P48" s="12">
        <f t="shared" si="18"/>
        <v>49</v>
      </c>
      <c r="Q48" s="12">
        <f t="shared" si="19"/>
        <v>66</v>
      </c>
      <c r="R48" s="10">
        <f t="shared" si="20"/>
        <v>17</v>
      </c>
      <c r="S48" s="12">
        <f t="shared" si="20"/>
        <v>49</v>
      </c>
      <c r="T48" s="12">
        <f t="shared" si="20"/>
        <v>66</v>
      </c>
    </row>
    <row r="49" spans="1:20">
      <c r="A49" s="280" t="s">
        <v>597</v>
      </c>
      <c r="B49" s="77">
        <v>0</v>
      </c>
      <c r="C49" s="72">
        <v>0</v>
      </c>
      <c r="D49" s="77">
        <v>0</v>
      </c>
      <c r="E49" s="72">
        <v>0</v>
      </c>
      <c r="F49" s="77">
        <f t="shared" si="14"/>
        <v>0</v>
      </c>
      <c r="G49" s="72">
        <f t="shared" si="15"/>
        <v>0</v>
      </c>
      <c r="H49" s="12">
        <f t="shared" si="16"/>
        <v>0</v>
      </c>
      <c r="I49" s="10">
        <v>0</v>
      </c>
      <c r="J49" s="12">
        <v>0</v>
      </c>
      <c r="K49" s="10">
        <v>0</v>
      </c>
      <c r="L49" s="12">
        <v>0</v>
      </c>
      <c r="M49" s="10">
        <v>1</v>
      </c>
      <c r="N49" s="12">
        <v>0</v>
      </c>
      <c r="O49" s="10">
        <f t="shared" si="17"/>
        <v>1</v>
      </c>
      <c r="P49" s="12">
        <f t="shared" si="18"/>
        <v>0</v>
      </c>
      <c r="Q49" s="12">
        <f t="shared" si="19"/>
        <v>1</v>
      </c>
      <c r="R49" s="10">
        <f t="shared" si="20"/>
        <v>1</v>
      </c>
      <c r="S49" s="12">
        <f t="shared" si="20"/>
        <v>0</v>
      </c>
      <c r="T49" s="12">
        <f t="shared" si="20"/>
        <v>1</v>
      </c>
    </row>
    <row r="50" spans="1:20">
      <c r="A50" s="280" t="s">
        <v>159</v>
      </c>
      <c r="B50" s="77">
        <v>0</v>
      </c>
      <c r="C50" s="72">
        <v>0</v>
      </c>
      <c r="D50" s="77">
        <v>0</v>
      </c>
      <c r="E50" s="72">
        <v>0</v>
      </c>
      <c r="F50" s="77">
        <f t="shared" si="14"/>
        <v>0</v>
      </c>
      <c r="G50" s="72">
        <f t="shared" si="15"/>
        <v>0</v>
      </c>
      <c r="H50" s="12">
        <f t="shared" si="16"/>
        <v>0</v>
      </c>
      <c r="I50" s="10">
        <v>0</v>
      </c>
      <c r="J50" s="12">
        <v>0</v>
      </c>
      <c r="K50" s="10">
        <v>0</v>
      </c>
      <c r="L50" s="12">
        <v>0</v>
      </c>
      <c r="M50" s="10">
        <v>2</v>
      </c>
      <c r="N50" s="12">
        <v>0</v>
      </c>
      <c r="O50" s="10">
        <f t="shared" si="17"/>
        <v>2</v>
      </c>
      <c r="P50" s="12">
        <f t="shared" si="18"/>
        <v>0</v>
      </c>
      <c r="Q50" s="12">
        <f t="shared" si="19"/>
        <v>2</v>
      </c>
      <c r="R50" s="10">
        <f t="shared" si="20"/>
        <v>2</v>
      </c>
      <c r="S50" s="12">
        <f t="shared" si="20"/>
        <v>0</v>
      </c>
      <c r="T50" s="12">
        <f t="shared" si="20"/>
        <v>2</v>
      </c>
    </row>
    <row r="51" spans="1:20">
      <c r="A51" s="280" t="s">
        <v>160</v>
      </c>
      <c r="B51" s="77">
        <v>0</v>
      </c>
      <c r="C51" s="72">
        <v>0</v>
      </c>
      <c r="D51" s="77">
        <v>0</v>
      </c>
      <c r="E51" s="72">
        <v>0</v>
      </c>
      <c r="F51" s="77">
        <f t="shared" si="14"/>
        <v>0</v>
      </c>
      <c r="G51" s="72">
        <f t="shared" si="15"/>
        <v>0</v>
      </c>
      <c r="H51" s="12">
        <f t="shared" si="16"/>
        <v>0</v>
      </c>
      <c r="I51" s="10">
        <v>274</v>
      </c>
      <c r="J51" s="12">
        <v>9</v>
      </c>
      <c r="K51" s="10">
        <v>263</v>
      </c>
      <c r="L51" s="12">
        <v>5</v>
      </c>
      <c r="M51" s="10">
        <v>0</v>
      </c>
      <c r="N51" s="12">
        <v>0</v>
      </c>
      <c r="O51" s="10">
        <f t="shared" si="17"/>
        <v>537</v>
      </c>
      <c r="P51" s="12">
        <f t="shared" si="18"/>
        <v>14</v>
      </c>
      <c r="Q51" s="12">
        <f t="shared" si="19"/>
        <v>551</v>
      </c>
      <c r="R51" s="10">
        <f t="shared" si="20"/>
        <v>537</v>
      </c>
      <c r="S51" s="12">
        <f t="shared" si="20"/>
        <v>14</v>
      </c>
      <c r="T51" s="12">
        <f t="shared" si="20"/>
        <v>551</v>
      </c>
    </row>
    <row r="52" spans="1:20">
      <c r="A52" s="280" t="s">
        <v>476</v>
      </c>
      <c r="B52" s="77">
        <v>0</v>
      </c>
      <c r="C52" s="72">
        <v>0</v>
      </c>
      <c r="D52" s="77">
        <v>0</v>
      </c>
      <c r="E52" s="72">
        <v>0</v>
      </c>
      <c r="F52" s="77">
        <f t="shared" si="14"/>
        <v>0</v>
      </c>
      <c r="G52" s="72">
        <f t="shared" si="15"/>
        <v>0</v>
      </c>
      <c r="H52" s="12">
        <f t="shared" si="16"/>
        <v>0</v>
      </c>
      <c r="I52" s="10">
        <v>0</v>
      </c>
      <c r="J52" s="12">
        <v>0</v>
      </c>
      <c r="K52" s="10">
        <v>2</v>
      </c>
      <c r="L52" s="12">
        <v>0</v>
      </c>
      <c r="M52" s="10">
        <v>0</v>
      </c>
      <c r="N52" s="12">
        <v>0</v>
      </c>
      <c r="O52" s="10">
        <f t="shared" si="17"/>
        <v>2</v>
      </c>
      <c r="P52" s="12">
        <f t="shared" si="18"/>
        <v>0</v>
      </c>
      <c r="Q52" s="12">
        <f t="shared" si="19"/>
        <v>2</v>
      </c>
      <c r="R52" s="10">
        <f t="shared" ref="R52:R115" si="21">SUM(O52,F52)</f>
        <v>2</v>
      </c>
      <c r="S52" s="12">
        <f t="shared" ref="S52:S115" si="22">SUM(P52,G52)</f>
        <v>0</v>
      </c>
      <c r="T52" s="12">
        <f t="shared" ref="T52:T115" si="23">SUM(Q52,H52)</f>
        <v>2</v>
      </c>
    </row>
    <row r="53" spans="1:20">
      <c r="A53" s="280" t="s">
        <v>598</v>
      </c>
      <c r="B53" s="77">
        <v>0</v>
      </c>
      <c r="C53" s="72">
        <v>0</v>
      </c>
      <c r="D53" s="77">
        <v>0</v>
      </c>
      <c r="E53" s="72">
        <v>0</v>
      </c>
      <c r="F53" s="77">
        <f t="shared" si="14"/>
        <v>0</v>
      </c>
      <c r="G53" s="72">
        <f t="shared" si="15"/>
        <v>0</v>
      </c>
      <c r="H53" s="12">
        <f t="shared" si="16"/>
        <v>0</v>
      </c>
      <c r="I53" s="10">
        <v>0</v>
      </c>
      <c r="J53" s="12">
        <v>0</v>
      </c>
      <c r="K53" s="10">
        <v>0</v>
      </c>
      <c r="L53" s="12">
        <v>0</v>
      </c>
      <c r="M53" s="10">
        <v>2</v>
      </c>
      <c r="N53" s="12">
        <v>0</v>
      </c>
      <c r="O53" s="10">
        <f t="shared" si="17"/>
        <v>2</v>
      </c>
      <c r="P53" s="12">
        <f t="shared" si="18"/>
        <v>0</v>
      </c>
      <c r="Q53" s="12">
        <f t="shared" si="19"/>
        <v>2</v>
      </c>
      <c r="R53" s="10">
        <f t="shared" si="21"/>
        <v>2</v>
      </c>
      <c r="S53" s="12">
        <f t="shared" si="22"/>
        <v>0</v>
      </c>
      <c r="T53" s="12">
        <f t="shared" si="23"/>
        <v>2</v>
      </c>
    </row>
    <row r="54" spans="1:20">
      <c r="A54" s="280" t="s">
        <v>161</v>
      </c>
      <c r="B54" s="77">
        <v>0</v>
      </c>
      <c r="C54" s="72">
        <v>0</v>
      </c>
      <c r="D54" s="77">
        <v>2</v>
      </c>
      <c r="E54" s="72">
        <v>396</v>
      </c>
      <c r="F54" s="77">
        <f t="shared" si="14"/>
        <v>2</v>
      </c>
      <c r="G54" s="72">
        <f t="shared" si="15"/>
        <v>396</v>
      </c>
      <c r="H54" s="12">
        <f t="shared" si="16"/>
        <v>398</v>
      </c>
      <c r="I54" s="10">
        <v>0</v>
      </c>
      <c r="J54" s="12">
        <v>0</v>
      </c>
      <c r="K54" s="10">
        <v>0</v>
      </c>
      <c r="L54" s="12">
        <v>0</v>
      </c>
      <c r="M54" s="10">
        <v>0</v>
      </c>
      <c r="N54" s="12">
        <v>0</v>
      </c>
      <c r="O54" s="10">
        <f t="shared" si="17"/>
        <v>0</v>
      </c>
      <c r="P54" s="12">
        <f t="shared" si="18"/>
        <v>0</v>
      </c>
      <c r="Q54" s="12">
        <f t="shared" si="19"/>
        <v>0</v>
      </c>
      <c r="R54" s="10">
        <f t="shared" si="21"/>
        <v>2</v>
      </c>
      <c r="S54" s="12">
        <f t="shared" si="22"/>
        <v>396</v>
      </c>
      <c r="T54" s="12">
        <f t="shared" si="23"/>
        <v>398</v>
      </c>
    </row>
    <row r="55" spans="1:20">
      <c r="A55" s="280" t="s">
        <v>162</v>
      </c>
      <c r="B55" s="77">
        <v>0</v>
      </c>
      <c r="C55" s="72">
        <v>0</v>
      </c>
      <c r="D55" s="77">
        <v>142</v>
      </c>
      <c r="E55" s="72">
        <v>117</v>
      </c>
      <c r="F55" s="77">
        <f t="shared" si="14"/>
        <v>142</v>
      </c>
      <c r="G55" s="72">
        <f t="shared" si="15"/>
        <v>117</v>
      </c>
      <c r="H55" s="12">
        <f t="shared" si="16"/>
        <v>259</v>
      </c>
      <c r="I55" s="10">
        <v>158</v>
      </c>
      <c r="J55" s="12">
        <v>132</v>
      </c>
      <c r="K55" s="10">
        <v>112</v>
      </c>
      <c r="L55" s="12">
        <v>106</v>
      </c>
      <c r="M55" s="10">
        <v>0</v>
      </c>
      <c r="N55" s="12">
        <v>0</v>
      </c>
      <c r="O55" s="10">
        <f t="shared" si="17"/>
        <v>270</v>
      </c>
      <c r="P55" s="12">
        <f t="shared" si="18"/>
        <v>238</v>
      </c>
      <c r="Q55" s="12">
        <f t="shared" si="19"/>
        <v>508</v>
      </c>
      <c r="R55" s="10">
        <f t="shared" si="21"/>
        <v>412</v>
      </c>
      <c r="S55" s="12">
        <f t="shared" si="22"/>
        <v>355</v>
      </c>
      <c r="T55" s="12">
        <f t="shared" si="23"/>
        <v>767</v>
      </c>
    </row>
    <row r="56" spans="1:20">
      <c r="A56" s="280" t="s">
        <v>163</v>
      </c>
      <c r="B56" s="77">
        <v>0</v>
      </c>
      <c r="C56" s="72">
        <v>0</v>
      </c>
      <c r="D56" s="77">
        <v>0</v>
      </c>
      <c r="E56" s="72">
        <v>0</v>
      </c>
      <c r="F56" s="77">
        <f t="shared" si="14"/>
        <v>0</v>
      </c>
      <c r="G56" s="72">
        <f t="shared" si="15"/>
        <v>0</v>
      </c>
      <c r="H56" s="12">
        <f t="shared" si="16"/>
        <v>0</v>
      </c>
      <c r="I56" s="10">
        <v>664</v>
      </c>
      <c r="J56" s="12">
        <v>301</v>
      </c>
      <c r="K56" s="10">
        <v>582</v>
      </c>
      <c r="L56" s="12">
        <v>244</v>
      </c>
      <c r="M56" s="10">
        <v>0</v>
      </c>
      <c r="N56" s="12">
        <v>0</v>
      </c>
      <c r="O56" s="10">
        <f t="shared" si="17"/>
        <v>1246</v>
      </c>
      <c r="P56" s="12">
        <f t="shared" si="18"/>
        <v>545</v>
      </c>
      <c r="Q56" s="12">
        <f t="shared" si="19"/>
        <v>1791</v>
      </c>
      <c r="R56" s="10">
        <f t="shared" si="21"/>
        <v>1246</v>
      </c>
      <c r="S56" s="12">
        <f t="shared" si="22"/>
        <v>545</v>
      </c>
      <c r="T56" s="12">
        <f t="shared" si="23"/>
        <v>1791</v>
      </c>
    </row>
    <row r="57" spans="1:20">
      <c r="A57" s="280" t="s">
        <v>477</v>
      </c>
      <c r="B57" s="77">
        <v>0</v>
      </c>
      <c r="C57" s="72">
        <v>0</v>
      </c>
      <c r="D57" s="77">
        <v>0</v>
      </c>
      <c r="E57" s="72">
        <v>0</v>
      </c>
      <c r="F57" s="77">
        <f t="shared" si="14"/>
        <v>0</v>
      </c>
      <c r="G57" s="72">
        <f t="shared" si="15"/>
        <v>0</v>
      </c>
      <c r="H57" s="12">
        <f t="shared" si="16"/>
        <v>0</v>
      </c>
      <c r="I57" s="10">
        <v>0</v>
      </c>
      <c r="J57" s="12">
        <v>0</v>
      </c>
      <c r="K57" s="10">
        <v>0</v>
      </c>
      <c r="L57" s="12">
        <v>0</v>
      </c>
      <c r="M57" s="10">
        <v>3</v>
      </c>
      <c r="N57" s="12">
        <v>0</v>
      </c>
      <c r="O57" s="10">
        <f t="shared" si="17"/>
        <v>3</v>
      </c>
      <c r="P57" s="12">
        <f t="shared" si="18"/>
        <v>0</v>
      </c>
      <c r="Q57" s="12">
        <f t="shared" si="19"/>
        <v>3</v>
      </c>
      <c r="R57" s="10">
        <f t="shared" si="21"/>
        <v>3</v>
      </c>
      <c r="S57" s="12">
        <f t="shared" si="22"/>
        <v>0</v>
      </c>
      <c r="T57" s="12">
        <f t="shared" si="23"/>
        <v>3</v>
      </c>
    </row>
    <row r="58" spans="1:20">
      <c r="A58" s="280" t="s">
        <v>164</v>
      </c>
      <c r="B58" s="77">
        <v>0</v>
      </c>
      <c r="C58" s="72">
        <v>0</v>
      </c>
      <c r="D58" s="77">
        <v>128</v>
      </c>
      <c r="E58" s="72">
        <v>16</v>
      </c>
      <c r="F58" s="77">
        <f t="shared" si="14"/>
        <v>128</v>
      </c>
      <c r="G58" s="72">
        <f t="shared" si="15"/>
        <v>16</v>
      </c>
      <c r="H58" s="12">
        <f t="shared" si="16"/>
        <v>144</v>
      </c>
      <c r="I58" s="10">
        <v>157</v>
      </c>
      <c r="J58" s="12">
        <v>15</v>
      </c>
      <c r="K58" s="10">
        <v>121</v>
      </c>
      <c r="L58" s="12">
        <v>11</v>
      </c>
      <c r="M58" s="10">
        <v>0</v>
      </c>
      <c r="N58" s="12">
        <v>0</v>
      </c>
      <c r="O58" s="10">
        <f t="shared" si="17"/>
        <v>278</v>
      </c>
      <c r="P58" s="12">
        <f t="shared" si="18"/>
        <v>26</v>
      </c>
      <c r="Q58" s="12">
        <f t="shared" si="19"/>
        <v>304</v>
      </c>
      <c r="R58" s="10">
        <f t="shared" si="21"/>
        <v>406</v>
      </c>
      <c r="S58" s="12">
        <f t="shared" si="22"/>
        <v>42</v>
      </c>
      <c r="T58" s="12">
        <f t="shared" si="23"/>
        <v>448</v>
      </c>
    </row>
    <row r="59" spans="1:20">
      <c r="A59" s="280" t="s">
        <v>165</v>
      </c>
      <c r="B59" s="77">
        <v>0</v>
      </c>
      <c r="C59" s="72">
        <v>0</v>
      </c>
      <c r="D59" s="77">
        <v>111</v>
      </c>
      <c r="E59" s="72"/>
      <c r="F59" s="77">
        <f t="shared" si="14"/>
        <v>111</v>
      </c>
      <c r="G59" s="72">
        <f t="shared" si="15"/>
        <v>0</v>
      </c>
      <c r="H59" s="12">
        <f t="shared" si="16"/>
        <v>111</v>
      </c>
      <c r="I59" s="10">
        <v>120</v>
      </c>
      <c r="J59" s="12">
        <v>2</v>
      </c>
      <c r="K59" s="10">
        <v>80</v>
      </c>
      <c r="L59" s="12">
        <v>3</v>
      </c>
      <c r="M59" s="10">
        <v>0</v>
      </c>
      <c r="N59" s="12">
        <v>0</v>
      </c>
      <c r="O59" s="10">
        <f t="shared" si="17"/>
        <v>200</v>
      </c>
      <c r="P59" s="12">
        <f t="shared" si="18"/>
        <v>5</v>
      </c>
      <c r="Q59" s="12">
        <f t="shared" si="19"/>
        <v>205</v>
      </c>
      <c r="R59" s="10">
        <f t="shared" si="21"/>
        <v>311</v>
      </c>
      <c r="S59" s="12">
        <f t="shared" si="22"/>
        <v>5</v>
      </c>
      <c r="T59" s="12">
        <f t="shared" si="23"/>
        <v>316</v>
      </c>
    </row>
    <row r="60" spans="1:20">
      <c r="A60" s="280" t="s">
        <v>166</v>
      </c>
      <c r="B60" s="77">
        <v>0</v>
      </c>
      <c r="C60" s="72">
        <v>0</v>
      </c>
      <c r="D60" s="77">
        <v>32</v>
      </c>
      <c r="E60" s="72">
        <v>33</v>
      </c>
      <c r="F60" s="77">
        <f t="shared" si="14"/>
        <v>32</v>
      </c>
      <c r="G60" s="72">
        <f t="shared" si="15"/>
        <v>33</v>
      </c>
      <c r="H60" s="12">
        <f t="shared" si="16"/>
        <v>65</v>
      </c>
      <c r="I60" s="10">
        <v>18</v>
      </c>
      <c r="J60" s="12">
        <v>40</v>
      </c>
      <c r="K60" s="10">
        <v>32</v>
      </c>
      <c r="L60" s="12">
        <v>28</v>
      </c>
      <c r="M60" s="10">
        <v>0</v>
      </c>
      <c r="N60" s="12">
        <v>0</v>
      </c>
      <c r="O60" s="10">
        <f t="shared" si="17"/>
        <v>50</v>
      </c>
      <c r="P60" s="12">
        <f t="shared" si="18"/>
        <v>68</v>
      </c>
      <c r="Q60" s="12">
        <f t="shared" si="19"/>
        <v>118</v>
      </c>
      <c r="R60" s="10">
        <f t="shared" si="21"/>
        <v>82</v>
      </c>
      <c r="S60" s="12">
        <f t="shared" si="22"/>
        <v>101</v>
      </c>
      <c r="T60" s="12">
        <f t="shared" si="23"/>
        <v>183</v>
      </c>
    </row>
    <row r="61" spans="1:20">
      <c r="A61" s="280" t="s">
        <v>599</v>
      </c>
      <c r="B61" s="77">
        <v>0</v>
      </c>
      <c r="C61" s="72">
        <v>0</v>
      </c>
      <c r="D61" s="77">
        <v>0</v>
      </c>
      <c r="E61" s="72">
        <v>0</v>
      </c>
      <c r="F61" s="77">
        <f t="shared" si="14"/>
        <v>0</v>
      </c>
      <c r="G61" s="72">
        <f t="shared" si="15"/>
        <v>0</v>
      </c>
      <c r="H61" s="12">
        <f t="shared" si="16"/>
        <v>0</v>
      </c>
      <c r="I61" s="10">
        <v>0</v>
      </c>
      <c r="J61" s="12">
        <v>0</v>
      </c>
      <c r="K61" s="10">
        <v>0</v>
      </c>
      <c r="L61" s="12">
        <v>0</v>
      </c>
      <c r="M61" s="10">
        <v>3</v>
      </c>
      <c r="N61" s="12">
        <v>3</v>
      </c>
      <c r="O61" s="10">
        <f t="shared" si="17"/>
        <v>3</v>
      </c>
      <c r="P61" s="12">
        <f t="shared" si="18"/>
        <v>3</v>
      </c>
      <c r="Q61" s="12">
        <f t="shared" si="19"/>
        <v>6</v>
      </c>
      <c r="R61" s="10">
        <f t="shared" si="21"/>
        <v>3</v>
      </c>
      <c r="S61" s="12">
        <f t="shared" si="22"/>
        <v>3</v>
      </c>
      <c r="T61" s="12">
        <f t="shared" si="23"/>
        <v>6</v>
      </c>
    </row>
    <row r="62" spans="1:20">
      <c r="A62" s="280" t="s">
        <v>14</v>
      </c>
      <c r="B62" s="77">
        <v>0</v>
      </c>
      <c r="C62" s="72">
        <v>0</v>
      </c>
      <c r="D62" s="77">
        <v>0</v>
      </c>
      <c r="E62" s="72">
        <v>0</v>
      </c>
      <c r="F62" s="77">
        <f t="shared" si="14"/>
        <v>0</v>
      </c>
      <c r="G62" s="72">
        <f t="shared" si="15"/>
        <v>0</v>
      </c>
      <c r="H62" s="12">
        <f t="shared" si="16"/>
        <v>0</v>
      </c>
      <c r="I62" s="10">
        <v>211</v>
      </c>
      <c r="J62" s="12">
        <v>140</v>
      </c>
      <c r="K62" s="10">
        <v>181</v>
      </c>
      <c r="L62" s="12">
        <v>77</v>
      </c>
      <c r="M62" s="10">
        <v>0</v>
      </c>
      <c r="N62" s="12">
        <v>0</v>
      </c>
      <c r="O62" s="10">
        <f t="shared" si="17"/>
        <v>392</v>
      </c>
      <c r="P62" s="12">
        <f t="shared" si="18"/>
        <v>217</v>
      </c>
      <c r="Q62" s="12">
        <f t="shared" si="19"/>
        <v>609</v>
      </c>
      <c r="R62" s="10">
        <f t="shared" si="21"/>
        <v>392</v>
      </c>
      <c r="S62" s="12">
        <f t="shared" si="22"/>
        <v>217</v>
      </c>
      <c r="T62" s="12">
        <f t="shared" si="23"/>
        <v>609</v>
      </c>
    </row>
    <row r="63" spans="1:20">
      <c r="A63" s="280" t="s">
        <v>167</v>
      </c>
      <c r="B63" s="77">
        <v>0</v>
      </c>
      <c r="C63" s="72">
        <v>0</v>
      </c>
      <c r="D63" s="77">
        <v>0</v>
      </c>
      <c r="E63" s="72">
        <v>0</v>
      </c>
      <c r="F63" s="77">
        <f t="shared" si="14"/>
        <v>0</v>
      </c>
      <c r="G63" s="72">
        <f t="shared" si="15"/>
        <v>0</v>
      </c>
      <c r="H63" s="12">
        <f t="shared" si="16"/>
        <v>0</v>
      </c>
      <c r="I63" s="10">
        <v>0</v>
      </c>
      <c r="J63" s="12">
        <v>0</v>
      </c>
      <c r="K63" s="10">
        <v>0</v>
      </c>
      <c r="L63" s="12">
        <v>0</v>
      </c>
      <c r="M63" s="10">
        <v>68</v>
      </c>
      <c r="N63" s="12">
        <v>6</v>
      </c>
      <c r="O63" s="10">
        <f t="shared" si="17"/>
        <v>68</v>
      </c>
      <c r="P63" s="12">
        <f t="shared" si="18"/>
        <v>6</v>
      </c>
      <c r="Q63" s="12">
        <f t="shared" si="19"/>
        <v>74</v>
      </c>
      <c r="R63" s="10">
        <f t="shared" si="21"/>
        <v>68</v>
      </c>
      <c r="S63" s="12">
        <f t="shared" si="22"/>
        <v>6</v>
      </c>
      <c r="T63" s="12">
        <f t="shared" si="23"/>
        <v>74</v>
      </c>
    </row>
    <row r="64" spans="1:20">
      <c r="A64" s="280" t="s">
        <v>367</v>
      </c>
      <c r="B64" s="77">
        <v>0</v>
      </c>
      <c r="C64" s="72">
        <v>0</v>
      </c>
      <c r="D64" s="77">
        <v>0</v>
      </c>
      <c r="E64" s="72">
        <v>0</v>
      </c>
      <c r="F64" s="77">
        <f t="shared" si="14"/>
        <v>0</v>
      </c>
      <c r="G64" s="72">
        <f t="shared" si="15"/>
        <v>0</v>
      </c>
      <c r="H64" s="12">
        <f t="shared" si="16"/>
        <v>0</v>
      </c>
      <c r="I64" s="10">
        <v>0</v>
      </c>
      <c r="J64" s="12">
        <v>0</v>
      </c>
      <c r="K64" s="10">
        <v>0</v>
      </c>
      <c r="L64" s="12">
        <v>0</v>
      </c>
      <c r="M64" s="10">
        <v>80</v>
      </c>
      <c r="N64" s="12">
        <v>6</v>
      </c>
      <c r="O64" s="10">
        <f t="shared" si="17"/>
        <v>80</v>
      </c>
      <c r="P64" s="12">
        <f t="shared" si="18"/>
        <v>6</v>
      </c>
      <c r="Q64" s="12">
        <f t="shared" si="19"/>
        <v>86</v>
      </c>
      <c r="R64" s="10">
        <f t="shared" si="21"/>
        <v>80</v>
      </c>
      <c r="S64" s="12">
        <f t="shared" si="22"/>
        <v>6</v>
      </c>
      <c r="T64" s="12">
        <f t="shared" si="23"/>
        <v>86</v>
      </c>
    </row>
    <row r="65" spans="1:20">
      <c r="A65" s="280" t="s">
        <v>496</v>
      </c>
      <c r="B65" s="77">
        <v>0</v>
      </c>
      <c r="C65" s="72">
        <v>0</v>
      </c>
      <c r="D65" s="77">
        <v>0</v>
      </c>
      <c r="E65" s="72">
        <v>0</v>
      </c>
      <c r="F65" s="77">
        <f t="shared" si="14"/>
        <v>0</v>
      </c>
      <c r="G65" s="72">
        <f t="shared" si="15"/>
        <v>0</v>
      </c>
      <c r="H65" s="12">
        <f t="shared" si="16"/>
        <v>0</v>
      </c>
      <c r="I65" s="10">
        <v>0</v>
      </c>
      <c r="J65" s="12">
        <v>0</v>
      </c>
      <c r="K65" s="10">
        <v>0</v>
      </c>
      <c r="L65" s="12">
        <v>0</v>
      </c>
      <c r="M65" s="10">
        <v>27</v>
      </c>
      <c r="N65" s="12">
        <v>1</v>
      </c>
      <c r="O65" s="10">
        <f t="shared" si="17"/>
        <v>27</v>
      </c>
      <c r="P65" s="12">
        <f t="shared" si="18"/>
        <v>1</v>
      </c>
      <c r="Q65" s="12">
        <f t="shared" si="19"/>
        <v>28</v>
      </c>
      <c r="R65" s="10">
        <f t="shared" si="21"/>
        <v>27</v>
      </c>
      <c r="S65" s="12">
        <f t="shared" si="22"/>
        <v>1</v>
      </c>
      <c r="T65" s="12">
        <f t="shared" si="23"/>
        <v>28</v>
      </c>
    </row>
    <row r="66" spans="1:20">
      <c r="A66" s="280" t="s">
        <v>168</v>
      </c>
      <c r="B66" s="77">
        <v>0</v>
      </c>
      <c r="C66" s="72">
        <v>0</v>
      </c>
      <c r="D66" s="77">
        <v>0</v>
      </c>
      <c r="E66" s="72">
        <v>0</v>
      </c>
      <c r="F66" s="77">
        <f t="shared" si="14"/>
        <v>0</v>
      </c>
      <c r="G66" s="72">
        <f t="shared" si="15"/>
        <v>0</v>
      </c>
      <c r="H66" s="12">
        <f t="shared" si="16"/>
        <v>0</v>
      </c>
      <c r="I66" s="10">
        <v>0</v>
      </c>
      <c r="J66" s="12">
        <v>0</v>
      </c>
      <c r="K66" s="10">
        <v>0</v>
      </c>
      <c r="L66" s="12">
        <v>0</v>
      </c>
      <c r="M66" s="10">
        <v>1</v>
      </c>
      <c r="N66" s="12">
        <v>2</v>
      </c>
      <c r="O66" s="10">
        <f t="shared" si="17"/>
        <v>1</v>
      </c>
      <c r="P66" s="12">
        <f t="shared" si="18"/>
        <v>2</v>
      </c>
      <c r="Q66" s="12">
        <f t="shared" si="19"/>
        <v>3</v>
      </c>
      <c r="R66" s="10">
        <f t="shared" si="21"/>
        <v>1</v>
      </c>
      <c r="S66" s="12">
        <f t="shared" si="22"/>
        <v>2</v>
      </c>
      <c r="T66" s="12">
        <f t="shared" si="23"/>
        <v>3</v>
      </c>
    </row>
    <row r="67" spans="1:20">
      <c r="A67" s="280" t="s">
        <v>169</v>
      </c>
      <c r="B67" s="77">
        <v>0</v>
      </c>
      <c r="C67" s="72">
        <v>0</v>
      </c>
      <c r="D67" s="77">
        <v>16</v>
      </c>
      <c r="E67" s="72">
        <v>190</v>
      </c>
      <c r="F67" s="77">
        <f t="shared" si="14"/>
        <v>16</v>
      </c>
      <c r="G67" s="72">
        <f t="shared" si="15"/>
        <v>190</v>
      </c>
      <c r="H67" s="12">
        <f t="shared" si="16"/>
        <v>206</v>
      </c>
      <c r="I67" s="10">
        <v>8</v>
      </c>
      <c r="J67" s="12">
        <v>149</v>
      </c>
      <c r="K67" s="10">
        <v>2</v>
      </c>
      <c r="L67" s="12">
        <v>110</v>
      </c>
      <c r="M67" s="10">
        <v>0</v>
      </c>
      <c r="N67" s="12">
        <v>0</v>
      </c>
      <c r="O67" s="10">
        <f t="shared" si="17"/>
        <v>10</v>
      </c>
      <c r="P67" s="12">
        <f t="shared" si="18"/>
        <v>259</v>
      </c>
      <c r="Q67" s="12">
        <f t="shared" si="19"/>
        <v>269</v>
      </c>
      <c r="R67" s="10">
        <f t="shared" si="21"/>
        <v>26</v>
      </c>
      <c r="S67" s="12">
        <f t="shared" si="22"/>
        <v>449</v>
      </c>
      <c r="T67" s="12">
        <f t="shared" si="23"/>
        <v>475</v>
      </c>
    </row>
    <row r="68" spans="1:20">
      <c r="A68" s="280" t="s">
        <v>170</v>
      </c>
      <c r="B68" s="77">
        <v>0</v>
      </c>
      <c r="C68" s="72">
        <v>0</v>
      </c>
      <c r="D68" s="77">
        <v>0</v>
      </c>
      <c r="E68" s="72">
        <v>0</v>
      </c>
      <c r="F68" s="77">
        <f t="shared" si="14"/>
        <v>0</v>
      </c>
      <c r="G68" s="72">
        <f t="shared" si="15"/>
        <v>0</v>
      </c>
      <c r="H68" s="12">
        <f t="shared" si="16"/>
        <v>0</v>
      </c>
      <c r="I68" s="10">
        <v>0</v>
      </c>
      <c r="J68" s="12">
        <v>0</v>
      </c>
      <c r="K68" s="10">
        <v>0</v>
      </c>
      <c r="L68" s="12">
        <v>0</v>
      </c>
      <c r="M68" s="10">
        <v>4</v>
      </c>
      <c r="N68" s="12">
        <v>29</v>
      </c>
      <c r="O68" s="10">
        <f t="shared" si="17"/>
        <v>4</v>
      </c>
      <c r="P68" s="12">
        <f t="shared" si="18"/>
        <v>29</v>
      </c>
      <c r="Q68" s="12">
        <f t="shared" si="19"/>
        <v>33</v>
      </c>
      <c r="R68" s="10">
        <f t="shared" si="21"/>
        <v>4</v>
      </c>
      <c r="S68" s="12">
        <f t="shared" si="22"/>
        <v>29</v>
      </c>
      <c r="T68" s="12">
        <f t="shared" si="23"/>
        <v>33</v>
      </c>
    </row>
    <row r="69" spans="1:20">
      <c r="A69" s="280" t="s">
        <v>600</v>
      </c>
      <c r="B69" s="77">
        <v>0</v>
      </c>
      <c r="C69" s="72">
        <v>0</v>
      </c>
      <c r="D69" s="77">
        <v>0</v>
      </c>
      <c r="E69" s="72">
        <v>0</v>
      </c>
      <c r="F69" s="77">
        <f t="shared" si="14"/>
        <v>0</v>
      </c>
      <c r="G69" s="72">
        <f t="shared" si="15"/>
        <v>0</v>
      </c>
      <c r="H69" s="12">
        <f t="shared" si="16"/>
        <v>0</v>
      </c>
      <c r="I69" s="10">
        <v>414</v>
      </c>
      <c r="J69" s="12">
        <v>128</v>
      </c>
      <c r="K69" s="10">
        <v>0</v>
      </c>
      <c r="L69" s="12">
        <v>0</v>
      </c>
      <c r="M69" s="10">
        <v>0</v>
      </c>
      <c r="N69" s="12">
        <v>0</v>
      </c>
      <c r="O69" s="10">
        <f t="shared" si="17"/>
        <v>414</v>
      </c>
      <c r="P69" s="12">
        <f t="shared" si="18"/>
        <v>128</v>
      </c>
      <c r="Q69" s="12">
        <f t="shared" si="19"/>
        <v>542</v>
      </c>
      <c r="R69" s="10">
        <f t="shared" si="21"/>
        <v>414</v>
      </c>
      <c r="S69" s="12">
        <f t="shared" si="22"/>
        <v>128</v>
      </c>
      <c r="T69" s="12">
        <f t="shared" si="23"/>
        <v>542</v>
      </c>
    </row>
    <row r="70" spans="1:20">
      <c r="A70" s="280" t="s">
        <v>171</v>
      </c>
      <c r="B70" s="77">
        <v>0</v>
      </c>
      <c r="C70" s="72">
        <v>0</v>
      </c>
      <c r="D70" s="77">
        <v>0</v>
      </c>
      <c r="E70" s="72">
        <v>0</v>
      </c>
      <c r="F70" s="77">
        <f t="shared" si="14"/>
        <v>0</v>
      </c>
      <c r="G70" s="72">
        <f t="shared" si="15"/>
        <v>0</v>
      </c>
      <c r="H70" s="12">
        <f t="shared" si="16"/>
        <v>0</v>
      </c>
      <c r="I70" s="10">
        <v>0</v>
      </c>
      <c r="J70" s="12">
        <v>0</v>
      </c>
      <c r="K70" s="10">
        <v>0</v>
      </c>
      <c r="L70" s="12">
        <v>0</v>
      </c>
      <c r="M70" s="10">
        <v>2</v>
      </c>
      <c r="N70" s="12">
        <v>5</v>
      </c>
      <c r="O70" s="10">
        <f t="shared" si="17"/>
        <v>2</v>
      </c>
      <c r="P70" s="12">
        <f t="shared" si="18"/>
        <v>5</v>
      </c>
      <c r="Q70" s="12">
        <f t="shared" si="19"/>
        <v>7</v>
      </c>
      <c r="R70" s="10">
        <f t="shared" si="21"/>
        <v>2</v>
      </c>
      <c r="S70" s="12">
        <f t="shared" si="22"/>
        <v>5</v>
      </c>
      <c r="T70" s="12">
        <f t="shared" si="23"/>
        <v>7</v>
      </c>
    </row>
    <row r="71" spans="1:20">
      <c r="A71" s="280" t="s">
        <v>412</v>
      </c>
      <c r="B71" s="77">
        <v>0</v>
      </c>
      <c r="C71" s="72">
        <v>0</v>
      </c>
      <c r="D71" s="77">
        <v>0</v>
      </c>
      <c r="E71" s="72">
        <v>0</v>
      </c>
      <c r="F71" s="77">
        <f t="shared" si="14"/>
        <v>0</v>
      </c>
      <c r="G71" s="72">
        <f t="shared" si="15"/>
        <v>0</v>
      </c>
      <c r="H71" s="12">
        <f t="shared" si="16"/>
        <v>0</v>
      </c>
      <c r="I71" s="10">
        <v>121</v>
      </c>
      <c r="J71" s="12">
        <v>160</v>
      </c>
      <c r="K71" s="10">
        <v>77</v>
      </c>
      <c r="L71" s="12">
        <v>132</v>
      </c>
      <c r="M71" s="10">
        <v>0</v>
      </c>
      <c r="N71" s="12">
        <v>0</v>
      </c>
      <c r="O71" s="10">
        <f t="shared" si="17"/>
        <v>198</v>
      </c>
      <c r="P71" s="12">
        <f t="shared" si="18"/>
        <v>292</v>
      </c>
      <c r="Q71" s="12">
        <f t="shared" si="19"/>
        <v>490</v>
      </c>
      <c r="R71" s="10">
        <f t="shared" si="21"/>
        <v>198</v>
      </c>
      <c r="S71" s="12">
        <f t="shared" si="22"/>
        <v>292</v>
      </c>
      <c r="T71" s="12">
        <f t="shared" si="23"/>
        <v>490</v>
      </c>
    </row>
    <row r="72" spans="1:20">
      <c r="A72" s="280" t="s">
        <v>172</v>
      </c>
      <c r="B72" s="77">
        <v>0</v>
      </c>
      <c r="C72" s="72">
        <v>0</v>
      </c>
      <c r="D72" s="77">
        <v>306</v>
      </c>
      <c r="E72" s="72">
        <v>6</v>
      </c>
      <c r="F72" s="77">
        <f t="shared" si="14"/>
        <v>306</v>
      </c>
      <c r="G72" s="72">
        <f t="shared" si="15"/>
        <v>6</v>
      </c>
      <c r="H72" s="12">
        <f t="shared" si="16"/>
        <v>312</v>
      </c>
      <c r="I72" s="10">
        <v>228</v>
      </c>
      <c r="J72" s="12">
        <v>7</v>
      </c>
      <c r="K72" s="10">
        <v>185</v>
      </c>
      <c r="L72" s="12">
        <v>3</v>
      </c>
      <c r="M72" s="10">
        <v>0</v>
      </c>
      <c r="N72" s="12">
        <v>0</v>
      </c>
      <c r="O72" s="10">
        <f t="shared" si="17"/>
        <v>413</v>
      </c>
      <c r="P72" s="12">
        <f t="shared" si="18"/>
        <v>10</v>
      </c>
      <c r="Q72" s="12">
        <f t="shared" si="19"/>
        <v>423</v>
      </c>
      <c r="R72" s="10">
        <f t="shared" si="21"/>
        <v>719</v>
      </c>
      <c r="S72" s="12">
        <f t="shared" si="22"/>
        <v>16</v>
      </c>
      <c r="T72" s="12">
        <f t="shared" si="23"/>
        <v>735</v>
      </c>
    </row>
    <row r="73" spans="1:20">
      <c r="A73" s="280" t="s">
        <v>173</v>
      </c>
      <c r="B73" s="77">
        <v>0</v>
      </c>
      <c r="C73" s="72">
        <v>0</v>
      </c>
      <c r="D73" s="77">
        <v>0</v>
      </c>
      <c r="E73" s="72">
        <v>0</v>
      </c>
      <c r="F73" s="77">
        <f t="shared" si="14"/>
        <v>0</v>
      </c>
      <c r="G73" s="72">
        <f t="shared" si="15"/>
        <v>0</v>
      </c>
      <c r="H73" s="12">
        <f t="shared" si="16"/>
        <v>0</v>
      </c>
      <c r="I73" s="10">
        <v>763</v>
      </c>
      <c r="J73" s="12">
        <v>14</v>
      </c>
      <c r="K73" s="10">
        <v>680</v>
      </c>
      <c r="L73" s="12">
        <v>7</v>
      </c>
      <c r="M73" s="10">
        <v>0</v>
      </c>
      <c r="N73" s="12">
        <v>0</v>
      </c>
      <c r="O73" s="10">
        <f t="shared" si="17"/>
        <v>1443</v>
      </c>
      <c r="P73" s="12">
        <f t="shared" si="18"/>
        <v>21</v>
      </c>
      <c r="Q73" s="12">
        <f t="shared" si="19"/>
        <v>1464</v>
      </c>
      <c r="R73" s="10">
        <f t="shared" si="21"/>
        <v>1443</v>
      </c>
      <c r="S73" s="12">
        <f t="shared" si="22"/>
        <v>21</v>
      </c>
      <c r="T73" s="12">
        <f t="shared" si="23"/>
        <v>1464</v>
      </c>
    </row>
    <row r="74" spans="1:20">
      <c r="A74" s="280" t="s">
        <v>174</v>
      </c>
      <c r="B74" s="77">
        <v>0</v>
      </c>
      <c r="C74" s="72">
        <v>0</v>
      </c>
      <c r="D74" s="77">
        <v>959</v>
      </c>
      <c r="E74" s="72">
        <v>23</v>
      </c>
      <c r="F74" s="77">
        <f t="shared" si="14"/>
        <v>959</v>
      </c>
      <c r="G74" s="72">
        <f t="shared" si="15"/>
        <v>23</v>
      </c>
      <c r="H74" s="12">
        <f t="shared" si="16"/>
        <v>982</v>
      </c>
      <c r="I74" s="10">
        <v>954</v>
      </c>
      <c r="J74" s="12">
        <v>24</v>
      </c>
      <c r="K74" s="10">
        <v>830</v>
      </c>
      <c r="L74" s="12">
        <v>20</v>
      </c>
      <c r="M74" s="10">
        <v>0</v>
      </c>
      <c r="N74" s="12">
        <v>0</v>
      </c>
      <c r="O74" s="10">
        <f t="shared" si="17"/>
        <v>1784</v>
      </c>
      <c r="P74" s="12">
        <f t="shared" si="18"/>
        <v>44</v>
      </c>
      <c r="Q74" s="12">
        <f t="shared" si="19"/>
        <v>1828</v>
      </c>
      <c r="R74" s="10">
        <f t="shared" si="21"/>
        <v>2743</v>
      </c>
      <c r="S74" s="12">
        <f t="shared" si="22"/>
        <v>67</v>
      </c>
      <c r="T74" s="12">
        <f t="shared" si="23"/>
        <v>2810</v>
      </c>
    </row>
    <row r="75" spans="1:20">
      <c r="A75" s="280" t="s">
        <v>409</v>
      </c>
      <c r="B75" s="77">
        <v>0</v>
      </c>
      <c r="C75" s="72">
        <v>0</v>
      </c>
      <c r="D75" s="77">
        <v>0</v>
      </c>
      <c r="E75" s="72">
        <v>0</v>
      </c>
      <c r="F75" s="77">
        <f t="shared" si="14"/>
        <v>0</v>
      </c>
      <c r="G75" s="72">
        <f t="shared" si="15"/>
        <v>0</v>
      </c>
      <c r="H75" s="12">
        <f t="shared" si="16"/>
        <v>0</v>
      </c>
      <c r="I75" s="10">
        <v>8</v>
      </c>
      <c r="J75" s="12">
        <v>0</v>
      </c>
      <c r="K75" s="10">
        <v>11</v>
      </c>
      <c r="L75" s="12">
        <v>0</v>
      </c>
      <c r="M75" s="10">
        <v>0</v>
      </c>
      <c r="N75" s="12">
        <v>0</v>
      </c>
      <c r="O75" s="10">
        <f t="shared" si="17"/>
        <v>19</v>
      </c>
      <c r="P75" s="12">
        <f t="shared" si="18"/>
        <v>0</v>
      </c>
      <c r="Q75" s="12">
        <f t="shared" si="19"/>
        <v>19</v>
      </c>
      <c r="R75" s="10">
        <f t="shared" si="21"/>
        <v>19</v>
      </c>
      <c r="S75" s="12">
        <f t="shared" si="22"/>
        <v>0</v>
      </c>
      <c r="T75" s="12">
        <f t="shared" si="23"/>
        <v>19</v>
      </c>
    </row>
    <row r="76" spans="1:20">
      <c r="A76" s="280" t="s">
        <v>175</v>
      </c>
      <c r="B76" s="77">
        <v>0</v>
      </c>
      <c r="C76" s="72">
        <v>0</v>
      </c>
      <c r="D76" s="77">
        <v>0</v>
      </c>
      <c r="E76" s="72">
        <v>0</v>
      </c>
      <c r="F76" s="77">
        <f t="shared" si="14"/>
        <v>0</v>
      </c>
      <c r="G76" s="72">
        <f t="shared" si="15"/>
        <v>0</v>
      </c>
      <c r="H76" s="12">
        <f t="shared" si="16"/>
        <v>0</v>
      </c>
      <c r="I76" s="10">
        <v>22</v>
      </c>
      <c r="J76" s="12">
        <v>0</v>
      </c>
      <c r="K76" s="10">
        <v>9</v>
      </c>
      <c r="L76" s="12">
        <v>0</v>
      </c>
      <c r="M76" s="10">
        <v>0</v>
      </c>
      <c r="N76" s="12">
        <v>0</v>
      </c>
      <c r="O76" s="10">
        <f t="shared" si="17"/>
        <v>31</v>
      </c>
      <c r="P76" s="12">
        <f t="shared" si="18"/>
        <v>0</v>
      </c>
      <c r="Q76" s="12">
        <f t="shared" si="19"/>
        <v>31</v>
      </c>
      <c r="R76" s="10">
        <f t="shared" si="21"/>
        <v>31</v>
      </c>
      <c r="S76" s="12">
        <f t="shared" si="22"/>
        <v>0</v>
      </c>
      <c r="T76" s="12">
        <f t="shared" si="23"/>
        <v>31</v>
      </c>
    </row>
    <row r="77" spans="1:20">
      <c r="A77" s="280" t="s">
        <v>176</v>
      </c>
      <c r="B77" s="77">
        <v>0</v>
      </c>
      <c r="C77" s="72">
        <v>0</v>
      </c>
      <c r="D77" s="77">
        <v>894</v>
      </c>
      <c r="E77" s="72">
        <v>12</v>
      </c>
      <c r="F77" s="77">
        <f t="shared" si="14"/>
        <v>894</v>
      </c>
      <c r="G77" s="72">
        <f t="shared" si="15"/>
        <v>12</v>
      </c>
      <c r="H77" s="12">
        <f t="shared" si="16"/>
        <v>906</v>
      </c>
      <c r="I77" s="10">
        <v>0</v>
      </c>
      <c r="J77" s="12">
        <v>0</v>
      </c>
      <c r="K77" s="10">
        <v>0</v>
      </c>
      <c r="L77" s="12">
        <v>0</v>
      </c>
      <c r="M77" s="10">
        <v>0</v>
      </c>
      <c r="N77" s="12">
        <v>0</v>
      </c>
      <c r="O77" s="10">
        <f t="shared" si="17"/>
        <v>0</v>
      </c>
      <c r="P77" s="12">
        <f t="shared" si="18"/>
        <v>0</v>
      </c>
      <c r="Q77" s="12">
        <f t="shared" si="19"/>
        <v>0</v>
      </c>
      <c r="R77" s="10">
        <f t="shared" si="21"/>
        <v>894</v>
      </c>
      <c r="S77" s="12">
        <f t="shared" si="22"/>
        <v>12</v>
      </c>
      <c r="T77" s="12">
        <f t="shared" si="23"/>
        <v>906</v>
      </c>
    </row>
    <row r="78" spans="1:20">
      <c r="A78" s="280" t="s">
        <v>416</v>
      </c>
      <c r="B78" s="77">
        <v>0</v>
      </c>
      <c r="C78" s="72">
        <v>0</v>
      </c>
      <c r="D78" s="77">
        <v>0</v>
      </c>
      <c r="E78" s="72">
        <v>0</v>
      </c>
      <c r="F78" s="77">
        <f t="shared" si="14"/>
        <v>0</v>
      </c>
      <c r="G78" s="72">
        <f t="shared" si="15"/>
        <v>0</v>
      </c>
      <c r="H78" s="12">
        <f t="shared" si="16"/>
        <v>0</v>
      </c>
      <c r="I78" s="10">
        <v>2</v>
      </c>
      <c r="J78" s="12">
        <v>0</v>
      </c>
      <c r="K78" s="10">
        <v>0</v>
      </c>
      <c r="L78" s="12">
        <v>0</v>
      </c>
      <c r="M78" s="10">
        <v>0</v>
      </c>
      <c r="N78" s="12">
        <v>0</v>
      </c>
      <c r="O78" s="10">
        <f t="shared" si="17"/>
        <v>2</v>
      </c>
      <c r="P78" s="12">
        <f t="shared" si="18"/>
        <v>0</v>
      </c>
      <c r="Q78" s="12">
        <f t="shared" si="19"/>
        <v>2</v>
      </c>
      <c r="R78" s="10">
        <f t="shared" si="21"/>
        <v>2</v>
      </c>
      <c r="S78" s="12">
        <f t="shared" si="22"/>
        <v>0</v>
      </c>
      <c r="T78" s="12">
        <f t="shared" si="23"/>
        <v>2</v>
      </c>
    </row>
    <row r="79" spans="1:20">
      <c r="A79" s="280" t="s">
        <v>177</v>
      </c>
      <c r="B79" s="77">
        <v>0</v>
      </c>
      <c r="C79" s="72">
        <v>0</v>
      </c>
      <c r="D79" s="77">
        <v>0</v>
      </c>
      <c r="E79" s="72">
        <v>0</v>
      </c>
      <c r="F79" s="77">
        <f t="shared" si="14"/>
        <v>0</v>
      </c>
      <c r="G79" s="72">
        <f t="shared" si="15"/>
        <v>0</v>
      </c>
      <c r="H79" s="12">
        <f t="shared" si="16"/>
        <v>0</v>
      </c>
      <c r="I79" s="10">
        <v>0</v>
      </c>
      <c r="J79" s="12">
        <v>0</v>
      </c>
      <c r="K79" s="10">
        <v>0</v>
      </c>
      <c r="L79" s="12">
        <v>0</v>
      </c>
      <c r="M79" s="10">
        <v>2</v>
      </c>
      <c r="N79" s="12">
        <v>82</v>
      </c>
      <c r="O79" s="10">
        <f t="shared" si="17"/>
        <v>2</v>
      </c>
      <c r="P79" s="12">
        <f t="shared" si="18"/>
        <v>82</v>
      </c>
      <c r="Q79" s="12">
        <f t="shared" si="19"/>
        <v>84</v>
      </c>
      <c r="R79" s="10">
        <f t="shared" si="21"/>
        <v>2</v>
      </c>
      <c r="S79" s="12">
        <f t="shared" si="22"/>
        <v>82</v>
      </c>
      <c r="T79" s="12">
        <f t="shared" si="23"/>
        <v>84</v>
      </c>
    </row>
    <row r="80" spans="1:20">
      <c r="A80" s="280" t="s">
        <v>178</v>
      </c>
      <c r="B80" s="77">
        <v>0</v>
      </c>
      <c r="C80" s="72">
        <v>0</v>
      </c>
      <c r="D80" s="77">
        <v>0</v>
      </c>
      <c r="E80" s="72">
        <v>0</v>
      </c>
      <c r="F80" s="77">
        <f t="shared" si="14"/>
        <v>0</v>
      </c>
      <c r="G80" s="72">
        <f t="shared" si="15"/>
        <v>0</v>
      </c>
      <c r="H80" s="12">
        <f t="shared" si="16"/>
        <v>0</v>
      </c>
      <c r="I80" s="10">
        <v>38</v>
      </c>
      <c r="J80" s="12">
        <v>100</v>
      </c>
      <c r="K80" s="10">
        <v>30</v>
      </c>
      <c r="L80" s="12">
        <v>94</v>
      </c>
      <c r="M80" s="10">
        <v>0</v>
      </c>
      <c r="N80" s="12">
        <v>0</v>
      </c>
      <c r="O80" s="10">
        <f t="shared" si="17"/>
        <v>68</v>
      </c>
      <c r="P80" s="12">
        <f t="shared" si="18"/>
        <v>194</v>
      </c>
      <c r="Q80" s="12">
        <f t="shared" si="19"/>
        <v>262</v>
      </c>
      <c r="R80" s="10">
        <f t="shared" si="21"/>
        <v>68</v>
      </c>
      <c r="S80" s="12">
        <f t="shared" si="22"/>
        <v>194</v>
      </c>
      <c r="T80" s="12">
        <f t="shared" si="23"/>
        <v>262</v>
      </c>
    </row>
    <row r="81" spans="1:20">
      <c r="A81" s="280" t="s">
        <v>410</v>
      </c>
      <c r="B81" s="77">
        <v>0</v>
      </c>
      <c r="C81" s="72">
        <v>0</v>
      </c>
      <c r="D81" s="77">
        <v>0</v>
      </c>
      <c r="E81" s="72">
        <v>0</v>
      </c>
      <c r="F81" s="77">
        <f t="shared" si="14"/>
        <v>0</v>
      </c>
      <c r="G81" s="72">
        <f t="shared" si="15"/>
        <v>0</v>
      </c>
      <c r="H81" s="12">
        <f t="shared" si="16"/>
        <v>0</v>
      </c>
      <c r="I81" s="10">
        <v>0</v>
      </c>
      <c r="J81" s="12">
        <v>0</v>
      </c>
      <c r="K81" s="10">
        <v>0</v>
      </c>
      <c r="L81" s="12">
        <v>0</v>
      </c>
      <c r="M81" s="10">
        <v>10</v>
      </c>
      <c r="N81" s="12">
        <v>1</v>
      </c>
      <c r="O81" s="10">
        <f t="shared" si="17"/>
        <v>10</v>
      </c>
      <c r="P81" s="12">
        <f t="shared" si="18"/>
        <v>1</v>
      </c>
      <c r="Q81" s="12">
        <f t="shared" si="19"/>
        <v>11</v>
      </c>
      <c r="R81" s="10">
        <f t="shared" si="21"/>
        <v>10</v>
      </c>
      <c r="S81" s="12">
        <f t="shared" si="22"/>
        <v>1</v>
      </c>
      <c r="T81" s="12">
        <f t="shared" si="23"/>
        <v>11</v>
      </c>
    </row>
    <row r="82" spans="1:20">
      <c r="A82" s="280" t="s">
        <v>19</v>
      </c>
      <c r="B82" s="77">
        <v>0</v>
      </c>
      <c r="C82" s="72">
        <v>0</v>
      </c>
      <c r="D82" s="77">
        <v>29</v>
      </c>
      <c r="E82" s="72">
        <v>52</v>
      </c>
      <c r="F82" s="77">
        <f t="shared" si="14"/>
        <v>29</v>
      </c>
      <c r="G82" s="72">
        <f t="shared" si="15"/>
        <v>52</v>
      </c>
      <c r="H82" s="12">
        <f t="shared" si="16"/>
        <v>81</v>
      </c>
      <c r="I82" s="10">
        <v>31</v>
      </c>
      <c r="J82" s="12">
        <v>43</v>
      </c>
      <c r="K82" s="10">
        <v>15</v>
      </c>
      <c r="L82" s="12">
        <v>45</v>
      </c>
      <c r="M82" s="10">
        <v>0</v>
      </c>
      <c r="N82" s="12">
        <v>0</v>
      </c>
      <c r="O82" s="10">
        <f t="shared" si="17"/>
        <v>46</v>
      </c>
      <c r="P82" s="12">
        <f t="shared" si="18"/>
        <v>88</v>
      </c>
      <c r="Q82" s="12">
        <f t="shared" si="19"/>
        <v>134</v>
      </c>
      <c r="R82" s="10">
        <f t="shared" si="21"/>
        <v>75</v>
      </c>
      <c r="S82" s="12">
        <f t="shared" si="22"/>
        <v>140</v>
      </c>
      <c r="T82" s="12">
        <f t="shared" si="23"/>
        <v>215</v>
      </c>
    </row>
    <row r="83" spans="1:20">
      <c r="A83" s="280" t="s">
        <v>497</v>
      </c>
      <c r="B83" s="77">
        <v>0</v>
      </c>
      <c r="C83" s="72">
        <v>0</v>
      </c>
      <c r="D83" s="77">
        <v>0</v>
      </c>
      <c r="E83" s="72">
        <v>0</v>
      </c>
      <c r="F83" s="77">
        <f t="shared" si="14"/>
        <v>0</v>
      </c>
      <c r="G83" s="72">
        <f t="shared" si="15"/>
        <v>0</v>
      </c>
      <c r="H83" s="12">
        <f t="shared" si="16"/>
        <v>0</v>
      </c>
      <c r="I83" s="10">
        <v>0</v>
      </c>
      <c r="J83" s="12">
        <v>0</v>
      </c>
      <c r="K83" s="10">
        <v>0</v>
      </c>
      <c r="L83" s="12">
        <v>0</v>
      </c>
      <c r="M83" s="10">
        <v>2</v>
      </c>
      <c r="N83" s="12">
        <v>0</v>
      </c>
      <c r="O83" s="10">
        <f t="shared" si="17"/>
        <v>2</v>
      </c>
      <c r="P83" s="12">
        <f t="shared" si="18"/>
        <v>0</v>
      </c>
      <c r="Q83" s="12">
        <f t="shared" si="19"/>
        <v>2</v>
      </c>
      <c r="R83" s="10">
        <f t="shared" si="21"/>
        <v>2</v>
      </c>
      <c r="S83" s="12">
        <f t="shared" si="22"/>
        <v>0</v>
      </c>
      <c r="T83" s="12">
        <f t="shared" si="23"/>
        <v>2</v>
      </c>
    </row>
    <row r="84" spans="1:20">
      <c r="A84" s="280" t="s">
        <v>179</v>
      </c>
      <c r="B84" s="77">
        <v>0</v>
      </c>
      <c r="C84" s="72">
        <v>0</v>
      </c>
      <c r="D84" s="77">
        <v>0</v>
      </c>
      <c r="E84" s="72">
        <v>0</v>
      </c>
      <c r="F84" s="77">
        <f t="shared" si="14"/>
        <v>0</v>
      </c>
      <c r="G84" s="72">
        <f t="shared" si="15"/>
        <v>0</v>
      </c>
      <c r="H84" s="12">
        <f t="shared" si="16"/>
        <v>0</v>
      </c>
      <c r="I84" s="10">
        <v>249</v>
      </c>
      <c r="J84" s="12">
        <v>1201</v>
      </c>
      <c r="K84" s="10">
        <v>151</v>
      </c>
      <c r="L84" s="12">
        <v>940</v>
      </c>
      <c r="M84" s="10">
        <v>0</v>
      </c>
      <c r="N84" s="12">
        <v>0</v>
      </c>
      <c r="O84" s="10">
        <f t="shared" si="17"/>
        <v>400</v>
      </c>
      <c r="P84" s="12">
        <f t="shared" si="18"/>
        <v>2141</v>
      </c>
      <c r="Q84" s="12">
        <f t="shared" si="19"/>
        <v>2541</v>
      </c>
      <c r="R84" s="10">
        <f t="shared" si="21"/>
        <v>400</v>
      </c>
      <c r="S84" s="12">
        <f t="shared" si="22"/>
        <v>2141</v>
      </c>
      <c r="T84" s="12">
        <f t="shared" si="23"/>
        <v>2541</v>
      </c>
    </row>
    <row r="85" spans="1:20">
      <c r="A85" s="280" t="s">
        <v>180</v>
      </c>
      <c r="B85" s="77">
        <v>0</v>
      </c>
      <c r="C85" s="72">
        <v>0</v>
      </c>
      <c r="D85" s="77">
        <v>25</v>
      </c>
      <c r="E85" s="72">
        <v>7</v>
      </c>
      <c r="F85" s="77">
        <f t="shared" si="14"/>
        <v>25</v>
      </c>
      <c r="G85" s="72">
        <f t="shared" si="15"/>
        <v>7</v>
      </c>
      <c r="H85" s="12">
        <f t="shared" si="16"/>
        <v>32</v>
      </c>
      <c r="I85" s="10">
        <v>18</v>
      </c>
      <c r="J85" s="12">
        <v>13</v>
      </c>
      <c r="K85" s="10">
        <v>24</v>
      </c>
      <c r="L85" s="12">
        <v>12</v>
      </c>
      <c r="M85" s="10">
        <v>0</v>
      </c>
      <c r="N85" s="12">
        <v>0</v>
      </c>
      <c r="O85" s="10">
        <f t="shared" si="17"/>
        <v>42</v>
      </c>
      <c r="P85" s="12">
        <f t="shared" si="18"/>
        <v>25</v>
      </c>
      <c r="Q85" s="12">
        <f t="shared" si="19"/>
        <v>67</v>
      </c>
      <c r="R85" s="10">
        <f t="shared" si="21"/>
        <v>67</v>
      </c>
      <c r="S85" s="12">
        <f t="shared" si="22"/>
        <v>32</v>
      </c>
      <c r="T85" s="12">
        <f t="shared" si="23"/>
        <v>99</v>
      </c>
    </row>
    <row r="86" spans="1:20">
      <c r="A86" s="280" t="s">
        <v>181</v>
      </c>
      <c r="B86" s="77">
        <v>0</v>
      </c>
      <c r="C86" s="72">
        <v>0</v>
      </c>
      <c r="D86" s="77">
        <v>356</v>
      </c>
      <c r="E86" s="72">
        <v>130</v>
      </c>
      <c r="F86" s="77">
        <f t="shared" si="14"/>
        <v>356</v>
      </c>
      <c r="G86" s="72">
        <f t="shared" si="15"/>
        <v>130</v>
      </c>
      <c r="H86" s="12">
        <f t="shared" si="16"/>
        <v>486</v>
      </c>
      <c r="I86" s="10">
        <v>0</v>
      </c>
      <c r="J86" s="12">
        <v>0</v>
      </c>
      <c r="K86" s="10">
        <v>0</v>
      </c>
      <c r="L86" s="12">
        <v>0</v>
      </c>
      <c r="M86" s="10">
        <v>0</v>
      </c>
      <c r="N86" s="12">
        <v>0</v>
      </c>
      <c r="O86" s="10">
        <f t="shared" si="17"/>
        <v>0</v>
      </c>
      <c r="P86" s="12">
        <f t="shared" si="18"/>
        <v>0</v>
      </c>
      <c r="Q86" s="12">
        <f t="shared" si="19"/>
        <v>0</v>
      </c>
      <c r="R86" s="10">
        <f t="shared" si="21"/>
        <v>356</v>
      </c>
      <c r="S86" s="12">
        <f t="shared" si="22"/>
        <v>130</v>
      </c>
      <c r="T86" s="12">
        <f t="shared" si="23"/>
        <v>486</v>
      </c>
    </row>
    <row r="87" spans="1:20">
      <c r="A87" s="280" t="s">
        <v>182</v>
      </c>
      <c r="B87" s="77">
        <v>0</v>
      </c>
      <c r="C87" s="72">
        <v>0</v>
      </c>
      <c r="D87" s="77">
        <v>0</v>
      </c>
      <c r="E87" s="72">
        <v>0</v>
      </c>
      <c r="F87" s="77">
        <f t="shared" si="14"/>
        <v>0</v>
      </c>
      <c r="G87" s="72">
        <f t="shared" si="15"/>
        <v>0</v>
      </c>
      <c r="H87" s="12">
        <f t="shared" si="16"/>
        <v>0</v>
      </c>
      <c r="I87" s="10">
        <v>0</v>
      </c>
      <c r="J87" s="12">
        <v>0</v>
      </c>
      <c r="K87" s="10">
        <v>0</v>
      </c>
      <c r="L87" s="12">
        <v>0</v>
      </c>
      <c r="M87" s="10">
        <v>0</v>
      </c>
      <c r="N87" s="12">
        <v>18</v>
      </c>
      <c r="O87" s="10">
        <f t="shared" si="17"/>
        <v>0</v>
      </c>
      <c r="P87" s="12">
        <f t="shared" si="18"/>
        <v>18</v>
      </c>
      <c r="Q87" s="12">
        <f t="shared" si="19"/>
        <v>18</v>
      </c>
      <c r="R87" s="10">
        <f t="shared" si="21"/>
        <v>0</v>
      </c>
      <c r="S87" s="12">
        <f t="shared" si="22"/>
        <v>18</v>
      </c>
      <c r="T87" s="12">
        <f t="shared" si="23"/>
        <v>18</v>
      </c>
    </row>
    <row r="88" spans="1:20">
      <c r="A88" s="280" t="s">
        <v>15</v>
      </c>
      <c r="B88" s="77">
        <v>0</v>
      </c>
      <c r="C88" s="72">
        <v>0</v>
      </c>
      <c r="D88" s="77">
        <v>2627</v>
      </c>
      <c r="E88" s="72">
        <v>1281</v>
      </c>
      <c r="F88" s="77">
        <f t="shared" si="14"/>
        <v>2627</v>
      </c>
      <c r="G88" s="72">
        <f t="shared" si="15"/>
        <v>1281</v>
      </c>
      <c r="H88" s="12">
        <f t="shared" si="16"/>
        <v>3908</v>
      </c>
      <c r="I88" s="10">
        <v>1727</v>
      </c>
      <c r="J88" s="12">
        <v>1074</v>
      </c>
      <c r="K88" s="10">
        <v>1267</v>
      </c>
      <c r="L88" s="12">
        <v>956</v>
      </c>
      <c r="M88" s="10">
        <v>0</v>
      </c>
      <c r="N88" s="12">
        <v>0</v>
      </c>
      <c r="O88" s="10">
        <f t="shared" si="17"/>
        <v>2994</v>
      </c>
      <c r="P88" s="12">
        <f t="shared" si="18"/>
        <v>2030</v>
      </c>
      <c r="Q88" s="12">
        <f t="shared" si="19"/>
        <v>5024</v>
      </c>
      <c r="R88" s="10">
        <f t="shared" si="21"/>
        <v>5621</v>
      </c>
      <c r="S88" s="12">
        <f t="shared" si="22"/>
        <v>3311</v>
      </c>
      <c r="T88" s="12">
        <f t="shared" si="23"/>
        <v>8932</v>
      </c>
    </row>
    <row r="89" spans="1:20">
      <c r="A89" s="280" t="s">
        <v>183</v>
      </c>
      <c r="B89" s="77">
        <v>0</v>
      </c>
      <c r="C89" s="72">
        <v>0</v>
      </c>
      <c r="D89" s="77">
        <v>396</v>
      </c>
      <c r="E89" s="72">
        <v>507</v>
      </c>
      <c r="F89" s="77">
        <f t="shared" si="14"/>
        <v>396</v>
      </c>
      <c r="G89" s="72">
        <f t="shared" si="15"/>
        <v>507</v>
      </c>
      <c r="H89" s="12">
        <f t="shared" si="16"/>
        <v>903</v>
      </c>
      <c r="I89" s="10">
        <v>0</v>
      </c>
      <c r="J89" s="12">
        <v>0</v>
      </c>
      <c r="K89" s="10">
        <v>0</v>
      </c>
      <c r="L89" s="12">
        <v>0</v>
      </c>
      <c r="M89" s="10">
        <v>0</v>
      </c>
      <c r="N89" s="12">
        <v>0</v>
      </c>
      <c r="O89" s="10">
        <f t="shared" si="17"/>
        <v>0</v>
      </c>
      <c r="P89" s="12">
        <f t="shared" si="18"/>
        <v>0</v>
      </c>
      <c r="Q89" s="12">
        <f t="shared" si="19"/>
        <v>0</v>
      </c>
      <c r="R89" s="10">
        <f t="shared" si="21"/>
        <v>396</v>
      </c>
      <c r="S89" s="12">
        <f t="shared" si="22"/>
        <v>507</v>
      </c>
      <c r="T89" s="12">
        <f t="shared" si="23"/>
        <v>903</v>
      </c>
    </row>
    <row r="90" spans="1:20">
      <c r="A90" s="280" t="s">
        <v>184</v>
      </c>
      <c r="B90" s="77">
        <v>0</v>
      </c>
      <c r="C90" s="72">
        <v>0</v>
      </c>
      <c r="D90" s="77">
        <v>0</v>
      </c>
      <c r="E90" s="72">
        <v>0</v>
      </c>
      <c r="F90" s="77">
        <f t="shared" si="14"/>
        <v>0</v>
      </c>
      <c r="G90" s="72">
        <f t="shared" si="15"/>
        <v>0</v>
      </c>
      <c r="H90" s="12">
        <f t="shared" si="16"/>
        <v>0</v>
      </c>
      <c r="I90" s="10">
        <v>0</v>
      </c>
      <c r="J90" s="12">
        <v>0</v>
      </c>
      <c r="K90" s="10">
        <v>0</v>
      </c>
      <c r="L90" s="12">
        <v>0</v>
      </c>
      <c r="M90" s="10">
        <v>11</v>
      </c>
      <c r="N90" s="12">
        <v>0</v>
      </c>
      <c r="O90" s="10">
        <f t="shared" si="17"/>
        <v>11</v>
      </c>
      <c r="P90" s="12">
        <f t="shared" si="18"/>
        <v>0</v>
      </c>
      <c r="Q90" s="12">
        <f t="shared" si="19"/>
        <v>11</v>
      </c>
      <c r="R90" s="10">
        <f t="shared" si="21"/>
        <v>11</v>
      </c>
      <c r="S90" s="12">
        <f t="shared" si="22"/>
        <v>0</v>
      </c>
      <c r="T90" s="12">
        <f t="shared" si="23"/>
        <v>11</v>
      </c>
    </row>
    <row r="91" spans="1:20">
      <c r="A91" s="280" t="s">
        <v>185</v>
      </c>
      <c r="B91" s="77">
        <v>0</v>
      </c>
      <c r="C91" s="72">
        <v>0</v>
      </c>
      <c r="D91" s="77">
        <v>0</v>
      </c>
      <c r="E91" s="72">
        <v>0</v>
      </c>
      <c r="F91" s="77">
        <f t="shared" si="14"/>
        <v>0</v>
      </c>
      <c r="G91" s="72">
        <f t="shared" si="15"/>
        <v>0</v>
      </c>
      <c r="H91" s="12">
        <f t="shared" si="16"/>
        <v>0</v>
      </c>
      <c r="I91" s="10">
        <v>6</v>
      </c>
      <c r="J91" s="12">
        <v>14</v>
      </c>
      <c r="K91" s="10">
        <v>3</v>
      </c>
      <c r="L91" s="12">
        <v>10</v>
      </c>
      <c r="M91" s="10">
        <v>0</v>
      </c>
      <c r="N91" s="12">
        <v>0</v>
      </c>
      <c r="O91" s="10">
        <f t="shared" si="17"/>
        <v>9</v>
      </c>
      <c r="P91" s="12">
        <f t="shared" si="18"/>
        <v>24</v>
      </c>
      <c r="Q91" s="12">
        <f t="shared" si="19"/>
        <v>33</v>
      </c>
      <c r="R91" s="10">
        <f t="shared" si="21"/>
        <v>9</v>
      </c>
      <c r="S91" s="12">
        <f t="shared" si="22"/>
        <v>24</v>
      </c>
      <c r="T91" s="12">
        <f t="shared" si="23"/>
        <v>33</v>
      </c>
    </row>
    <row r="92" spans="1:20">
      <c r="A92" s="280" t="s">
        <v>186</v>
      </c>
      <c r="B92" s="77">
        <v>0</v>
      </c>
      <c r="C92" s="72">
        <v>0</v>
      </c>
      <c r="D92" s="77">
        <v>146</v>
      </c>
      <c r="E92" s="72">
        <v>92</v>
      </c>
      <c r="F92" s="77">
        <f t="shared" si="14"/>
        <v>146</v>
      </c>
      <c r="G92" s="72">
        <f t="shared" si="15"/>
        <v>92</v>
      </c>
      <c r="H92" s="12">
        <f t="shared" si="16"/>
        <v>238</v>
      </c>
      <c r="I92" s="10">
        <v>138</v>
      </c>
      <c r="J92" s="12">
        <v>78</v>
      </c>
      <c r="K92" s="10">
        <v>103</v>
      </c>
      <c r="L92" s="12">
        <v>86</v>
      </c>
      <c r="M92" s="10">
        <v>0</v>
      </c>
      <c r="N92" s="12">
        <v>0</v>
      </c>
      <c r="O92" s="10">
        <f t="shared" si="17"/>
        <v>241</v>
      </c>
      <c r="P92" s="12">
        <f t="shared" si="18"/>
        <v>164</v>
      </c>
      <c r="Q92" s="12">
        <f t="shared" si="19"/>
        <v>405</v>
      </c>
      <c r="R92" s="10">
        <f t="shared" si="21"/>
        <v>387</v>
      </c>
      <c r="S92" s="12">
        <f t="shared" si="22"/>
        <v>256</v>
      </c>
      <c r="T92" s="12">
        <f t="shared" si="23"/>
        <v>643</v>
      </c>
    </row>
    <row r="93" spans="1:20">
      <c r="A93" s="280" t="s">
        <v>187</v>
      </c>
      <c r="B93" s="77">
        <v>0</v>
      </c>
      <c r="C93" s="72">
        <v>0</v>
      </c>
      <c r="D93" s="77">
        <v>0</v>
      </c>
      <c r="E93" s="72">
        <v>0</v>
      </c>
      <c r="F93" s="77">
        <f t="shared" si="14"/>
        <v>0</v>
      </c>
      <c r="G93" s="72">
        <f t="shared" si="15"/>
        <v>0</v>
      </c>
      <c r="H93" s="12">
        <f t="shared" si="16"/>
        <v>0</v>
      </c>
      <c r="I93" s="10">
        <v>0</v>
      </c>
      <c r="J93" s="12">
        <v>0</v>
      </c>
      <c r="K93" s="10">
        <v>0</v>
      </c>
      <c r="L93" s="12">
        <v>0</v>
      </c>
      <c r="M93" s="10">
        <v>2</v>
      </c>
      <c r="N93" s="12">
        <v>0</v>
      </c>
      <c r="O93" s="10">
        <f t="shared" si="17"/>
        <v>2</v>
      </c>
      <c r="P93" s="12">
        <f t="shared" si="18"/>
        <v>0</v>
      </c>
      <c r="Q93" s="12">
        <f t="shared" si="19"/>
        <v>2</v>
      </c>
      <c r="R93" s="10">
        <f t="shared" si="21"/>
        <v>2</v>
      </c>
      <c r="S93" s="12">
        <f t="shared" si="22"/>
        <v>0</v>
      </c>
      <c r="T93" s="12">
        <f t="shared" si="23"/>
        <v>2</v>
      </c>
    </row>
    <row r="94" spans="1:20">
      <c r="A94" s="280" t="s">
        <v>188</v>
      </c>
      <c r="B94" s="77">
        <v>0</v>
      </c>
      <c r="C94" s="72">
        <v>0</v>
      </c>
      <c r="D94" s="77">
        <v>0</v>
      </c>
      <c r="E94" s="72">
        <v>0</v>
      </c>
      <c r="F94" s="77">
        <f t="shared" si="14"/>
        <v>0</v>
      </c>
      <c r="G94" s="72">
        <f t="shared" si="15"/>
        <v>0</v>
      </c>
      <c r="H94" s="12">
        <f t="shared" si="16"/>
        <v>0</v>
      </c>
      <c r="I94" s="10">
        <v>0</v>
      </c>
      <c r="J94" s="12">
        <v>0</v>
      </c>
      <c r="K94" s="10">
        <v>0</v>
      </c>
      <c r="L94" s="12">
        <v>0</v>
      </c>
      <c r="M94" s="10">
        <v>28</v>
      </c>
      <c r="N94" s="12">
        <v>1</v>
      </c>
      <c r="O94" s="10">
        <f t="shared" si="17"/>
        <v>28</v>
      </c>
      <c r="P94" s="12">
        <f t="shared" si="18"/>
        <v>1</v>
      </c>
      <c r="Q94" s="12">
        <f t="shared" si="19"/>
        <v>29</v>
      </c>
      <c r="R94" s="10">
        <f t="shared" si="21"/>
        <v>28</v>
      </c>
      <c r="S94" s="12">
        <f t="shared" si="22"/>
        <v>1</v>
      </c>
      <c r="T94" s="12">
        <f t="shared" si="23"/>
        <v>29</v>
      </c>
    </row>
    <row r="95" spans="1:20">
      <c r="A95" s="280" t="s">
        <v>189</v>
      </c>
      <c r="B95" s="77">
        <v>0</v>
      </c>
      <c r="C95" s="72">
        <v>0</v>
      </c>
      <c r="D95" s="77">
        <v>459</v>
      </c>
      <c r="E95" s="72">
        <v>23</v>
      </c>
      <c r="F95" s="77">
        <f t="shared" si="14"/>
        <v>459</v>
      </c>
      <c r="G95" s="72">
        <f t="shared" si="15"/>
        <v>23</v>
      </c>
      <c r="H95" s="12">
        <f t="shared" si="16"/>
        <v>482</v>
      </c>
      <c r="I95" s="10">
        <v>372</v>
      </c>
      <c r="J95" s="12">
        <v>19</v>
      </c>
      <c r="K95" s="10">
        <v>366</v>
      </c>
      <c r="L95" s="12">
        <v>14</v>
      </c>
      <c r="M95" s="10">
        <v>0</v>
      </c>
      <c r="N95" s="12">
        <v>0</v>
      </c>
      <c r="O95" s="10">
        <f t="shared" si="17"/>
        <v>738</v>
      </c>
      <c r="P95" s="12">
        <f t="shared" si="18"/>
        <v>33</v>
      </c>
      <c r="Q95" s="12">
        <f t="shared" si="19"/>
        <v>771</v>
      </c>
      <c r="R95" s="10">
        <f t="shared" si="21"/>
        <v>1197</v>
      </c>
      <c r="S95" s="12">
        <f t="shared" si="22"/>
        <v>56</v>
      </c>
      <c r="T95" s="12">
        <f t="shared" si="23"/>
        <v>1253</v>
      </c>
    </row>
    <row r="96" spans="1:20">
      <c r="A96" s="280" t="s">
        <v>190</v>
      </c>
      <c r="B96" s="77">
        <v>0</v>
      </c>
      <c r="C96" s="72">
        <v>0</v>
      </c>
      <c r="D96" s="77">
        <v>0</v>
      </c>
      <c r="E96" s="72">
        <v>0</v>
      </c>
      <c r="F96" s="77">
        <f t="shared" si="14"/>
        <v>0</v>
      </c>
      <c r="G96" s="72">
        <f t="shared" si="15"/>
        <v>0</v>
      </c>
      <c r="H96" s="12">
        <f t="shared" si="16"/>
        <v>0</v>
      </c>
      <c r="I96" s="10">
        <v>0</v>
      </c>
      <c r="J96" s="12">
        <v>0</v>
      </c>
      <c r="K96" s="10">
        <v>0</v>
      </c>
      <c r="L96" s="12">
        <v>0</v>
      </c>
      <c r="M96" s="10">
        <v>3</v>
      </c>
      <c r="N96" s="12">
        <v>0</v>
      </c>
      <c r="O96" s="10">
        <f t="shared" si="17"/>
        <v>3</v>
      </c>
      <c r="P96" s="12">
        <f t="shared" si="18"/>
        <v>0</v>
      </c>
      <c r="Q96" s="12">
        <f t="shared" si="19"/>
        <v>3</v>
      </c>
      <c r="R96" s="10">
        <f t="shared" si="21"/>
        <v>3</v>
      </c>
      <c r="S96" s="12">
        <f t="shared" si="22"/>
        <v>0</v>
      </c>
      <c r="T96" s="12">
        <f t="shared" si="23"/>
        <v>3</v>
      </c>
    </row>
    <row r="97" spans="1:20">
      <c r="A97" s="280" t="s">
        <v>191</v>
      </c>
      <c r="B97" s="77">
        <v>0</v>
      </c>
      <c r="C97" s="72">
        <v>0</v>
      </c>
      <c r="D97" s="77">
        <v>0</v>
      </c>
      <c r="E97" s="72">
        <v>0</v>
      </c>
      <c r="F97" s="77">
        <f t="shared" si="14"/>
        <v>0</v>
      </c>
      <c r="G97" s="72">
        <f t="shared" si="15"/>
        <v>0</v>
      </c>
      <c r="H97" s="12">
        <f t="shared" si="16"/>
        <v>0</v>
      </c>
      <c r="I97" s="10">
        <v>314</v>
      </c>
      <c r="J97" s="12">
        <v>9</v>
      </c>
      <c r="K97" s="10">
        <v>215</v>
      </c>
      <c r="L97" s="12">
        <v>8</v>
      </c>
      <c r="M97" s="10">
        <v>0</v>
      </c>
      <c r="N97" s="12">
        <v>0</v>
      </c>
      <c r="O97" s="10">
        <f t="shared" si="17"/>
        <v>529</v>
      </c>
      <c r="P97" s="12">
        <f t="shared" si="18"/>
        <v>17</v>
      </c>
      <c r="Q97" s="12">
        <f t="shared" si="19"/>
        <v>546</v>
      </c>
      <c r="R97" s="10">
        <f t="shared" si="21"/>
        <v>529</v>
      </c>
      <c r="S97" s="12">
        <f t="shared" si="22"/>
        <v>17</v>
      </c>
      <c r="T97" s="12">
        <f t="shared" si="23"/>
        <v>546</v>
      </c>
    </row>
    <row r="98" spans="1:20">
      <c r="A98" s="280" t="s">
        <v>192</v>
      </c>
      <c r="B98" s="77">
        <v>0</v>
      </c>
      <c r="C98" s="72">
        <v>0</v>
      </c>
      <c r="D98" s="77">
        <v>0</v>
      </c>
      <c r="E98" s="72">
        <v>0</v>
      </c>
      <c r="F98" s="77">
        <f t="shared" si="14"/>
        <v>0</v>
      </c>
      <c r="G98" s="72">
        <f t="shared" si="15"/>
        <v>0</v>
      </c>
      <c r="H98" s="12">
        <f t="shared" si="16"/>
        <v>0</v>
      </c>
      <c r="I98" s="10">
        <v>0</v>
      </c>
      <c r="J98" s="12">
        <v>0</v>
      </c>
      <c r="K98" s="10">
        <v>0</v>
      </c>
      <c r="L98" s="12">
        <v>0</v>
      </c>
      <c r="M98" s="10">
        <v>13</v>
      </c>
      <c r="N98" s="12">
        <v>0</v>
      </c>
      <c r="O98" s="10">
        <f t="shared" si="17"/>
        <v>13</v>
      </c>
      <c r="P98" s="12">
        <f t="shared" si="18"/>
        <v>0</v>
      </c>
      <c r="Q98" s="12">
        <f t="shared" si="19"/>
        <v>13</v>
      </c>
      <c r="R98" s="10">
        <f t="shared" si="21"/>
        <v>13</v>
      </c>
      <c r="S98" s="12">
        <f t="shared" si="22"/>
        <v>0</v>
      </c>
      <c r="T98" s="12">
        <f t="shared" si="23"/>
        <v>13</v>
      </c>
    </row>
    <row r="99" spans="1:20">
      <c r="A99" s="280" t="s">
        <v>193</v>
      </c>
      <c r="B99" s="77">
        <v>0</v>
      </c>
      <c r="C99" s="72">
        <v>0</v>
      </c>
      <c r="D99" s="77">
        <v>0</v>
      </c>
      <c r="E99" s="72">
        <v>0</v>
      </c>
      <c r="F99" s="77">
        <f t="shared" si="14"/>
        <v>0</v>
      </c>
      <c r="G99" s="72">
        <f t="shared" si="15"/>
        <v>0</v>
      </c>
      <c r="H99" s="12">
        <f t="shared" si="16"/>
        <v>0</v>
      </c>
      <c r="I99" s="10">
        <v>0</v>
      </c>
      <c r="J99" s="12">
        <v>0</v>
      </c>
      <c r="K99" s="10">
        <v>0</v>
      </c>
      <c r="L99" s="12">
        <v>0</v>
      </c>
      <c r="M99" s="10">
        <v>78</v>
      </c>
      <c r="N99" s="12">
        <v>2</v>
      </c>
      <c r="O99" s="10">
        <f t="shared" si="17"/>
        <v>78</v>
      </c>
      <c r="P99" s="12">
        <f t="shared" si="18"/>
        <v>2</v>
      </c>
      <c r="Q99" s="12">
        <f t="shared" si="19"/>
        <v>80</v>
      </c>
      <c r="R99" s="10">
        <f t="shared" si="21"/>
        <v>78</v>
      </c>
      <c r="S99" s="12">
        <f t="shared" si="22"/>
        <v>2</v>
      </c>
      <c r="T99" s="12">
        <f t="shared" si="23"/>
        <v>80</v>
      </c>
    </row>
    <row r="100" spans="1:20">
      <c r="A100" s="280" t="s">
        <v>411</v>
      </c>
      <c r="B100" s="77">
        <v>0</v>
      </c>
      <c r="C100" s="72">
        <v>0</v>
      </c>
      <c r="D100" s="77">
        <v>0</v>
      </c>
      <c r="E100" s="72">
        <v>0</v>
      </c>
      <c r="F100" s="77">
        <f t="shared" si="14"/>
        <v>0</v>
      </c>
      <c r="G100" s="72">
        <f t="shared" si="15"/>
        <v>0</v>
      </c>
      <c r="H100" s="12">
        <f t="shared" si="16"/>
        <v>0</v>
      </c>
      <c r="I100" s="10">
        <v>0</v>
      </c>
      <c r="J100" s="12">
        <v>0</v>
      </c>
      <c r="K100" s="10">
        <v>0</v>
      </c>
      <c r="L100" s="12">
        <v>0</v>
      </c>
      <c r="M100" s="10">
        <v>7</v>
      </c>
      <c r="N100" s="12">
        <v>0</v>
      </c>
      <c r="O100" s="10">
        <f t="shared" si="17"/>
        <v>7</v>
      </c>
      <c r="P100" s="12">
        <f t="shared" si="18"/>
        <v>0</v>
      </c>
      <c r="Q100" s="12">
        <f t="shared" si="19"/>
        <v>7</v>
      </c>
      <c r="R100" s="10">
        <f t="shared" si="21"/>
        <v>7</v>
      </c>
      <c r="S100" s="12">
        <f t="shared" si="22"/>
        <v>0</v>
      </c>
      <c r="T100" s="12">
        <f t="shared" si="23"/>
        <v>7</v>
      </c>
    </row>
    <row r="101" spans="1:20">
      <c r="A101" s="280" t="s">
        <v>112</v>
      </c>
      <c r="B101" s="77">
        <v>0</v>
      </c>
      <c r="C101" s="72">
        <v>0</v>
      </c>
      <c r="D101" s="77">
        <v>974</v>
      </c>
      <c r="E101" s="72">
        <v>78</v>
      </c>
      <c r="F101" s="77">
        <f t="shared" si="14"/>
        <v>974</v>
      </c>
      <c r="G101" s="72">
        <f t="shared" si="15"/>
        <v>78</v>
      </c>
      <c r="H101" s="12">
        <f t="shared" si="16"/>
        <v>1052</v>
      </c>
      <c r="I101" s="10">
        <v>721</v>
      </c>
      <c r="J101" s="12">
        <v>46</v>
      </c>
      <c r="K101" s="10">
        <v>638</v>
      </c>
      <c r="L101" s="12">
        <v>57</v>
      </c>
      <c r="M101" s="10">
        <v>0</v>
      </c>
      <c r="N101" s="12">
        <v>0</v>
      </c>
      <c r="O101" s="10">
        <f t="shared" si="17"/>
        <v>1359</v>
      </c>
      <c r="P101" s="12">
        <f t="shared" si="18"/>
        <v>103</v>
      </c>
      <c r="Q101" s="12">
        <f t="shared" si="19"/>
        <v>1462</v>
      </c>
      <c r="R101" s="10">
        <f t="shared" si="21"/>
        <v>2333</v>
      </c>
      <c r="S101" s="12">
        <f t="shared" si="22"/>
        <v>181</v>
      </c>
      <c r="T101" s="12">
        <f t="shared" si="23"/>
        <v>2514</v>
      </c>
    </row>
    <row r="102" spans="1:20">
      <c r="A102" s="280" t="s">
        <v>194</v>
      </c>
      <c r="B102" s="77">
        <v>0</v>
      </c>
      <c r="C102" s="72">
        <v>0</v>
      </c>
      <c r="D102" s="77">
        <v>0</v>
      </c>
      <c r="E102" s="72">
        <v>0</v>
      </c>
      <c r="F102" s="77">
        <f t="shared" si="14"/>
        <v>0</v>
      </c>
      <c r="G102" s="72">
        <f t="shared" si="15"/>
        <v>0</v>
      </c>
      <c r="H102" s="12">
        <f t="shared" si="16"/>
        <v>0</v>
      </c>
      <c r="I102" s="10">
        <v>932</v>
      </c>
      <c r="J102" s="12">
        <v>63</v>
      </c>
      <c r="K102" s="10">
        <v>672</v>
      </c>
      <c r="L102" s="12">
        <v>29</v>
      </c>
      <c r="M102" s="10">
        <v>0</v>
      </c>
      <c r="N102" s="12">
        <v>0</v>
      </c>
      <c r="O102" s="10">
        <f t="shared" si="17"/>
        <v>1604</v>
      </c>
      <c r="P102" s="12">
        <f t="shared" si="18"/>
        <v>92</v>
      </c>
      <c r="Q102" s="12">
        <f t="shared" si="19"/>
        <v>1696</v>
      </c>
      <c r="R102" s="10">
        <f t="shared" si="21"/>
        <v>1604</v>
      </c>
      <c r="S102" s="12">
        <f t="shared" si="22"/>
        <v>92</v>
      </c>
      <c r="T102" s="12">
        <f t="shared" si="23"/>
        <v>1696</v>
      </c>
    </row>
    <row r="103" spans="1:20">
      <c r="A103" s="280" t="s">
        <v>195</v>
      </c>
      <c r="B103" s="77">
        <v>0</v>
      </c>
      <c r="C103" s="72">
        <v>0</v>
      </c>
      <c r="D103" s="77">
        <v>0</v>
      </c>
      <c r="E103" s="72">
        <v>0</v>
      </c>
      <c r="F103" s="77">
        <f t="shared" si="14"/>
        <v>0</v>
      </c>
      <c r="G103" s="72">
        <f t="shared" si="15"/>
        <v>0</v>
      </c>
      <c r="H103" s="12">
        <f t="shared" si="16"/>
        <v>0</v>
      </c>
      <c r="I103" s="10">
        <v>0</v>
      </c>
      <c r="J103" s="12">
        <v>0</v>
      </c>
      <c r="K103" s="10">
        <v>0</v>
      </c>
      <c r="L103" s="12">
        <v>0</v>
      </c>
      <c r="M103" s="10">
        <v>421</v>
      </c>
      <c r="N103" s="12">
        <v>107</v>
      </c>
      <c r="O103" s="10">
        <f t="shared" si="17"/>
        <v>421</v>
      </c>
      <c r="P103" s="12">
        <f t="shared" si="18"/>
        <v>107</v>
      </c>
      <c r="Q103" s="12">
        <f t="shared" si="19"/>
        <v>528</v>
      </c>
      <c r="R103" s="10">
        <f t="shared" si="21"/>
        <v>421</v>
      </c>
      <c r="S103" s="12">
        <f t="shared" si="22"/>
        <v>107</v>
      </c>
      <c r="T103" s="12">
        <f t="shared" si="23"/>
        <v>528</v>
      </c>
    </row>
    <row r="104" spans="1:20">
      <c r="A104" s="280" t="s">
        <v>196</v>
      </c>
      <c r="B104" s="77">
        <v>0</v>
      </c>
      <c r="C104" s="72">
        <v>0</v>
      </c>
      <c r="D104" s="77">
        <v>0</v>
      </c>
      <c r="E104" s="72">
        <v>0</v>
      </c>
      <c r="F104" s="77">
        <f t="shared" si="14"/>
        <v>0</v>
      </c>
      <c r="G104" s="72">
        <f t="shared" si="15"/>
        <v>0</v>
      </c>
      <c r="H104" s="12">
        <f t="shared" si="16"/>
        <v>0</v>
      </c>
      <c r="I104" s="10">
        <v>0</v>
      </c>
      <c r="J104" s="12">
        <v>0</v>
      </c>
      <c r="K104" s="10">
        <v>0</v>
      </c>
      <c r="L104" s="12">
        <v>0</v>
      </c>
      <c r="M104" s="10">
        <v>13</v>
      </c>
      <c r="N104" s="12">
        <v>0</v>
      </c>
      <c r="O104" s="10">
        <f t="shared" si="17"/>
        <v>13</v>
      </c>
      <c r="P104" s="12">
        <f t="shared" si="18"/>
        <v>0</v>
      </c>
      <c r="Q104" s="12">
        <f t="shared" si="19"/>
        <v>13</v>
      </c>
      <c r="R104" s="10">
        <f t="shared" si="21"/>
        <v>13</v>
      </c>
      <c r="S104" s="12">
        <f t="shared" si="22"/>
        <v>0</v>
      </c>
      <c r="T104" s="12">
        <f t="shared" si="23"/>
        <v>13</v>
      </c>
    </row>
    <row r="105" spans="1:20">
      <c r="A105" s="280" t="s">
        <v>197</v>
      </c>
      <c r="B105" s="77">
        <v>0</v>
      </c>
      <c r="C105" s="72">
        <v>0</v>
      </c>
      <c r="D105" s="77">
        <v>0</v>
      </c>
      <c r="E105" s="72">
        <v>0</v>
      </c>
      <c r="F105" s="77">
        <f t="shared" si="14"/>
        <v>0</v>
      </c>
      <c r="G105" s="72">
        <f t="shared" si="15"/>
        <v>0</v>
      </c>
      <c r="H105" s="12">
        <f t="shared" si="16"/>
        <v>0</v>
      </c>
      <c r="I105" s="10">
        <v>0</v>
      </c>
      <c r="J105" s="12">
        <v>0</v>
      </c>
      <c r="K105" s="10">
        <v>0</v>
      </c>
      <c r="L105" s="12">
        <v>0</v>
      </c>
      <c r="M105" s="10">
        <v>6</v>
      </c>
      <c r="N105" s="12">
        <v>3</v>
      </c>
      <c r="O105" s="10">
        <f t="shared" si="17"/>
        <v>6</v>
      </c>
      <c r="P105" s="12">
        <f t="shared" si="18"/>
        <v>3</v>
      </c>
      <c r="Q105" s="12">
        <f t="shared" si="19"/>
        <v>9</v>
      </c>
      <c r="R105" s="10">
        <f t="shared" si="21"/>
        <v>6</v>
      </c>
      <c r="S105" s="12">
        <f t="shared" si="22"/>
        <v>3</v>
      </c>
      <c r="T105" s="12">
        <f t="shared" si="23"/>
        <v>9</v>
      </c>
    </row>
    <row r="106" spans="1:20">
      <c r="A106" s="280" t="s">
        <v>413</v>
      </c>
      <c r="B106" s="77">
        <v>0</v>
      </c>
      <c r="C106" s="72">
        <v>0</v>
      </c>
      <c r="D106" s="77">
        <v>0</v>
      </c>
      <c r="E106" s="72">
        <v>0</v>
      </c>
      <c r="F106" s="77">
        <f t="shared" si="14"/>
        <v>0</v>
      </c>
      <c r="G106" s="72">
        <f t="shared" si="15"/>
        <v>0</v>
      </c>
      <c r="H106" s="12">
        <f t="shared" si="16"/>
        <v>0</v>
      </c>
      <c r="I106" s="10">
        <v>0</v>
      </c>
      <c r="J106" s="12">
        <v>0</v>
      </c>
      <c r="K106" s="10">
        <v>0</v>
      </c>
      <c r="L106" s="12">
        <v>0</v>
      </c>
      <c r="M106" s="10">
        <v>13</v>
      </c>
      <c r="N106" s="12">
        <v>15</v>
      </c>
      <c r="O106" s="10">
        <f t="shared" si="17"/>
        <v>13</v>
      </c>
      <c r="P106" s="12">
        <f t="shared" si="18"/>
        <v>15</v>
      </c>
      <c r="Q106" s="12">
        <f t="shared" si="19"/>
        <v>28</v>
      </c>
      <c r="R106" s="10">
        <f t="shared" si="21"/>
        <v>13</v>
      </c>
      <c r="S106" s="12">
        <f t="shared" si="22"/>
        <v>15</v>
      </c>
      <c r="T106" s="12">
        <f t="shared" si="23"/>
        <v>28</v>
      </c>
    </row>
    <row r="107" spans="1:20">
      <c r="A107" s="280" t="s">
        <v>198</v>
      </c>
      <c r="B107" s="77">
        <v>0</v>
      </c>
      <c r="C107" s="72">
        <v>0</v>
      </c>
      <c r="D107" s="77">
        <v>0</v>
      </c>
      <c r="E107" s="72">
        <v>0</v>
      </c>
      <c r="F107" s="77">
        <f t="shared" si="14"/>
        <v>0</v>
      </c>
      <c r="G107" s="72">
        <f t="shared" si="15"/>
        <v>0</v>
      </c>
      <c r="H107" s="12">
        <f t="shared" si="16"/>
        <v>0</v>
      </c>
      <c r="I107" s="10">
        <v>128</v>
      </c>
      <c r="J107" s="12">
        <v>449</v>
      </c>
      <c r="K107" s="10">
        <v>68</v>
      </c>
      <c r="L107" s="12">
        <v>329</v>
      </c>
      <c r="M107" s="10">
        <v>0</v>
      </c>
      <c r="N107" s="12">
        <v>0</v>
      </c>
      <c r="O107" s="10">
        <f t="shared" si="17"/>
        <v>196</v>
      </c>
      <c r="P107" s="12">
        <f t="shared" si="18"/>
        <v>778</v>
      </c>
      <c r="Q107" s="12">
        <f t="shared" si="19"/>
        <v>974</v>
      </c>
      <c r="R107" s="10">
        <f t="shared" si="21"/>
        <v>196</v>
      </c>
      <c r="S107" s="12">
        <f t="shared" si="22"/>
        <v>778</v>
      </c>
      <c r="T107" s="12">
        <f t="shared" si="23"/>
        <v>974</v>
      </c>
    </row>
    <row r="108" spans="1:20">
      <c r="A108" s="280" t="s">
        <v>199</v>
      </c>
      <c r="B108" s="77">
        <v>0</v>
      </c>
      <c r="C108" s="72">
        <v>0</v>
      </c>
      <c r="D108" s="77">
        <v>0</v>
      </c>
      <c r="E108" s="72">
        <v>0</v>
      </c>
      <c r="F108" s="77">
        <f t="shared" si="14"/>
        <v>0</v>
      </c>
      <c r="G108" s="72">
        <f t="shared" si="15"/>
        <v>0</v>
      </c>
      <c r="H108" s="12">
        <f t="shared" si="16"/>
        <v>0</v>
      </c>
      <c r="I108" s="10">
        <v>39</v>
      </c>
      <c r="J108" s="12">
        <v>4</v>
      </c>
      <c r="K108" s="10">
        <v>30</v>
      </c>
      <c r="L108" s="12">
        <v>0</v>
      </c>
      <c r="M108" s="10">
        <v>0</v>
      </c>
      <c r="N108" s="12">
        <v>0</v>
      </c>
      <c r="O108" s="10">
        <f t="shared" si="17"/>
        <v>69</v>
      </c>
      <c r="P108" s="12">
        <f t="shared" si="18"/>
        <v>4</v>
      </c>
      <c r="Q108" s="12">
        <f t="shared" si="19"/>
        <v>73</v>
      </c>
      <c r="R108" s="10">
        <f t="shared" si="21"/>
        <v>69</v>
      </c>
      <c r="S108" s="12">
        <f t="shared" si="22"/>
        <v>4</v>
      </c>
      <c r="T108" s="12">
        <f t="shared" si="23"/>
        <v>73</v>
      </c>
    </row>
    <row r="109" spans="1:20">
      <c r="A109" s="280" t="s">
        <v>200</v>
      </c>
      <c r="B109" s="77">
        <v>0</v>
      </c>
      <c r="C109" s="72">
        <v>0</v>
      </c>
      <c r="D109" s="77">
        <v>0</v>
      </c>
      <c r="E109" s="72">
        <v>0</v>
      </c>
      <c r="F109" s="77">
        <f t="shared" ref="F109:F152" si="24">SUM(B109,D109)</f>
        <v>0</v>
      </c>
      <c r="G109" s="72">
        <f t="shared" ref="G109:G152" si="25">SUM(E109,C109)</f>
        <v>0</v>
      </c>
      <c r="H109" s="12">
        <f t="shared" ref="H109:H152" si="26">SUM(F109,G109)</f>
        <v>0</v>
      </c>
      <c r="I109" s="10">
        <v>0</v>
      </c>
      <c r="J109" s="12">
        <v>0</v>
      </c>
      <c r="K109" s="10">
        <v>0</v>
      </c>
      <c r="L109" s="12">
        <v>0</v>
      </c>
      <c r="M109" s="10">
        <v>40</v>
      </c>
      <c r="N109" s="12">
        <v>143</v>
      </c>
      <c r="O109" s="10">
        <f t="shared" ref="O109:O152" si="27">SUM(I109,K109,M109)</f>
        <v>40</v>
      </c>
      <c r="P109" s="12">
        <f t="shared" ref="P109:P152" si="28">SUM(N109,L109,J109)</f>
        <v>143</v>
      </c>
      <c r="Q109" s="12">
        <f t="shared" ref="Q109:Q152" si="29">SUM(P109,O109)</f>
        <v>183</v>
      </c>
      <c r="R109" s="10">
        <f t="shared" si="21"/>
        <v>40</v>
      </c>
      <c r="S109" s="12">
        <f t="shared" si="22"/>
        <v>143</v>
      </c>
      <c r="T109" s="12">
        <f t="shared" si="23"/>
        <v>183</v>
      </c>
    </row>
    <row r="110" spans="1:20">
      <c r="A110" s="280" t="s">
        <v>363</v>
      </c>
      <c r="B110" s="77">
        <v>0</v>
      </c>
      <c r="C110" s="72">
        <v>0</v>
      </c>
      <c r="D110" s="77">
        <v>1278</v>
      </c>
      <c r="E110" s="72">
        <v>395</v>
      </c>
      <c r="F110" s="77">
        <f t="shared" si="24"/>
        <v>1278</v>
      </c>
      <c r="G110" s="72">
        <f t="shared" si="25"/>
        <v>395</v>
      </c>
      <c r="H110" s="12">
        <f t="shared" si="26"/>
        <v>1673</v>
      </c>
      <c r="I110" s="10">
        <v>1495</v>
      </c>
      <c r="J110" s="12">
        <v>389</v>
      </c>
      <c r="K110" s="10">
        <v>1196</v>
      </c>
      <c r="L110" s="12">
        <v>342</v>
      </c>
      <c r="M110" s="10">
        <v>0</v>
      </c>
      <c r="N110" s="12">
        <v>0</v>
      </c>
      <c r="O110" s="10">
        <f t="shared" si="27"/>
        <v>2691</v>
      </c>
      <c r="P110" s="12">
        <f t="shared" si="28"/>
        <v>731</v>
      </c>
      <c r="Q110" s="12">
        <f t="shared" si="29"/>
        <v>3422</v>
      </c>
      <c r="R110" s="10">
        <f t="shared" si="21"/>
        <v>3969</v>
      </c>
      <c r="S110" s="12">
        <f t="shared" si="22"/>
        <v>1126</v>
      </c>
      <c r="T110" s="12">
        <f t="shared" si="23"/>
        <v>5095</v>
      </c>
    </row>
    <row r="111" spans="1:20">
      <c r="A111" s="280" t="s">
        <v>201</v>
      </c>
      <c r="B111" s="77">
        <v>0</v>
      </c>
      <c r="C111" s="72">
        <v>0</v>
      </c>
      <c r="D111" s="77">
        <v>20</v>
      </c>
      <c r="E111" s="72">
        <v>3</v>
      </c>
      <c r="F111" s="77">
        <f t="shared" si="24"/>
        <v>20</v>
      </c>
      <c r="G111" s="72">
        <f t="shared" si="25"/>
        <v>3</v>
      </c>
      <c r="H111" s="12">
        <f t="shared" si="26"/>
        <v>23</v>
      </c>
      <c r="I111" s="10">
        <v>21</v>
      </c>
      <c r="J111" s="12">
        <v>2</v>
      </c>
      <c r="K111" s="10">
        <v>18</v>
      </c>
      <c r="L111" s="12">
        <v>0</v>
      </c>
      <c r="M111" s="10">
        <v>0</v>
      </c>
      <c r="N111" s="12">
        <v>0</v>
      </c>
      <c r="O111" s="10">
        <f t="shared" si="27"/>
        <v>39</v>
      </c>
      <c r="P111" s="12">
        <f t="shared" si="28"/>
        <v>2</v>
      </c>
      <c r="Q111" s="12">
        <f t="shared" si="29"/>
        <v>41</v>
      </c>
      <c r="R111" s="10">
        <f t="shared" si="21"/>
        <v>59</v>
      </c>
      <c r="S111" s="12">
        <f t="shared" si="22"/>
        <v>5</v>
      </c>
      <c r="T111" s="12">
        <f t="shared" si="23"/>
        <v>64</v>
      </c>
    </row>
    <row r="112" spans="1:20">
      <c r="A112" s="280" t="s">
        <v>202</v>
      </c>
      <c r="B112" s="77">
        <v>0</v>
      </c>
      <c r="C112" s="72">
        <v>0</v>
      </c>
      <c r="D112" s="77">
        <v>7</v>
      </c>
      <c r="E112" s="72">
        <v>0</v>
      </c>
      <c r="F112" s="77">
        <f t="shared" si="24"/>
        <v>7</v>
      </c>
      <c r="G112" s="72">
        <f t="shared" si="25"/>
        <v>0</v>
      </c>
      <c r="H112" s="12">
        <f t="shared" si="26"/>
        <v>7</v>
      </c>
      <c r="I112" s="10">
        <v>11</v>
      </c>
      <c r="J112" s="12">
        <v>0</v>
      </c>
      <c r="K112" s="10">
        <v>14</v>
      </c>
      <c r="L112" s="12">
        <v>0</v>
      </c>
      <c r="M112" s="10">
        <v>0</v>
      </c>
      <c r="N112" s="12">
        <v>0</v>
      </c>
      <c r="O112" s="10">
        <f t="shared" si="27"/>
        <v>25</v>
      </c>
      <c r="P112" s="12">
        <f t="shared" si="28"/>
        <v>0</v>
      </c>
      <c r="Q112" s="12">
        <f t="shared" si="29"/>
        <v>25</v>
      </c>
      <c r="R112" s="10">
        <f t="shared" si="21"/>
        <v>32</v>
      </c>
      <c r="S112" s="12">
        <f t="shared" si="22"/>
        <v>0</v>
      </c>
      <c r="T112" s="12">
        <f t="shared" si="23"/>
        <v>32</v>
      </c>
    </row>
    <row r="113" spans="1:20">
      <c r="A113" s="280" t="s">
        <v>498</v>
      </c>
      <c r="B113" s="77">
        <v>0</v>
      </c>
      <c r="C113" s="72">
        <v>0</v>
      </c>
      <c r="D113" s="77">
        <v>0</v>
      </c>
      <c r="E113" s="72">
        <v>0</v>
      </c>
      <c r="F113" s="77">
        <f t="shared" si="24"/>
        <v>0</v>
      </c>
      <c r="G113" s="72">
        <f t="shared" si="25"/>
        <v>0</v>
      </c>
      <c r="H113" s="12">
        <f t="shared" si="26"/>
        <v>0</v>
      </c>
      <c r="I113" s="10">
        <v>0</v>
      </c>
      <c r="J113" s="12">
        <v>0</v>
      </c>
      <c r="K113" s="10">
        <v>0</v>
      </c>
      <c r="L113" s="12">
        <v>0</v>
      </c>
      <c r="M113" s="10">
        <v>11</v>
      </c>
      <c r="N113" s="12">
        <v>1</v>
      </c>
      <c r="O113" s="10">
        <f t="shared" si="27"/>
        <v>11</v>
      </c>
      <c r="P113" s="12">
        <f t="shared" si="28"/>
        <v>1</v>
      </c>
      <c r="Q113" s="12">
        <f t="shared" si="29"/>
        <v>12</v>
      </c>
      <c r="R113" s="10">
        <f t="shared" si="21"/>
        <v>11</v>
      </c>
      <c r="S113" s="12">
        <f t="shared" si="22"/>
        <v>1</v>
      </c>
      <c r="T113" s="12">
        <f t="shared" si="23"/>
        <v>12</v>
      </c>
    </row>
    <row r="114" spans="1:20">
      <c r="A114" s="280" t="s">
        <v>203</v>
      </c>
      <c r="B114" s="77">
        <v>0</v>
      </c>
      <c r="C114" s="72">
        <v>0</v>
      </c>
      <c r="D114" s="77">
        <v>829</v>
      </c>
      <c r="E114" s="72">
        <v>29</v>
      </c>
      <c r="F114" s="77">
        <f t="shared" si="24"/>
        <v>829</v>
      </c>
      <c r="G114" s="72">
        <f t="shared" si="25"/>
        <v>29</v>
      </c>
      <c r="H114" s="12">
        <f t="shared" si="26"/>
        <v>858</v>
      </c>
      <c r="I114" s="10">
        <v>0</v>
      </c>
      <c r="J114" s="12">
        <v>0</v>
      </c>
      <c r="K114" s="10">
        <v>0</v>
      </c>
      <c r="L114" s="12">
        <v>0</v>
      </c>
      <c r="M114" s="10">
        <v>0</v>
      </c>
      <c r="N114" s="12">
        <v>0</v>
      </c>
      <c r="O114" s="10">
        <f t="shared" si="27"/>
        <v>0</v>
      </c>
      <c r="P114" s="12">
        <f t="shared" si="28"/>
        <v>0</v>
      </c>
      <c r="Q114" s="12">
        <f t="shared" si="29"/>
        <v>0</v>
      </c>
      <c r="R114" s="10">
        <f t="shared" si="21"/>
        <v>829</v>
      </c>
      <c r="S114" s="12">
        <f t="shared" si="22"/>
        <v>29</v>
      </c>
      <c r="T114" s="12">
        <f t="shared" si="23"/>
        <v>858</v>
      </c>
    </row>
    <row r="115" spans="1:20">
      <c r="A115" s="280" t="s">
        <v>204</v>
      </c>
      <c r="B115" s="77">
        <v>0</v>
      </c>
      <c r="C115" s="72">
        <v>0</v>
      </c>
      <c r="D115" s="77">
        <v>0</v>
      </c>
      <c r="E115" s="72">
        <v>0</v>
      </c>
      <c r="F115" s="77">
        <f t="shared" si="24"/>
        <v>0</v>
      </c>
      <c r="G115" s="72">
        <f t="shared" si="25"/>
        <v>0</v>
      </c>
      <c r="H115" s="12">
        <f t="shared" si="26"/>
        <v>0</v>
      </c>
      <c r="I115" s="10">
        <v>499</v>
      </c>
      <c r="J115" s="12">
        <v>11</v>
      </c>
      <c r="K115" s="10">
        <v>491</v>
      </c>
      <c r="L115" s="12">
        <v>13</v>
      </c>
      <c r="M115" s="10">
        <v>0</v>
      </c>
      <c r="N115" s="12">
        <v>0</v>
      </c>
      <c r="O115" s="10">
        <f t="shared" si="27"/>
        <v>990</v>
      </c>
      <c r="P115" s="12">
        <f t="shared" si="28"/>
        <v>24</v>
      </c>
      <c r="Q115" s="12">
        <f t="shared" si="29"/>
        <v>1014</v>
      </c>
      <c r="R115" s="10">
        <f t="shared" si="21"/>
        <v>990</v>
      </c>
      <c r="S115" s="12">
        <f t="shared" si="22"/>
        <v>24</v>
      </c>
      <c r="T115" s="12">
        <f t="shared" si="23"/>
        <v>1014</v>
      </c>
    </row>
    <row r="116" spans="1:20">
      <c r="A116" s="280" t="s">
        <v>432</v>
      </c>
      <c r="B116" s="77">
        <v>0</v>
      </c>
      <c r="C116" s="72">
        <v>0</v>
      </c>
      <c r="D116" s="77">
        <v>0</v>
      </c>
      <c r="E116" s="72">
        <v>0</v>
      </c>
      <c r="F116" s="77">
        <f t="shared" si="24"/>
        <v>0</v>
      </c>
      <c r="G116" s="72">
        <f t="shared" si="25"/>
        <v>0</v>
      </c>
      <c r="H116" s="12">
        <f t="shared" si="26"/>
        <v>0</v>
      </c>
      <c r="I116" s="10">
        <v>1</v>
      </c>
      <c r="J116" s="12">
        <v>0</v>
      </c>
      <c r="K116" s="10">
        <v>1</v>
      </c>
      <c r="L116" s="12">
        <v>0</v>
      </c>
      <c r="M116" s="10">
        <v>0</v>
      </c>
      <c r="N116" s="12">
        <v>0</v>
      </c>
      <c r="O116" s="10">
        <f t="shared" si="27"/>
        <v>2</v>
      </c>
      <c r="P116" s="12">
        <f t="shared" si="28"/>
        <v>0</v>
      </c>
      <c r="Q116" s="12">
        <f t="shared" si="29"/>
        <v>2</v>
      </c>
      <c r="R116" s="10">
        <f t="shared" ref="R116:R121" si="30">SUM(O116,F116)</f>
        <v>2</v>
      </c>
      <c r="S116" s="12">
        <f t="shared" ref="S116:S121" si="31">SUM(P116,G116)</f>
        <v>0</v>
      </c>
      <c r="T116" s="12">
        <f t="shared" ref="T116:T121" si="32">SUM(Q116,H116)</f>
        <v>2</v>
      </c>
    </row>
    <row r="117" spans="1:20">
      <c r="A117" s="280" t="s">
        <v>205</v>
      </c>
      <c r="B117" s="77">
        <v>0</v>
      </c>
      <c r="C117" s="72">
        <v>0</v>
      </c>
      <c r="D117" s="77">
        <v>0</v>
      </c>
      <c r="E117" s="72">
        <v>0</v>
      </c>
      <c r="F117" s="77">
        <f t="shared" si="24"/>
        <v>0</v>
      </c>
      <c r="G117" s="72">
        <f t="shared" si="25"/>
        <v>0</v>
      </c>
      <c r="H117" s="12">
        <f t="shared" si="26"/>
        <v>0</v>
      </c>
      <c r="I117" s="10">
        <v>0</v>
      </c>
      <c r="J117" s="12">
        <v>0</v>
      </c>
      <c r="K117" s="10">
        <v>0</v>
      </c>
      <c r="L117" s="12">
        <v>0</v>
      </c>
      <c r="M117" s="10">
        <v>3</v>
      </c>
      <c r="N117" s="12">
        <v>30</v>
      </c>
      <c r="O117" s="10">
        <f t="shared" si="27"/>
        <v>3</v>
      </c>
      <c r="P117" s="12">
        <f t="shared" si="28"/>
        <v>30</v>
      </c>
      <c r="Q117" s="12">
        <f t="shared" si="29"/>
        <v>33</v>
      </c>
      <c r="R117" s="10">
        <f t="shared" si="30"/>
        <v>3</v>
      </c>
      <c r="S117" s="12">
        <f t="shared" si="31"/>
        <v>30</v>
      </c>
      <c r="T117" s="12">
        <f t="shared" si="32"/>
        <v>33</v>
      </c>
    </row>
    <row r="118" spans="1:20">
      <c r="A118" s="280" t="s">
        <v>206</v>
      </c>
      <c r="B118" s="77">
        <v>0</v>
      </c>
      <c r="C118" s="72">
        <v>0</v>
      </c>
      <c r="D118" s="77">
        <v>0</v>
      </c>
      <c r="E118" s="72">
        <v>0</v>
      </c>
      <c r="F118" s="77">
        <f t="shared" si="24"/>
        <v>0</v>
      </c>
      <c r="G118" s="72">
        <f t="shared" si="25"/>
        <v>0</v>
      </c>
      <c r="H118" s="12">
        <f t="shared" si="26"/>
        <v>0</v>
      </c>
      <c r="I118" s="10">
        <v>305</v>
      </c>
      <c r="J118" s="12">
        <v>96</v>
      </c>
      <c r="K118" s="10">
        <v>242</v>
      </c>
      <c r="L118" s="12">
        <v>62</v>
      </c>
      <c r="M118" s="10">
        <v>0</v>
      </c>
      <c r="N118" s="12">
        <v>0</v>
      </c>
      <c r="O118" s="10">
        <f t="shared" si="27"/>
        <v>547</v>
      </c>
      <c r="P118" s="12">
        <f t="shared" si="28"/>
        <v>158</v>
      </c>
      <c r="Q118" s="12">
        <f t="shared" si="29"/>
        <v>705</v>
      </c>
      <c r="R118" s="10">
        <f t="shared" si="30"/>
        <v>547</v>
      </c>
      <c r="S118" s="12">
        <f t="shared" si="31"/>
        <v>158</v>
      </c>
      <c r="T118" s="12">
        <f t="shared" si="32"/>
        <v>705</v>
      </c>
    </row>
    <row r="119" spans="1:20">
      <c r="A119" s="280" t="s">
        <v>207</v>
      </c>
      <c r="B119" s="77">
        <v>0</v>
      </c>
      <c r="C119" s="72">
        <v>0</v>
      </c>
      <c r="D119" s="77">
        <v>0</v>
      </c>
      <c r="E119" s="72">
        <v>0</v>
      </c>
      <c r="F119" s="77">
        <f t="shared" si="24"/>
        <v>0</v>
      </c>
      <c r="G119" s="72">
        <f t="shared" si="25"/>
        <v>0</v>
      </c>
      <c r="H119" s="12">
        <f t="shared" si="26"/>
        <v>0</v>
      </c>
      <c r="I119" s="10">
        <v>25</v>
      </c>
      <c r="J119" s="12">
        <v>9</v>
      </c>
      <c r="K119" s="10">
        <v>22</v>
      </c>
      <c r="L119" s="12">
        <v>9</v>
      </c>
      <c r="M119" s="10">
        <v>0</v>
      </c>
      <c r="N119" s="12">
        <v>0</v>
      </c>
      <c r="O119" s="10">
        <f t="shared" si="27"/>
        <v>47</v>
      </c>
      <c r="P119" s="12">
        <f t="shared" si="28"/>
        <v>18</v>
      </c>
      <c r="Q119" s="12">
        <f t="shared" si="29"/>
        <v>65</v>
      </c>
      <c r="R119" s="10">
        <f t="shared" si="30"/>
        <v>47</v>
      </c>
      <c r="S119" s="12">
        <f t="shared" si="31"/>
        <v>18</v>
      </c>
      <c r="T119" s="12">
        <f t="shared" si="32"/>
        <v>65</v>
      </c>
    </row>
    <row r="120" spans="1:20">
      <c r="A120" s="280" t="s">
        <v>208</v>
      </c>
      <c r="B120" s="77">
        <v>0</v>
      </c>
      <c r="C120" s="72">
        <v>0</v>
      </c>
      <c r="D120" s="77">
        <v>0</v>
      </c>
      <c r="E120" s="72">
        <v>0</v>
      </c>
      <c r="F120" s="77">
        <f t="shared" si="24"/>
        <v>0</v>
      </c>
      <c r="G120" s="72">
        <f t="shared" si="25"/>
        <v>0</v>
      </c>
      <c r="H120" s="12">
        <f t="shared" si="26"/>
        <v>0</v>
      </c>
      <c r="I120" s="10">
        <v>144</v>
      </c>
      <c r="J120" s="12">
        <v>245</v>
      </c>
      <c r="K120" s="10">
        <v>103</v>
      </c>
      <c r="L120" s="12">
        <v>172</v>
      </c>
      <c r="M120" s="10">
        <v>0</v>
      </c>
      <c r="N120" s="12">
        <v>0</v>
      </c>
      <c r="O120" s="10">
        <f t="shared" si="27"/>
        <v>247</v>
      </c>
      <c r="P120" s="12">
        <f t="shared" si="28"/>
        <v>417</v>
      </c>
      <c r="Q120" s="12">
        <f t="shared" si="29"/>
        <v>664</v>
      </c>
      <c r="R120" s="10">
        <f t="shared" si="30"/>
        <v>247</v>
      </c>
      <c r="S120" s="12">
        <f t="shared" si="31"/>
        <v>417</v>
      </c>
      <c r="T120" s="12">
        <f t="shared" si="32"/>
        <v>664</v>
      </c>
    </row>
    <row r="121" spans="1:20">
      <c r="A121" s="280" t="s">
        <v>209</v>
      </c>
      <c r="B121" s="77">
        <v>0</v>
      </c>
      <c r="C121" s="72">
        <v>0</v>
      </c>
      <c r="D121" s="77">
        <v>0</v>
      </c>
      <c r="E121" s="72">
        <v>0</v>
      </c>
      <c r="F121" s="77">
        <f t="shared" si="24"/>
        <v>0</v>
      </c>
      <c r="G121" s="72">
        <f t="shared" si="25"/>
        <v>0</v>
      </c>
      <c r="H121" s="12">
        <f t="shared" si="26"/>
        <v>0</v>
      </c>
      <c r="I121" s="10">
        <v>5</v>
      </c>
      <c r="J121" s="12">
        <v>5</v>
      </c>
      <c r="K121" s="10">
        <v>4</v>
      </c>
      <c r="L121" s="12">
        <v>4</v>
      </c>
      <c r="M121" s="10">
        <v>0</v>
      </c>
      <c r="N121" s="12">
        <v>0</v>
      </c>
      <c r="O121" s="10">
        <f t="shared" si="27"/>
        <v>9</v>
      </c>
      <c r="P121" s="12">
        <f t="shared" si="28"/>
        <v>9</v>
      </c>
      <c r="Q121" s="12">
        <f t="shared" si="29"/>
        <v>18</v>
      </c>
      <c r="R121" s="10">
        <f t="shared" si="30"/>
        <v>9</v>
      </c>
      <c r="S121" s="12">
        <f t="shared" si="31"/>
        <v>9</v>
      </c>
      <c r="T121" s="12">
        <f t="shared" si="32"/>
        <v>18</v>
      </c>
    </row>
    <row r="122" spans="1:20">
      <c r="A122" s="280" t="s">
        <v>210</v>
      </c>
      <c r="B122" s="77">
        <v>0</v>
      </c>
      <c r="C122" s="72">
        <v>0</v>
      </c>
      <c r="D122" s="77">
        <v>0</v>
      </c>
      <c r="E122" s="72">
        <v>0</v>
      </c>
      <c r="F122" s="77">
        <f t="shared" si="24"/>
        <v>0</v>
      </c>
      <c r="G122" s="72">
        <f t="shared" si="25"/>
        <v>0</v>
      </c>
      <c r="H122" s="12">
        <f t="shared" si="26"/>
        <v>0</v>
      </c>
      <c r="I122" s="10">
        <v>8</v>
      </c>
      <c r="J122" s="12">
        <v>1</v>
      </c>
      <c r="K122" s="10">
        <v>5</v>
      </c>
      <c r="L122" s="12">
        <v>7</v>
      </c>
      <c r="M122" s="10">
        <v>0</v>
      </c>
      <c r="N122" s="12">
        <v>0</v>
      </c>
      <c r="O122" s="10">
        <f t="shared" si="27"/>
        <v>13</v>
      </c>
      <c r="P122" s="12">
        <f t="shared" si="28"/>
        <v>8</v>
      </c>
      <c r="Q122" s="12">
        <f t="shared" si="29"/>
        <v>21</v>
      </c>
      <c r="R122" s="10">
        <f t="shared" ref="R122:R145" si="33">SUM(O122,F122)</f>
        <v>13</v>
      </c>
      <c r="S122" s="12">
        <f t="shared" ref="S122:S145" si="34">SUM(P122,G122)</f>
        <v>8</v>
      </c>
      <c r="T122" s="12">
        <f t="shared" ref="T122:T145" si="35">SUM(Q122,H122)</f>
        <v>21</v>
      </c>
    </row>
    <row r="123" spans="1:20">
      <c r="A123" s="280" t="s">
        <v>211</v>
      </c>
      <c r="B123" s="77">
        <v>0</v>
      </c>
      <c r="C123" s="72">
        <v>0</v>
      </c>
      <c r="D123" s="77">
        <v>238</v>
      </c>
      <c r="E123" s="72">
        <v>199</v>
      </c>
      <c r="F123" s="77">
        <f t="shared" si="24"/>
        <v>238</v>
      </c>
      <c r="G123" s="72">
        <f t="shared" si="25"/>
        <v>199</v>
      </c>
      <c r="H123" s="12">
        <f t="shared" si="26"/>
        <v>437</v>
      </c>
      <c r="I123" s="10">
        <v>0</v>
      </c>
      <c r="J123" s="12">
        <v>0</v>
      </c>
      <c r="K123" s="10">
        <v>0</v>
      </c>
      <c r="L123" s="12">
        <v>0</v>
      </c>
      <c r="M123" s="10">
        <v>0</v>
      </c>
      <c r="N123" s="12">
        <v>0</v>
      </c>
      <c r="O123" s="10">
        <f t="shared" si="27"/>
        <v>0</v>
      </c>
      <c r="P123" s="12">
        <f t="shared" si="28"/>
        <v>0</v>
      </c>
      <c r="Q123" s="12">
        <f t="shared" si="29"/>
        <v>0</v>
      </c>
      <c r="R123" s="10">
        <f t="shared" si="33"/>
        <v>238</v>
      </c>
      <c r="S123" s="12">
        <f t="shared" si="34"/>
        <v>199</v>
      </c>
      <c r="T123" s="12">
        <f t="shared" si="35"/>
        <v>437</v>
      </c>
    </row>
    <row r="124" spans="1:20">
      <c r="A124" s="280" t="s">
        <v>212</v>
      </c>
      <c r="B124" s="77">
        <v>0</v>
      </c>
      <c r="C124" s="72">
        <v>0</v>
      </c>
      <c r="D124" s="77">
        <v>0</v>
      </c>
      <c r="E124" s="72">
        <v>0</v>
      </c>
      <c r="F124" s="77">
        <f t="shared" si="24"/>
        <v>0</v>
      </c>
      <c r="G124" s="72">
        <f t="shared" si="25"/>
        <v>0</v>
      </c>
      <c r="H124" s="12">
        <f t="shared" si="26"/>
        <v>0</v>
      </c>
      <c r="I124" s="10">
        <v>133</v>
      </c>
      <c r="J124" s="12">
        <v>17</v>
      </c>
      <c r="K124" s="10">
        <v>105</v>
      </c>
      <c r="L124" s="12">
        <v>16</v>
      </c>
      <c r="M124" s="10">
        <v>0</v>
      </c>
      <c r="N124" s="12">
        <v>0</v>
      </c>
      <c r="O124" s="10">
        <f t="shared" si="27"/>
        <v>238</v>
      </c>
      <c r="P124" s="12">
        <f t="shared" si="28"/>
        <v>33</v>
      </c>
      <c r="Q124" s="12">
        <f t="shared" si="29"/>
        <v>271</v>
      </c>
      <c r="R124" s="10">
        <f t="shared" si="33"/>
        <v>238</v>
      </c>
      <c r="S124" s="12">
        <f t="shared" si="34"/>
        <v>33</v>
      </c>
      <c r="T124" s="12">
        <f t="shared" si="35"/>
        <v>271</v>
      </c>
    </row>
    <row r="125" spans="1:20">
      <c r="A125" s="280" t="s">
        <v>213</v>
      </c>
      <c r="B125" s="77">
        <v>0</v>
      </c>
      <c r="C125" s="72">
        <v>0</v>
      </c>
      <c r="D125" s="77">
        <v>0</v>
      </c>
      <c r="E125" s="72">
        <v>0</v>
      </c>
      <c r="F125" s="77">
        <f t="shared" si="24"/>
        <v>0</v>
      </c>
      <c r="G125" s="72">
        <f t="shared" si="25"/>
        <v>0</v>
      </c>
      <c r="H125" s="12">
        <f t="shared" si="26"/>
        <v>0</v>
      </c>
      <c r="I125" s="10">
        <v>23</v>
      </c>
      <c r="J125" s="12">
        <v>2</v>
      </c>
      <c r="K125" s="10">
        <v>21</v>
      </c>
      <c r="L125" s="12">
        <v>3</v>
      </c>
      <c r="M125" s="10">
        <v>0</v>
      </c>
      <c r="N125" s="12">
        <v>0</v>
      </c>
      <c r="O125" s="10">
        <f t="shared" si="27"/>
        <v>44</v>
      </c>
      <c r="P125" s="12">
        <f t="shared" si="28"/>
        <v>5</v>
      </c>
      <c r="Q125" s="12">
        <f t="shared" si="29"/>
        <v>49</v>
      </c>
      <c r="R125" s="10">
        <f t="shared" si="33"/>
        <v>44</v>
      </c>
      <c r="S125" s="12">
        <f t="shared" si="34"/>
        <v>5</v>
      </c>
      <c r="T125" s="12">
        <f t="shared" si="35"/>
        <v>49</v>
      </c>
    </row>
    <row r="126" spans="1:20">
      <c r="A126" s="280" t="s">
        <v>499</v>
      </c>
      <c r="B126" s="77">
        <v>0</v>
      </c>
      <c r="C126" s="72">
        <v>0</v>
      </c>
      <c r="D126" s="77">
        <v>0</v>
      </c>
      <c r="E126" s="72">
        <v>0</v>
      </c>
      <c r="F126" s="77">
        <f t="shared" si="24"/>
        <v>0</v>
      </c>
      <c r="G126" s="72">
        <f t="shared" si="25"/>
        <v>0</v>
      </c>
      <c r="H126" s="12">
        <f t="shared" si="26"/>
        <v>0</v>
      </c>
      <c r="I126" s="10">
        <v>0</v>
      </c>
      <c r="J126" s="12">
        <v>0</v>
      </c>
      <c r="K126" s="10">
        <v>0</v>
      </c>
      <c r="L126" s="12">
        <v>0</v>
      </c>
      <c r="M126" s="10">
        <v>4</v>
      </c>
      <c r="N126" s="12">
        <v>0</v>
      </c>
      <c r="O126" s="10">
        <f t="shared" si="27"/>
        <v>4</v>
      </c>
      <c r="P126" s="12">
        <f t="shared" si="28"/>
        <v>0</v>
      </c>
      <c r="Q126" s="12">
        <f t="shared" si="29"/>
        <v>4</v>
      </c>
      <c r="R126" s="10">
        <f t="shared" si="33"/>
        <v>4</v>
      </c>
      <c r="S126" s="12">
        <f t="shared" si="34"/>
        <v>0</v>
      </c>
      <c r="T126" s="12">
        <f t="shared" si="35"/>
        <v>4</v>
      </c>
    </row>
    <row r="127" spans="1:20">
      <c r="A127" s="280" t="s">
        <v>214</v>
      </c>
      <c r="B127" s="77">
        <v>0</v>
      </c>
      <c r="C127" s="72">
        <v>0</v>
      </c>
      <c r="D127" s="77">
        <v>0</v>
      </c>
      <c r="E127" s="72">
        <v>0</v>
      </c>
      <c r="F127" s="77">
        <f t="shared" si="24"/>
        <v>0</v>
      </c>
      <c r="G127" s="72">
        <f t="shared" si="25"/>
        <v>0</v>
      </c>
      <c r="H127" s="12">
        <f t="shared" si="26"/>
        <v>0</v>
      </c>
      <c r="I127" s="10">
        <v>56</v>
      </c>
      <c r="J127" s="12">
        <v>20</v>
      </c>
      <c r="K127" s="10">
        <v>38</v>
      </c>
      <c r="L127" s="12">
        <v>24</v>
      </c>
      <c r="M127" s="10">
        <v>0</v>
      </c>
      <c r="N127" s="12">
        <v>0</v>
      </c>
      <c r="O127" s="10">
        <f t="shared" si="27"/>
        <v>94</v>
      </c>
      <c r="P127" s="12">
        <f t="shared" si="28"/>
        <v>44</v>
      </c>
      <c r="Q127" s="12">
        <f t="shared" si="29"/>
        <v>138</v>
      </c>
      <c r="R127" s="10">
        <f t="shared" si="33"/>
        <v>94</v>
      </c>
      <c r="S127" s="12">
        <f t="shared" si="34"/>
        <v>44</v>
      </c>
      <c r="T127" s="12">
        <f t="shared" si="35"/>
        <v>138</v>
      </c>
    </row>
    <row r="128" spans="1:20">
      <c r="A128" s="280" t="s">
        <v>215</v>
      </c>
      <c r="B128" s="77">
        <v>0</v>
      </c>
      <c r="C128" s="72">
        <v>0</v>
      </c>
      <c r="D128" s="77">
        <v>0</v>
      </c>
      <c r="E128" s="72">
        <v>0</v>
      </c>
      <c r="F128" s="77">
        <f t="shared" si="24"/>
        <v>0</v>
      </c>
      <c r="G128" s="72">
        <f t="shared" si="25"/>
        <v>0</v>
      </c>
      <c r="H128" s="12">
        <f t="shared" si="26"/>
        <v>0</v>
      </c>
      <c r="I128" s="10">
        <v>0</v>
      </c>
      <c r="J128" s="12">
        <v>0</v>
      </c>
      <c r="K128" s="10">
        <v>0</v>
      </c>
      <c r="L128" s="12">
        <v>0</v>
      </c>
      <c r="M128" s="10">
        <v>5</v>
      </c>
      <c r="N128" s="12">
        <v>0</v>
      </c>
      <c r="O128" s="10">
        <f t="shared" si="27"/>
        <v>5</v>
      </c>
      <c r="P128" s="12">
        <f t="shared" si="28"/>
        <v>0</v>
      </c>
      <c r="Q128" s="12">
        <f t="shared" si="29"/>
        <v>5</v>
      </c>
      <c r="R128" s="10">
        <f t="shared" si="33"/>
        <v>5</v>
      </c>
      <c r="S128" s="12">
        <f t="shared" si="34"/>
        <v>0</v>
      </c>
      <c r="T128" s="12">
        <f t="shared" si="35"/>
        <v>5</v>
      </c>
    </row>
    <row r="129" spans="1:20">
      <c r="A129" s="280" t="s">
        <v>216</v>
      </c>
      <c r="B129" s="77">
        <v>0</v>
      </c>
      <c r="C129" s="72">
        <v>0</v>
      </c>
      <c r="D129" s="77">
        <v>0</v>
      </c>
      <c r="E129" s="72">
        <v>0</v>
      </c>
      <c r="F129" s="77">
        <f t="shared" si="24"/>
        <v>0</v>
      </c>
      <c r="G129" s="72">
        <f t="shared" si="25"/>
        <v>0</v>
      </c>
      <c r="H129" s="12">
        <f t="shared" si="26"/>
        <v>0</v>
      </c>
      <c r="I129" s="10">
        <v>0</v>
      </c>
      <c r="J129" s="12">
        <v>0</v>
      </c>
      <c r="K129" s="10">
        <v>0</v>
      </c>
      <c r="L129" s="12">
        <v>0</v>
      </c>
      <c r="M129" s="10">
        <v>28</v>
      </c>
      <c r="N129" s="12">
        <v>0</v>
      </c>
      <c r="O129" s="10">
        <f t="shared" si="27"/>
        <v>28</v>
      </c>
      <c r="P129" s="12">
        <f t="shared" si="28"/>
        <v>0</v>
      </c>
      <c r="Q129" s="12">
        <f t="shared" si="29"/>
        <v>28</v>
      </c>
      <c r="R129" s="10">
        <f t="shared" si="33"/>
        <v>28</v>
      </c>
      <c r="S129" s="12">
        <f t="shared" si="34"/>
        <v>0</v>
      </c>
      <c r="T129" s="12">
        <f t="shared" si="35"/>
        <v>28</v>
      </c>
    </row>
    <row r="130" spans="1:20">
      <c r="A130" s="280" t="s">
        <v>601</v>
      </c>
      <c r="B130" s="77">
        <v>0</v>
      </c>
      <c r="C130" s="72">
        <v>0</v>
      </c>
      <c r="D130" s="77">
        <v>0</v>
      </c>
      <c r="E130" s="72">
        <v>0</v>
      </c>
      <c r="F130" s="77">
        <f t="shared" si="24"/>
        <v>0</v>
      </c>
      <c r="G130" s="72">
        <f t="shared" si="25"/>
        <v>0</v>
      </c>
      <c r="H130" s="12">
        <f t="shared" si="26"/>
        <v>0</v>
      </c>
      <c r="I130" s="10">
        <v>0</v>
      </c>
      <c r="J130" s="12">
        <v>0</v>
      </c>
      <c r="K130" s="10">
        <v>0</v>
      </c>
      <c r="L130" s="12">
        <v>0</v>
      </c>
      <c r="M130" s="10">
        <v>2</v>
      </c>
      <c r="N130" s="12">
        <v>0</v>
      </c>
      <c r="O130" s="10">
        <f t="shared" si="27"/>
        <v>2</v>
      </c>
      <c r="P130" s="12">
        <f t="shared" si="28"/>
        <v>0</v>
      </c>
      <c r="Q130" s="12">
        <f t="shared" si="29"/>
        <v>2</v>
      </c>
      <c r="R130" s="10">
        <f t="shared" si="33"/>
        <v>2</v>
      </c>
      <c r="S130" s="12">
        <f t="shared" si="34"/>
        <v>0</v>
      </c>
      <c r="T130" s="12">
        <f t="shared" si="35"/>
        <v>2</v>
      </c>
    </row>
    <row r="131" spans="1:20">
      <c r="A131" s="280" t="s">
        <v>217</v>
      </c>
      <c r="B131" s="77">
        <v>0</v>
      </c>
      <c r="C131" s="72">
        <v>0</v>
      </c>
      <c r="D131" s="77">
        <v>0</v>
      </c>
      <c r="E131" s="72">
        <v>0</v>
      </c>
      <c r="F131" s="77">
        <f t="shared" si="24"/>
        <v>0</v>
      </c>
      <c r="G131" s="72">
        <f t="shared" si="25"/>
        <v>0</v>
      </c>
      <c r="H131" s="12">
        <f t="shared" si="26"/>
        <v>0</v>
      </c>
      <c r="I131" s="10">
        <v>1</v>
      </c>
      <c r="J131" s="12">
        <v>465</v>
      </c>
      <c r="K131" s="10">
        <v>1</v>
      </c>
      <c r="L131" s="12">
        <v>422</v>
      </c>
      <c r="M131" s="10">
        <v>0</v>
      </c>
      <c r="N131" s="12">
        <v>0</v>
      </c>
      <c r="O131" s="10">
        <f t="shared" si="27"/>
        <v>2</v>
      </c>
      <c r="P131" s="12">
        <f t="shared" si="28"/>
        <v>887</v>
      </c>
      <c r="Q131" s="12">
        <f t="shared" si="29"/>
        <v>889</v>
      </c>
      <c r="R131" s="10">
        <f t="shared" si="33"/>
        <v>2</v>
      </c>
      <c r="S131" s="12">
        <f t="shared" si="34"/>
        <v>887</v>
      </c>
      <c r="T131" s="12">
        <f t="shared" si="35"/>
        <v>889</v>
      </c>
    </row>
    <row r="132" spans="1:20">
      <c r="A132" s="280" t="s">
        <v>218</v>
      </c>
      <c r="B132" s="77">
        <v>0</v>
      </c>
      <c r="C132" s="72">
        <v>0</v>
      </c>
      <c r="D132" s="77">
        <v>0</v>
      </c>
      <c r="E132" s="72">
        <v>0</v>
      </c>
      <c r="F132" s="77">
        <f t="shared" si="24"/>
        <v>0</v>
      </c>
      <c r="G132" s="72">
        <f t="shared" si="25"/>
        <v>0</v>
      </c>
      <c r="H132" s="12">
        <f t="shared" si="26"/>
        <v>0</v>
      </c>
      <c r="I132" s="10">
        <v>289</v>
      </c>
      <c r="J132" s="12">
        <v>496</v>
      </c>
      <c r="K132" s="10">
        <v>220</v>
      </c>
      <c r="L132" s="12">
        <v>422</v>
      </c>
      <c r="M132" s="10">
        <v>0</v>
      </c>
      <c r="N132" s="12">
        <v>0</v>
      </c>
      <c r="O132" s="10">
        <f t="shared" si="27"/>
        <v>509</v>
      </c>
      <c r="P132" s="12">
        <f t="shared" si="28"/>
        <v>918</v>
      </c>
      <c r="Q132" s="12">
        <f t="shared" si="29"/>
        <v>1427</v>
      </c>
      <c r="R132" s="10">
        <f t="shared" si="33"/>
        <v>509</v>
      </c>
      <c r="S132" s="12">
        <f t="shared" si="34"/>
        <v>918</v>
      </c>
      <c r="T132" s="12">
        <f t="shared" si="35"/>
        <v>1427</v>
      </c>
    </row>
    <row r="133" spans="1:20">
      <c r="A133" s="280" t="s">
        <v>219</v>
      </c>
      <c r="B133" s="77">
        <v>0</v>
      </c>
      <c r="C133" s="72">
        <v>0</v>
      </c>
      <c r="D133" s="77">
        <v>9</v>
      </c>
      <c r="E133" s="72">
        <v>1</v>
      </c>
      <c r="F133" s="77">
        <f t="shared" si="24"/>
        <v>9</v>
      </c>
      <c r="G133" s="72">
        <f t="shared" si="25"/>
        <v>1</v>
      </c>
      <c r="H133" s="12">
        <f t="shared" si="26"/>
        <v>10</v>
      </c>
      <c r="I133" s="10">
        <v>12</v>
      </c>
      <c r="J133" s="12">
        <v>2</v>
      </c>
      <c r="K133" s="10">
        <v>5</v>
      </c>
      <c r="L133" s="12">
        <v>2</v>
      </c>
      <c r="M133" s="10">
        <v>0</v>
      </c>
      <c r="N133" s="12">
        <v>0</v>
      </c>
      <c r="O133" s="10">
        <f t="shared" si="27"/>
        <v>17</v>
      </c>
      <c r="P133" s="12">
        <f t="shared" si="28"/>
        <v>4</v>
      </c>
      <c r="Q133" s="12">
        <f t="shared" si="29"/>
        <v>21</v>
      </c>
      <c r="R133" s="10">
        <f t="shared" si="33"/>
        <v>26</v>
      </c>
      <c r="S133" s="12">
        <f t="shared" si="34"/>
        <v>5</v>
      </c>
      <c r="T133" s="12">
        <f t="shared" si="35"/>
        <v>31</v>
      </c>
    </row>
    <row r="134" spans="1:20">
      <c r="A134" s="280" t="s">
        <v>220</v>
      </c>
      <c r="B134" s="77">
        <v>0</v>
      </c>
      <c r="C134" s="72">
        <v>0</v>
      </c>
      <c r="D134" s="77">
        <v>1587</v>
      </c>
      <c r="E134" s="72">
        <v>4992</v>
      </c>
      <c r="F134" s="77">
        <f t="shared" si="24"/>
        <v>1587</v>
      </c>
      <c r="G134" s="72">
        <f t="shared" si="25"/>
        <v>4992</v>
      </c>
      <c r="H134" s="12">
        <f t="shared" si="26"/>
        <v>6579</v>
      </c>
      <c r="I134" s="10">
        <v>1610</v>
      </c>
      <c r="J134" s="12">
        <v>4081</v>
      </c>
      <c r="K134" s="10">
        <v>1161</v>
      </c>
      <c r="L134" s="12">
        <v>3411</v>
      </c>
      <c r="M134" s="10">
        <v>0</v>
      </c>
      <c r="N134" s="12">
        <v>0</v>
      </c>
      <c r="O134" s="10">
        <f t="shared" si="27"/>
        <v>2771</v>
      </c>
      <c r="P134" s="12">
        <f t="shared" si="28"/>
        <v>7492</v>
      </c>
      <c r="Q134" s="12">
        <f t="shared" si="29"/>
        <v>10263</v>
      </c>
      <c r="R134" s="10">
        <f t="shared" si="33"/>
        <v>4358</v>
      </c>
      <c r="S134" s="12">
        <f t="shared" si="34"/>
        <v>12484</v>
      </c>
      <c r="T134" s="12">
        <f t="shared" si="35"/>
        <v>16842</v>
      </c>
    </row>
    <row r="135" spans="1:20">
      <c r="A135" s="280" t="s">
        <v>221</v>
      </c>
      <c r="B135" s="77">
        <v>0</v>
      </c>
      <c r="C135" s="72">
        <v>0</v>
      </c>
      <c r="D135" s="77">
        <v>0</v>
      </c>
      <c r="E135" s="72">
        <v>0</v>
      </c>
      <c r="F135" s="77">
        <f t="shared" si="24"/>
        <v>0</v>
      </c>
      <c r="G135" s="72">
        <f t="shared" si="25"/>
        <v>0</v>
      </c>
      <c r="H135" s="12">
        <f t="shared" si="26"/>
        <v>0</v>
      </c>
      <c r="I135" s="10">
        <v>0</v>
      </c>
      <c r="J135" s="12">
        <v>0</v>
      </c>
      <c r="K135" s="10">
        <v>0</v>
      </c>
      <c r="L135" s="12">
        <v>0</v>
      </c>
      <c r="M135" s="10">
        <v>8</v>
      </c>
      <c r="N135" s="12">
        <v>2</v>
      </c>
      <c r="O135" s="10">
        <f t="shared" si="27"/>
        <v>8</v>
      </c>
      <c r="P135" s="12">
        <f t="shared" si="28"/>
        <v>2</v>
      </c>
      <c r="Q135" s="12">
        <f t="shared" si="29"/>
        <v>10</v>
      </c>
      <c r="R135" s="10">
        <f t="shared" si="33"/>
        <v>8</v>
      </c>
      <c r="S135" s="12">
        <f t="shared" si="34"/>
        <v>2</v>
      </c>
      <c r="T135" s="12">
        <f t="shared" si="35"/>
        <v>10</v>
      </c>
    </row>
    <row r="136" spans="1:20">
      <c r="A136" s="280" t="s">
        <v>222</v>
      </c>
      <c r="B136" s="77">
        <v>0</v>
      </c>
      <c r="C136" s="72">
        <v>0</v>
      </c>
      <c r="D136" s="77">
        <v>0</v>
      </c>
      <c r="E136" s="72">
        <v>0</v>
      </c>
      <c r="F136" s="77">
        <f t="shared" si="24"/>
        <v>0</v>
      </c>
      <c r="G136" s="72">
        <f t="shared" si="25"/>
        <v>0</v>
      </c>
      <c r="H136" s="12">
        <f t="shared" si="26"/>
        <v>0</v>
      </c>
      <c r="I136" s="10">
        <v>0</v>
      </c>
      <c r="J136" s="12">
        <v>0</v>
      </c>
      <c r="K136" s="10">
        <v>0</v>
      </c>
      <c r="L136" s="12">
        <v>0</v>
      </c>
      <c r="M136" s="10">
        <v>85</v>
      </c>
      <c r="N136" s="12">
        <v>1</v>
      </c>
      <c r="O136" s="10">
        <f t="shared" si="27"/>
        <v>85</v>
      </c>
      <c r="P136" s="12">
        <f t="shared" si="28"/>
        <v>1</v>
      </c>
      <c r="Q136" s="12">
        <f t="shared" si="29"/>
        <v>86</v>
      </c>
      <c r="R136" s="10">
        <f t="shared" si="33"/>
        <v>85</v>
      </c>
      <c r="S136" s="12">
        <f t="shared" si="34"/>
        <v>1</v>
      </c>
      <c r="T136" s="12">
        <f t="shared" si="35"/>
        <v>86</v>
      </c>
    </row>
    <row r="137" spans="1:20">
      <c r="A137" s="280" t="s">
        <v>478</v>
      </c>
      <c r="B137" s="77">
        <v>0</v>
      </c>
      <c r="C137" s="72">
        <v>0</v>
      </c>
      <c r="D137" s="77">
        <v>0</v>
      </c>
      <c r="E137" s="72">
        <v>0</v>
      </c>
      <c r="F137" s="77">
        <f t="shared" si="24"/>
        <v>0</v>
      </c>
      <c r="G137" s="72">
        <f t="shared" si="25"/>
        <v>0</v>
      </c>
      <c r="H137" s="12">
        <f t="shared" si="26"/>
        <v>0</v>
      </c>
      <c r="I137" s="10">
        <v>0</v>
      </c>
      <c r="J137" s="12">
        <v>0</v>
      </c>
      <c r="K137" s="10">
        <v>0</v>
      </c>
      <c r="L137" s="12">
        <v>0</v>
      </c>
      <c r="M137" s="10">
        <v>1</v>
      </c>
      <c r="N137" s="12">
        <v>15</v>
      </c>
      <c r="O137" s="10">
        <f t="shared" si="27"/>
        <v>1</v>
      </c>
      <c r="P137" s="12">
        <f t="shared" si="28"/>
        <v>15</v>
      </c>
      <c r="Q137" s="12">
        <f t="shared" si="29"/>
        <v>16</v>
      </c>
      <c r="R137" s="10">
        <f t="shared" si="33"/>
        <v>1</v>
      </c>
      <c r="S137" s="12">
        <f t="shared" si="34"/>
        <v>15</v>
      </c>
      <c r="T137" s="12">
        <f t="shared" si="35"/>
        <v>16</v>
      </c>
    </row>
    <row r="138" spans="1:20">
      <c r="A138" s="280" t="s">
        <v>223</v>
      </c>
      <c r="B138" s="77">
        <v>0</v>
      </c>
      <c r="C138" s="72">
        <v>0</v>
      </c>
      <c r="D138" s="77">
        <v>0</v>
      </c>
      <c r="E138" s="72">
        <v>0</v>
      </c>
      <c r="F138" s="77">
        <f t="shared" si="24"/>
        <v>0</v>
      </c>
      <c r="G138" s="72">
        <f t="shared" si="25"/>
        <v>0</v>
      </c>
      <c r="H138" s="12">
        <f t="shared" si="26"/>
        <v>0</v>
      </c>
      <c r="I138" s="10">
        <v>0</v>
      </c>
      <c r="J138" s="12">
        <v>0</v>
      </c>
      <c r="K138" s="10">
        <v>0</v>
      </c>
      <c r="L138" s="12">
        <v>0</v>
      </c>
      <c r="M138" s="10">
        <v>7</v>
      </c>
      <c r="N138" s="12">
        <v>42</v>
      </c>
      <c r="O138" s="10">
        <f t="shared" si="27"/>
        <v>7</v>
      </c>
      <c r="P138" s="12">
        <f t="shared" si="28"/>
        <v>42</v>
      </c>
      <c r="Q138" s="12">
        <f t="shared" si="29"/>
        <v>49</v>
      </c>
      <c r="R138" s="10">
        <f t="shared" si="33"/>
        <v>7</v>
      </c>
      <c r="S138" s="12">
        <f t="shared" si="34"/>
        <v>42</v>
      </c>
      <c r="T138" s="12">
        <f t="shared" si="35"/>
        <v>49</v>
      </c>
    </row>
    <row r="139" spans="1:20">
      <c r="A139" s="280" t="s">
        <v>22</v>
      </c>
      <c r="B139" s="77">
        <v>0</v>
      </c>
      <c r="C139" s="72">
        <v>0</v>
      </c>
      <c r="D139" s="77">
        <v>0</v>
      </c>
      <c r="E139" s="72">
        <v>0</v>
      </c>
      <c r="F139" s="77">
        <f t="shared" si="24"/>
        <v>0</v>
      </c>
      <c r="G139" s="72">
        <f t="shared" si="25"/>
        <v>0</v>
      </c>
      <c r="H139" s="12">
        <f t="shared" si="26"/>
        <v>0</v>
      </c>
      <c r="I139" s="10">
        <v>14</v>
      </c>
      <c r="J139" s="12">
        <v>18</v>
      </c>
      <c r="K139" s="10">
        <v>2</v>
      </c>
      <c r="L139" s="12">
        <v>11</v>
      </c>
      <c r="M139" s="10">
        <v>0</v>
      </c>
      <c r="N139" s="12">
        <v>0</v>
      </c>
      <c r="O139" s="10">
        <f t="shared" si="27"/>
        <v>16</v>
      </c>
      <c r="P139" s="12">
        <f t="shared" si="28"/>
        <v>29</v>
      </c>
      <c r="Q139" s="12">
        <f t="shared" si="29"/>
        <v>45</v>
      </c>
      <c r="R139" s="10">
        <f t="shared" si="33"/>
        <v>16</v>
      </c>
      <c r="S139" s="12">
        <f t="shared" si="34"/>
        <v>29</v>
      </c>
      <c r="T139" s="12">
        <f t="shared" si="35"/>
        <v>45</v>
      </c>
    </row>
    <row r="140" spans="1:20">
      <c r="A140" s="280" t="s">
        <v>500</v>
      </c>
      <c r="B140" s="77">
        <v>0</v>
      </c>
      <c r="C140" s="72">
        <v>0</v>
      </c>
      <c r="D140" s="77">
        <v>0</v>
      </c>
      <c r="E140" s="72">
        <v>0</v>
      </c>
      <c r="F140" s="77">
        <f t="shared" si="24"/>
        <v>0</v>
      </c>
      <c r="G140" s="72">
        <f t="shared" si="25"/>
        <v>0</v>
      </c>
      <c r="H140" s="12">
        <f t="shared" si="26"/>
        <v>0</v>
      </c>
      <c r="I140" s="10">
        <v>0</v>
      </c>
      <c r="J140" s="12">
        <v>0</v>
      </c>
      <c r="K140" s="10">
        <v>0</v>
      </c>
      <c r="L140" s="12">
        <v>0</v>
      </c>
      <c r="M140" s="10">
        <v>6</v>
      </c>
      <c r="N140" s="12">
        <v>0</v>
      </c>
      <c r="O140" s="10">
        <f t="shared" si="27"/>
        <v>6</v>
      </c>
      <c r="P140" s="12">
        <f t="shared" si="28"/>
        <v>0</v>
      </c>
      <c r="Q140" s="12">
        <f t="shared" si="29"/>
        <v>6</v>
      </c>
      <c r="R140" s="10">
        <f t="shared" si="33"/>
        <v>6</v>
      </c>
      <c r="S140" s="12">
        <f t="shared" si="34"/>
        <v>0</v>
      </c>
      <c r="T140" s="12">
        <f t="shared" si="35"/>
        <v>6</v>
      </c>
    </row>
    <row r="141" spans="1:20">
      <c r="A141" s="280" t="s">
        <v>115</v>
      </c>
      <c r="B141" s="77">
        <v>0</v>
      </c>
      <c r="C141" s="72">
        <v>0</v>
      </c>
      <c r="D141" s="77">
        <v>691</v>
      </c>
      <c r="E141" s="78">
        <v>352</v>
      </c>
      <c r="F141" s="77">
        <f t="shared" si="24"/>
        <v>691</v>
      </c>
      <c r="G141" s="72">
        <f t="shared" si="25"/>
        <v>352</v>
      </c>
      <c r="H141" s="12">
        <f t="shared" si="26"/>
        <v>1043</v>
      </c>
      <c r="I141" s="10">
        <v>696</v>
      </c>
      <c r="J141" s="11">
        <v>354</v>
      </c>
      <c r="K141" s="10">
        <v>558</v>
      </c>
      <c r="L141" s="11">
        <v>258</v>
      </c>
      <c r="M141" s="10">
        <v>0</v>
      </c>
      <c r="N141" s="11">
        <v>0</v>
      </c>
      <c r="O141" s="10">
        <f t="shared" si="27"/>
        <v>1254</v>
      </c>
      <c r="P141" s="12">
        <f t="shared" si="28"/>
        <v>612</v>
      </c>
      <c r="Q141" s="12">
        <f t="shared" si="29"/>
        <v>1866</v>
      </c>
      <c r="R141" s="10">
        <f t="shared" si="33"/>
        <v>1945</v>
      </c>
      <c r="S141" s="11">
        <f t="shared" si="34"/>
        <v>964</v>
      </c>
      <c r="T141" s="12">
        <f t="shared" si="35"/>
        <v>2909</v>
      </c>
    </row>
    <row r="142" spans="1:20">
      <c r="A142" s="280" t="s">
        <v>224</v>
      </c>
      <c r="B142" s="77">
        <v>0</v>
      </c>
      <c r="C142" s="72">
        <v>0</v>
      </c>
      <c r="D142" s="77">
        <v>0</v>
      </c>
      <c r="E142" s="78">
        <v>0</v>
      </c>
      <c r="F142" s="77">
        <f t="shared" si="24"/>
        <v>0</v>
      </c>
      <c r="G142" s="72">
        <f t="shared" si="25"/>
        <v>0</v>
      </c>
      <c r="H142" s="12">
        <f t="shared" si="26"/>
        <v>0</v>
      </c>
      <c r="I142" s="10">
        <v>0</v>
      </c>
      <c r="J142" s="11">
        <v>0</v>
      </c>
      <c r="K142" s="10">
        <v>0</v>
      </c>
      <c r="L142" s="11">
        <v>0</v>
      </c>
      <c r="M142" s="10">
        <v>5</v>
      </c>
      <c r="N142" s="11">
        <v>3</v>
      </c>
      <c r="O142" s="10">
        <f t="shared" si="27"/>
        <v>5</v>
      </c>
      <c r="P142" s="12">
        <f t="shared" si="28"/>
        <v>3</v>
      </c>
      <c r="Q142" s="12">
        <f t="shared" si="29"/>
        <v>8</v>
      </c>
      <c r="R142" s="10">
        <f t="shared" si="33"/>
        <v>5</v>
      </c>
      <c r="S142" s="11">
        <f t="shared" si="34"/>
        <v>3</v>
      </c>
      <c r="T142" s="12">
        <f t="shared" si="35"/>
        <v>8</v>
      </c>
    </row>
    <row r="143" spans="1:20">
      <c r="A143" s="280" t="s">
        <v>225</v>
      </c>
      <c r="B143" s="77">
        <v>0</v>
      </c>
      <c r="C143" s="72">
        <v>0</v>
      </c>
      <c r="D143" s="77">
        <v>19</v>
      </c>
      <c r="E143" s="78">
        <v>2</v>
      </c>
      <c r="F143" s="77">
        <f t="shared" si="24"/>
        <v>19</v>
      </c>
      <c r="G143" s="72">
        <f t="shared" si="25"/>
        <v>2</v>
      </c>
      <c r="H143" s="12">
        <f t="shared" si="26"/>
        <v>21</v>
      </c>
      <c r="I143" s="10">
        <v>11</v>
      </c>
      <c r="J143" s="11">
        <v>7</v>
      </c>
      <c r="K143" s="10">
        <v>11</v>
      </c>
      <c r="L143" s="11">
        <v>6</v>
      </c>
      <c r="M143" s="10">
        <v>0</v>
      </c>
      <c r="N143" s="11">
        <v>0</v>
      </c>
      <c r="O143" s="10">
        <f t="shared" si="27"/>
        <v>22</v>
      </c>
      <c r="P143" s="12">
        <f t="shared" si="28"/>
        <v>13</v>
      </c>
      <c r="Q143" s="12">
        <f t="shared" si="29"/>
        <v>35</v>
      </c>
      <c r="R143" s="10">
        <f t="shared" si="33"/>
        <v>41</v>
      </c>
      <c r="S143" s="11">
        <f t="shared" si="34"/>
        <v>15</v>
      </c>
      <c r="T143" s="12">
        <f t="shared" si="35"/>
        <v>56</v>
      </c>
    </row>
    <row r="144" spans="1:20">
      <c r="A144" s="280" t="s">
        <v>226</v>
      </c>
      <c r="B144" s="77">
        <v>0</v>
      </c>
      <c r="C144" s="72">
        <v>0</v>
      </c>
      <c r="D144" s="77">
        <v>0</v>
      </c>
      <c r="E144" s="78">
        <v>0</v>
      </c>
      <c r="F144" s="77">
        <f t="shared" si="24"/>
        <v>0</v>
      </c>
      <c r="G144" s="72">
        <f t="shared" si="25"/>
        <v>0</v>
      </c>
      <c r="H144" s="12">
        <f t="shared" si="26"/>
        <v>0</v>
      </c>
      <c r="I144" s="10">
        <v>0</v>
      </c>
      <c r="J144" s="11">
        <v>0</v>
      </c>
      <c r="K144" s="10">
        <v>2</v>
      </c>
      <c r="L144" s="11">
        <v>0</v>
      </c>
      <c r="M144" s="10">
        <v>0</v>
      </c>
      <c r="N144" s="11">
        <v>0</v>
      </c>
      <c r="O144" s="10">
        <f t="shared" si="27"/>
        <v>2</v>
      </c>
      <c r="P144" s="12">
        <f t="shared" si="28"/>
        <v>0</v>
      </c>
      <c r="Q144" s="12">
        <f t="shared" si="29"/>
        <v>2</v>
      </c>
      <c r="R144" s="10">
        <f t="shared" si="33"/>
        <v>2</v>
      </c>
      <c r="S144" s="11">
        <f t="shared" si="34"/>
        <v>0</v>
      </c>
      <c r="T144" s="12">
        <f t="shared" si="35"/>
        <v>2</v>
      </c>
    </row>
    <row r="145" spans="1:20">
      <c r="A145" s="280" t="s">
        <v>227</v>
      </c>
      <c r="B145" s="77">
        <v>0</v>
      </c>
      <c r="C145" s="72">
        <v>0</v>
      </c>
      <c r="D145" s="77">
        <v>0</v>
      </c>
      <c r="E145" s="78">
        <v>2</v>
      </c>
      <c r="F145" s="77">
        <f t="shared" si="24"/>
        <v>0</v>
      </c>
      <c r="G145" s="72">
        <f t="shared" si="25"/>
        <v>2</v>
      </c>
      <c r="H145" s="12">
        <f t="shared" si="26"/>
        <v>2</v>
      </c>
      <c r="I145" s="10">
        <v>0</v>
      </c>
      <c r="J145" s="11">
        <v>0</v>
      </c>
      <c r="K145" s="10">
        <v>0</v>
      </c>
      <c r="L145" s="11">
        <v>0</v>
      </c>
      <c r="M145" s="10">
        <v>0</v>
      </c>
      <c r="N145" s="11">
        <v>0</v>
      </c>
      <c r="O145" s="10">
        <f t="shared" si="27"/>
        <v>0</v>
      </c>
      <c r="P145" s="12">
        <f t="shared" si="28"/>
        <v>0</v>
      </c>
      <c r="Q145" s="12">
        <f t="shared" si="29"/>
        <v>0</v>
      </c>
      <c r="R145" s="10">
        <f t="shared" si="33"/>
        <v>0</v>
      </c>
      <c r="S145" s="11">
        <f t="shared" si="34"/>
        <v>2</v>
      </c>
      <c r="T145" s="12">
        <f t="shared" si="35"/>
        <v>2</v>
      </c>
    </row>
    <row r="146" spans="1:20">
      <c r="A146" s="280" t="s">
        <v>228</v>
      </c>
      <c r="B146" s="77">
        <v>0</v>
      </c>
      <c r="C146" s="72">
        <v>0</v>
      </c>
      <c r="D146" s="242">
        <v>0</v>
      </c>
      <c r="E146" s="186">
        <v>0</v>
      </c>
      <c r="F146" s="77">
        <f t="shared" si="24"/>
        <v>0</v>
      </c>
      <c r="G146" s="72">
        <f t="shared" si="25"/>
        <v>0</v>
      </c>
      <c r="H146" s="12">
        <f t="shared" si="26"/>
        <v>0</v>
      </c>
      <c r="I146" s="282">
        <v>0</v>
      </c>
      <c r="J146" s="283">
        <v>0</v>
      </c>
      <c r="K146" s="282">
        <v>0</v>
      </c>
      <c r="L146" s="283">
        <v>0</v>
      </c>
      <c r="M146" s="282">
        <v>27</v>
      </c>
      <c r="N146" s="283">
        <v>2</v>
      </c>
      <c r="O146" s="10">
        <f t="shared" si="27"/>
        <v>27</v>
      </c>
      <c r="P146" s="12">
        <f t="shared" si="28"/>
        <v>2</v>
      </c>
      <c r="Q146" s="12">
        <f t="shared" si="29"/>
        <v>29</v>
      </c>
      <c r="R146" s="282">
        <f t="shared" ref="R146:R152" si="36">SUM(O146,F146)</f>
        <v>27</v>
      </c>
      <c r="S146" s="283">
        <f t="shared" ref="S146:S152" si="37">SUM(P146,G146)</f>
        <v>2</v>
      </c>
      <c r="T146" s="281">
        <f t="shared" ref="T146:T152" si="38">SUM(Q146,H146)</f>
        <v>29</v>
      </c>
    </row>
    <row r="147" spans="1:20">
      <c r="A147" s="280" t="s">
        <v>16</v>
      </c>
      <c r="B147" s="77">
        <v>0</v>
      </c>
      <c r="C147" s="72">
        <v>0</v>
      </c>
      <c r="D147" s="242">
        <v>106</v>
      </c>
      <c r="E147" s="186">
        <v>173</v>
      </c>
      <c r="F147" s="77">
        <f t="shared" si="24"/>
        <v>106</v>
      </c>
      <c r="G147" s="72">
        <f t="shared" si="25"/>
        <v>173</v>
      </c>
      <c r="H147" s="12">
        <f t="shared" si="26"/>
        <v>279</v>
      </c>
      <c r="I147" s="282">
        <v>126</v>
      </c>
      <c r="J147" s="283">
        <v>210</v>
      </c>
      <c r="K147" s="282">
        <v>112</v>
      </c>
      <c r="L147" s="283">
        <v>195</v>
      </c>
      <c r="M147" s="282">
        <v>0</v>
      </c>
      <c r="N147" s="283">
        <v>0</v>
      </c>
      <c r="O147" s="10">
        <f t="shared" si="27"/>
        <v>238</v>
      </c>
      <c r="P147" s="12">
        <f t="shared" si="28"/>
        <v>405</v>
      </c>
      <c r="Q147" s="12">
        <f t="shared" si="29"/>
        <v>643</v>
      </c>
      <c r="R147" s="282">
        <f t="shared" si="36"/>
        <v>344</v>
      </c>
      <c r="S147" s="283">
        <f t="shared" si="37"/>
        <v>578</v>
      </c>
      <c r="T147" s="281">
        <f t="shared" si="38"/>
        <v>922</v>
      </c>
    </row>
    <row r="148" spans="1:20">
      <c r="A148" s="280" t="s">
        <v>229</v>
      </c>
      <c r="B148" s="77">
        <v>0</v>
      </c>
      <c r="C148" s="72">
        <v>0</v>
      </c>
      <c r="D148" s="242">
        <v>0</v>
      </c>
      <c r="E148" s="186">
        <v>0</v>
      </c>
      <c r="F148" s="77">
        <f t="shared" si="24"/>
        <v>0</v>
      </c>
      <c r="G148" s="72">
        <f t="shared" si="25"/>
        <v>0</v>
      </c>
      <c r="H148" s="12">
        <f t="shared" si="26"/>
        <v>0</v>
      </c>
      <c r="I148" s="282">
        <v>0</v>
      </c>
      <c r="J148" s="283">
        <v>0</v>
      </c>
      <c r="K148" s="282">
        <v>0</v>
      </c>
      <c r="L148" s="283">
        <v>0</v>
      </c>
      <c r="M148" s="282">
        <v>2</v>
      </c>
      <c r="N148" s="283">
        <v>2</v>
      </c>
      <c r="O148" s="10">
        <f t="shared" si="27"/>
        <v>2</v>
      </c>
      <c r="P148" s="12">
        <f t="shared" si="28"/>
        <v>2</v>
      </c>
      <c r="Q148" s="12">
        <f t="shared" si="29"/>
        <v>4</v>
      </c>
      <c r="R148" s="282">
        <f t="shared" si="36"/>
        <v>2</v>
      </c>
      <c r="S148" s="283">
        <f t="shared" si="37"/>
        <v>2</v>
      </c>
      <c r="T148" s="281">
        <f t="shared" si="38"/>
        <v>4</v>
      </c>
    </row>
    <row r="149" spans="1:20">
      <c r="A149" s="280" t="s">
        <v>116</v>
      </c>
      <c r="B149" s="77">
        <v>0</v>
      </c>
      <c r="C149" s="72">
        <v>0</v>
      </c>
      <c r="D149" s="242">
        <v>42</v>
      </c>
      <c r="E149" s="186">
        <v>13</v>
      </c>
      <c r="F149" s="77">
        <f t="shared" si="24"/>
        <v>42</v>
      </c>
      <c r="G149" s="72">
        <f t="shared" si="25"/>
        <v>13</v>
      </c>
      <c r="H149" s="12">
        <f t="shared" si="26"/>
        <v>55</v>
      </c>
      <c r="I149" s="282">
        <v>29</v>
      </c>
      <c r="J149" s="283">
        <v>12</v>
      </c>
      <c r="K149" s="282">
        <v>31</v>
      </c>
      <c r="L149" s="283">
        <v>8</v>
      </c>
      <c r="M149" s="282">
        <v>0</v>
      </c>
      <c r="N149" s="283">
        <v>0</v>
      </c>
      <c r="O149" s="10">
        <f t="shared" si="27"/>
        <v>60</v>
      </c>
      <c r="P149" s="12">
        <f t="shared" si="28"/>
        <v>20</v>
      </c>
      <c r="Q149" s="12">
        <f t="shared" si="29"/>
        <v>80</v>
      </c>
      <c r="R149" s="282">
        <f t="shared" si="36"/>
        <v>102</v>
      </c>
      <c r="S149" s="283">
        <f t="shared" si="37"/>
        <v>33</v>
      </c>
      <c r="T149" s="281">
        <f t="shared" si="38"/>
        <v>135</v>
      </c>
    </row>
    <row r="150" spans="1:20">
      <c r="A150" s="280" t="s">
        <v>230</v>
      </c>
      <c r="B150" s="77">
        <v>0</v>
      </c>
      <c r="C150" s="72">
        <v>0</v>
      </c>
      <c r="D150" s="242">
        <v>0</v>
      </c>
      <c r="E150" s="186">
        <v>0</v>
      </c>
      <c r="F150" s="77">
        <f t="shared" si="24"/>
        <v>0</v>
      </c>
      <c r="G150" s="72">
        <f t="shared" si="25"/>
        <v>0</v>
      </c>
      <c r="H150" s="12">
        <f t="shared" si="26"/>
        <v>0</v>
      </c>
      <c r="I150" s="282">
        <v>0</v>
      </c>
      <c r="J150" s="283">
        <v>0</v>
      </c>
      <c r="K150" s="282">
        <v>0</v>
      </c>
      <c r="L150" s="283">
        <v>0</v>
      </c>
      <c r="M150" s="282">
        <v>15</v>
      </c>
      <c r="N150" s="283">
        <v>1</v>
      </c>
      <c r="O150" s="10">
        <f t="shared" si="27"/>
        <v>15</v>
      </c>
      <c r="P150" s="12">
        <f t="shared" si="28"/>
        <v>1</v>
      </c>
      <c r="Q150" s="12">
        <f t="shared" si="29"/>
        <v>16</v>
      </c>
      <c r="R150" s="282">
        <f t="shared" si="36"/>
        <v>15</v>
      </c>
      <c r="S150" s="283">
        <f t="shared" si="37"/>
        <v>1</v>
      </c>
      <c r="T150" s="281">
        <f t="shared" si="38"/>
        <v>16</v>
      </c>
    </row>
    <row r="151" spans="1:20">
      <c r="A151" s="280" t="s">
        <v>231</v>
      </c>
      <c r="B151" s="77">
        <v>0</v>
      </c>
      <c r="C151" s="72">
        <v>0</v>
      </c>
      <c r="D151" s="242">
        <v>0</v>
      </c>
      <c r="E151" s="186">
        <v>0</v>
      </c>
      <c r="F151" s="77">
        <f t="shared" si="24"/>
        <v>0</v>
      </c>
      <c r="G151" s="72">
        <f t="shared" si="25"/>
        <v>0</v>
      </c>
      <c r="H151" s="12">
        <f t="shared" si="26"/>
        <v>0</v>
      </c>
      <c r="I151" s="282">
        <v>26</v>
      </c>
      <c r="J151" s="283">
        <v>2</v>
      </c>
      <c r="K151" s="282">
        <v>27</v>
      </c>
      <c r="L151" s="283">
        <v>1</v>
      </c>
      <c r="M151" s="282">
        <v>0</v>
      </c>
      <c r="N151" s="283">
        <v>0</v>
      </c>
      <c r="O151" s="10">
        <f t="shared" si="27"/>
        <v>53</v>
      </c>
      <c r="P151" s="12">
        <f t="shared" si="28"/>
        <v>3</v>
      </c>
      <c r="Q151" s="12">
        <f t="shared" si="29"/>
        <v>56</v>
      </c>
      <c r="R151" s="282">
        <f t="shared" si="36"/>
        <v>53</v>
      </c>
      <c r="S151" s="283">
        <f t="shared" si="37"/>
        <v>3</v>
      </c>
      <c r="T151" s="281">
        <f t="shared" si="38"/>
        <v>56</v>
      </c>
    </row>
    <row r="152" spans="1:20">
      <c r="A152" s="280" t="s">
        <v>232</v>
      </c>
      <c r="B152" s="77">
        <v>0</v>
      </c>
      <c r="C152" s="72">
        <v>0</v>
      </c>
      <c r="D152" s="242">
        <v>0</v>
      </c>
      <c r="E152" s="186">
        <v>0</v>
      </c>
      <c r="F152" s="77">
        <f t="shared" si="24"/>
        <v>0</v>
      </c>
      <c r="G152" s="72">
        <f t="shared" si="25"/>
        <v>0</v>
      </c>
      <c r="H152" s="12">
        <f t="shared" si="26"/>
        <v>0</v>
      </c>
      <c r="I152" s="282">
        <v>4</v>
      </c>
      <c r="J152" s="283">
        <v>2</v>
      </c>
      <c r="K152" s="282">
        <v>1</v>
      </c>
      <c r="L152" s="283">
        <v>2</v>
      </c>
      <c r="M152" s="282">
        <v>0</v>
      </c>
      <c r="N152" s="283">
        <v>0</v>
      </c>
      <c r="O152" s="10">
        <f t="shared" si="27"/>
        <v>5</v>
      </c>
      <c r="P152" s="12">
        <f t="shared" si="28"/>
        <v>4</v>
      </c>
      <c r="Q152" s="12">
        <f t="shared" si="29"/>
        <v>9</v>
      </c>
      <c r="R152" s="282">
        <f t="shared" si="36"/>
        <v>5</v>
      </c>
      <c r="S152" s="283">
        <f t="shared" si="37"/>
        <v>4</v>
      </c>
      <c r="T152" s="281">
        <f t="shared" si="38"/>
        <v>9</v>
      </c>
    </row>
    <row r="153" spans="1:20" s="3" customFormat="1">
      <c r="A153" s="247" t="s">
        <v>27</v>
      </c>
      <c r="B153" s="73">
        <f>SUM(B45:B152)</f>
        <v>0</v>
      </c>
      <c r="C153" s="85">
        <f t="shared" ref="C153:T153" si="39">SUM(C45:C152)</f>
        <v>0</v>
      </c>
      <c r="D153" s="74">
        <f t="shared" si="39"/>
        <v>12428</v>
      </c>
      <c r="E153" s="74">
        <f t="shared" si="39"/>
        <v>9124</v>
      </c>
      <c r="F153" s="73">
        <f t="shared" si="39"/>
        <v>12428</v>
      </c>
      <c r="G153" s="74">
        <f t="shared" si="39"/>
        <v>9124</v>
      </c>
      <c r="H153" s="85">
        <f t="shared" si="39"/>
        <v>21552</v>
      </c>
      <c r="I153" s="74">
        <f>SUM(I45:I152)</f>
        <v>14379</v>
      </c>
      <c r="J153" s="74">
        <f t="shared" si="39"/>
        <v>10680</v>
      </c>
      <c r="K153" s="73">
        <f t="shared" si="39"/>
        <v>11140</v>
      </c>
      <c r="L153" s="85">
        <f t="shared" si="39"/>
        <v>8716</v>
      </c>
      <c r="M153" s="74">
        <f t="shared" si="39"/>
        <v>1120</v>
      </c>
      <c r="N153" s="74">
        <f t="shared" si="39"/>
        <v>578</v>
      </c>
      <c r="O153" s="73">
        <f t="shared" si="39"/>
        <v>26639</v>
      </c>
      <c r="P153" s="74">
        <f t="shared" si="39"/>
        <v>19974</v>
      </c>
      <c r="Q153" s="85">
        <f t="shared" si="39"/>
        <v>46613</v>
      </c>
      <c r="R153" s="74">
        <f t="shared" si="39"/>
        <v>39067</v>
      </c>
      <c r="S153" s="74">
        <f t="shared" si="39"/>
        <v>29098</v>
      </c>
      <c r="T153" s="74">
        <f t="shared" si="39"/>
        <v>68165</v>
      </c>
    </row>
    <row r="154" spans="1:20">
      <c r="A154" s="247" t="s">
        <v>30</v>
      </c>
      <c r="B154" s="272">
        <f>SUM(B153,B42)</f>
        <v>13918</v>
      </c>
      <c r="C154" s="273">
        <f t="shared" ref="C154:T154" si="40">SUM(C153,C42)</f>
        <v>9856</v>
      </c>
      <c r="D154" s="268">
        <f>SUM(D153,D42)</f>
        <v>12428</v>
      </c>
      <c r="E154" s="268">
        <f t="shared" si="40"/>
        <v>9124</v>
      </c>
      <c r="F154" s="272">
        <f t="shared" si="40"/>
        <v>26346</v>
      </c>
      <c r="G154" s="268">
        <f t="shared" si="40"/>
        <v>18980</v>
      </c>
      <c r="H154" s="273">
        <f t="shared" si="40"/>
        <v>45326</v>
      </c>
      <c r="I154" s="268">
        <f t="shared" si="40"/>
        <v>14379</v>
      </c>
      <c r="J154" s="268">
        <f t="shared" si="40"/>
        <v>10680</v>
      </c>
      <c r="K154" s="272">
        <f t="shared" si="40"/>
        <v>11140</v>
      </c>
      <c r="L154" s="273">
        <f t="shared" si="40"/>
        <v>8716</v>
      </c>
      <c r="M154" s="268">
        <f t="shared" si="40"/>
        <v>1120</v>
      </c>
      <c r="N154" s="268">
        <f t="shared" si="40"/>
        <v>578</v>
      </c>
      <c r="O154" s="272">
        <f t="shared" si="40"/>
        <v>26639</v>
      </c>
      <c r="P154" s="268">
        <f t="shared" si="40"/>
        <v>19974</v>
      </c>
      <c r="Q154" s="273">
        <f t="shared" si="40"/>
        <v>46613</v>
      </c>
      <c r="R154" s="268">
        <f t="shared" si="40"/>
        <v>52985</v>
      </c>
      <c r="S154" s="268">
        <f t="shared" si="40"/>
        <v>38954</v>
      </c>
      <c r="T154" s="268">
        <f t="shared" si="40"/>
        <v>91939</v>
      </c>
    </row>
    <row r="156" spans="1:20">
      <c r="A156" s="387" t="s">
        <v>645</v>
      </c>
    </row>
  </sheetData>
  <mergeCells count="12">
    <mergeCell ref="D6:E6"/>
    <mergeCell ref="F6:H6"/>
    <mergeCell ref="I6:J6"/>
    <mergeCell ref="K6:L6"/>
    <mergeCell ref="A2:T2"/>
    <mergeCell ref="A3:T3"/>
    <mergeCell ref="B5:H5"/>
    <mergeCell ref="I5:Q5"/>
    <mergeCell ref="R5:T5"/>
    <mergeCell ref="M6:N6"/>
    <mergeCell ref="O6:Q6"/>
    <mergeCell ref="B6:C6"/>
  </mergeCells>
  <phoneticPr fontId="8" type="noConversion"/>
  <printOptions horizontalCentered="1"/>
  <pageMargins left="0" right="0" top="0.59055118110236227" bottom="0.78740157480314965" header="0.51181102362204722" footer="0.51181102362204722"/>
  <pageSetup paperSize="9" scale="75" orientation="landscape"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7"/>
  <dimension ref="A1:T231"/>
  <sheetViews>
    <sheetView zoomScale="90" zoomScaleNormal="90" workbookViewId="0"/>
  </sheetViews>
  <sheetFormatPr defaultRowHeight="13.2"/>
  <cols>
    <col min="1" max="1" width="48.33203125" style="3" customWidth="1"/>
    <col min="2" max="6" width="6.44140625" customWidth="1"/>
    <col min="7" max="8" width="6.44140625" style="3" customWidth="1"/>
    <col min="9" max="15" width="6.44140625" customWidth="1"/>
    <col min="16" max="17" width="6.44140625" style="3" customWidth="1"/>
    <col min="18" max="18" width="8.44140625" customWidth="1"/>
    <col min="19" max="19" width="8.5546875" customWidth="1"/>
    <col min="20" max="20" width="8.33203125" style="3" customWidth="1"/>
  </cols>
  <sheetData>
    <row r="1" spans="1:20">
      <c r="A1" s="2" t="str">
        <f>INHOUD!A2</f>
        <v>Schooljaar 2021-2022</v>
      </c>
    </row>
    <row r="2" spans="1:20">
      <c r="A2" s="341" t="s">
        <v>648</v>
      </c>
      <c r="B2" s="341"/>
      <c r="C2" s="341"/>
      <c r="D2" s="341"/>
      <c r="E2" s="341"/>
      <c r="F2" s="341"/>
      <c r="G2" s="341"/>
      <c r="H2" s="341"/>
      <c r="I2" s="341"/>
      <c r="J2" s="341"/>
      <c r="K2" s="341"/>
      <c r="L2" s="341"/>
      <c r="M2" s="341"/>
      <c r="N2" s="341"/>
      <c r="O2" s="341"/>
      <c r="P2" s="341"/>
      <c r="Q2" s="341"/>
      <c r="R2" s="341"/>
      <c r="S2" s="341"/>
      <c r="T2" s="341"/>
    </row>
    <row r="3" spans="1:20">
      <c r="A3" s="341" t="s">
        <v>649</v>
      </c>
      <c r="B3" s="341"/>
      <c r="C3" s="341"/>
      <c r="D3" s="341"/>
      <c r="E3" s="341"/>
      <c r="F3" s="341"/>
      <c r="G3" s="341"/>
      <c r="H3" s="341"/>
      <c r="I3" s="341"/>
      <c r="J3" s="341"/>
      <c r="K3" s="341"/>
      <c r="L3" s="341"/>
      <c r="M3" s="341"/>
      <c r="N3" s="341"/>
      <c r="O3" s="341"/>
      <c r="P3" s="341"/>
      <c r="Q3" s="341"/>
      <c r="R3" s="341"/>
      <c r="S3" s="341"/>
      <c r="T3" s="341"/>
    </row>
    <row r="4" spans="1:20" ht="13.8" thickBot="1"/>
    <row r="5" spans="1:20">
      <c r="A5" s="46"/>
      <c r="B5" s="349" t="s">
        <v>65</v>
      </c>
      <c r="C5" s="350"/>
      <c r="D5" s="350"/>
      <c r="E5" s="350"/>
      <c r="F5" s="350"/>
      <c r="G5" s="350"/>
      <c r="H5" s="351"/>
      <c r="I5" s="349" t="s">
        <v>66</v>
      </c>
      <c r="J5" s="350"/>
      <c r="K5" s="350"/>
      <c r="L5" s="350"/>
      <c r="M5" s="350"/>
      <c r="N5" s="350"/>
      <c r="O5" s="350"/>
      <c r="P5" s="350"/>
      <c r="Q5" s="351"/>
      <c r="R5" s="349" t="s">
        <v>30</v>
      </c>
      <c r="S5" s="350"/>
      <c r="T5" s="350"/>
    </row>
    <row r="6" spans="1:20">
      <c r="B6" s="343" t="s">
        <v>5</v>
      </c>
      <c r="C6" s="345"/>
      <c r="D6" s="343" t="s">
        <v>26</v>
      </c>
      <c r="E6" s="344"/>
      <c r="F6" s="343" t="s">
        <v>27</v>
      </c>
      <c r="G6" s="344"/>
      <c r="H6" s="345"/>
      <c r="I6" s="343" t="s">
        <v>5</v>
      </c>
      <c r="J6" s="345"/>
      <c r="K6" s="343" t="s">
        <v>26</v>
      </c>
      <c r="L6" s="344"/>
      <c r="M6" s="343" t="s">
        <v>29</v>
      </c>
      <c r="N6" s="345"/>
      <c r="O6" s="343" t="s">
        <v>27</v>
      </c>
      <c r="P6" s="344"/>
      <c r="Q6" s="345"/>
      <c r="R6" s="45"/>
      <c r="S6" s="48"/>
      <c r="T6" s="49"/>
    </row>
    <row r="7" spans="1:20">
      <c r="A7" s="3" t="s">
        <v>33</v>
      </c>
      <c r="B7" s="50" t="s">
        <v>0</v>
      </c>
      <c r="C7" s="51" t="s">
        <v>1</v>
      </c>
      <c r="D7" s="50" t="s">
        <v>0</v>
      </c>
      <c r="E7" s="51" t="s">
        <v>1</v>
      </c>
      <c r="F7" s="7" t="s">
        <v>0</v>
      </c>
      <c r="G7" s="5" t="s">
        <v>1</v>
      </c>
      <c r="H7" s="44" t="s">
        <v>28</v>
      </c>
      <c r="I7" s="51" t="s">
        <v>0</v>
      </c>
      <c r="J7" s="51" t="s">
        <v>1</v>
      </c>
      <c r="K7" s="50" t="s">
        <v>0</v>
      </c>
      <c r="L7" s="51" t="s">
        <v>1</v>
      </c>
      <c r="M7" s="50" t="s">
        <v>0</v>
      </c>
      <c r="N7" s="51" t="s">
        <v>1</v>
      </c>
      <c r="O7" s="7" t="s">
        <v>0</v>
      </c>
      <c r="P7" s="5" t="s">
        <v>1</v>
      </c>
      <c r="Q7" s="44" t="s">
        <v>28</v>
      </c>
      <c r="R7" s="7" t="s">
        <v>0</v>
      </c>
      <c r="S7" s="5" t="s">
        <v>1</v>
      </c>
      <c r="T7" s="5" t="s">
        <v>28</v>
      </c>
    </row>
    <row r="8" spans="1:20">
      <c r="A8" s="278" t="s">
        <v>560</v>
      </c>
      <c r="B8" s="286"/>
      <c r="C8" s="61"/>
      <c r="D8" s="50"/>
      <c r="E8" s="51"/>
      <c r="F8" s="50"/>
      <c r="G8" s="51"/>
      <c r="H8" s="51"/>
      <c r="I8" s="286"/>
      <c r="J8" s="51"/>
      <c r="K8" s="50"/>
      <c r="L8" s="51"/>
      <c r="M8" s="50"/>
      <c r="N8" s="51"/>
      <c r="O8" s="50"/>
      <c r="P8" s="51"/>
      <c r="Q8" s="61"/>
      <c r="R8" s="50"/>
      <c r="S8" s="51"/>
      <c r="T8" s="51"/>
    </row>
    <row r="9" spans="1:20">
      <c r="A9" s="280" t="s">
        <v>602</v>
      </c>
      <c r="B9" s="285">
        <v>2</v>
      </c>
      <c r="C9" s="22">
        <v>2</v>
      </c>
      <c r="D9" s="10">
        <v>0</v>
      </c>
      <c r="E9" s="12">
        <v>0</v>
      </c>
      <c r="F9" s="10">
        <f t="shared" ref="F9:G13" si="0">SUM(B9,D9)</f>
        <v>2</v>
      </c>
      <c r="G9" s="12">
        <f t="shared" si="0"/>
        <v>2</v>
      </c>
      <c r="H9" s="12">
        <f>SUM(F9:G9)</f>
        <v>4</v>
      </c>
      <c r="I9" s="10">
        <v>0</v>
      </c>
      <c r="J9" s="12">
        <v>0</v>
      </c>
      <c r="K9" s="10">
        <v>0</v>
      </c>
      <c r="L9" s="12">
        <v>0</v>
      </c>
      <c r="M9" s="10">
        <v>0</v>
      </c>
      <c r="N9" s="12">
        <v>0</v>
      </c>
      <c r="O9" s="34">
        <f t="shared" ref="O9:P12" si="1">SUM(M9,K9,I9)</f>
        <v>0</v>
      </c>
      <c r="P9" s="35">
        <f t="shared" si="1"/>
        <v>0</v>
      </c>
      <c r="Q9" s="277">
        <f t="shared" ref="Q9:Q17" si="2">SUM(O9:P9)</f>
        <v>0</v>
      </c>
      <c r="R9" s="34">
        <f t="shared" ref="R9:T12" si="3">SUM(O9,F9)</f>
        <v>2</v>
      </c>
      <c r="S9" s="35">
        <f t="shared" si="3"/>
        <v>2</v>
      </c>
      <c r="T9" s="35">
        <f t="shared" si="3"/>
        <v>4</v>
      </c>
    </row>
    <row r="10" spans="1:20">
      <c r="A10" s="280" t="s">
        <v>603</v>
      </c>
      <c r="B10" s="285">
        <v>143</v>
      </c>
      <c r="C10" s="22">
        <v>100</v>
      </c>
      <c r="D10" s="10">
        <v>0</v>
      </c>
      <c r="E10" s="12">
        <v>0</v>
      </c>
      <c r="F10" s="10">
        <f t="shared" si="0"/>
        <v>143</v>
      </c>
      <c r="G10" s="12">
        <f t="shared" si="0"/>
        <v>100</v>
      </c>
      <c r="H10" s="12">
        <f>SUM(F10:G10)</f>
        <v>243</v>
      </c>
      <c r="I10" s="10">
        <v>0</v>
      </c>
      <c r="J10" s="12">
        <v>0</v>
      </c>
      <c r="K10" s="10">
        <v>0</v>
      </c>
      <c r="L10" s="12">
        <v>0</v>
      </c>
      <c r="M10" s="10">
        <v>0</v>
      </c>
      <c r="N10" s="12">
        <v>0</v>
      </c>
      <c r="O10" s="10">
        <f t="shared" si="1"/>
        <v>0</v>
      </c>
      <c r="P10" s="12">
        <f t="shared" si="1"/>
        <v>0</v>
      </c>
      <c r="Q10" s="12">
        <f t="shared" si="2"/>
        <v>0</v>
      </c>
      <c r="R10" s="10">
        <f t="shared" si="3"/>
        <v>143</v>
      </c>
      <c r="S10" s="11">
        <f t="shared" si="3"/>
        <v>100</v>
      </c>
      <c r="T10" s="12">
        <f t="shared" si="3"/>
        <v>243</v>
      </c>
    </row>
    <row r="11" spans="1:20">
      <c r="A11" s="280" t="s">
        <v>604</v>
      </c>
      <c r="B11" s="285">
        <v>308</v>
      </c>
      <c r="C11" s="22">
        <v>40</v>
      </c>
      <c r="D11" s="10">
        <v>0</v>
      </c>
      <c r="E11" s="12">
        <v>0</v>
      </c>
      <c r="F11" s="10">
        <f t="shared" si="0"/>
        <v>308</v>
      </c>
      <c r="G11" s="12">
        <f t="shared" si="0"/>
        <v>40</v>
      </c>
      <c r="H11" s="12">
        <f>SUM(F11:G11)</f>
        <v>348</v>
      </c>
      <c r="I11" s="10">
        <v>0</v>
      </c>
      <c r="J11" s="12">
        <v>0</v>
      </c>
      <c r="K11" s="10">
        <v>0</v>
      </c>
      <c r="L11" s="12">
        <v>0</v>
      </c>
      <c r="M11" s="10">
        <v>0</v>
      </c>
      <c r="N11" s="12">
        <v>0</v>
      </c>
      <c r="O11" s="10">
        <f t="shared" si="1"/>
        <v>0</v>
      </c>
      <c r="P11" s="12">
        <f t="shared" si="1"/>
        <v>0</v>
      </c>
      <c r="Q11" s="12">
        <f t="shared" si="2"/>
        <v>0</v>
      </c>
      <c r="R11" s="10">
        <f t="shared" si="3"/>
        <v>308</v>
      </c>
      <c r="S11" s="11">
        <f t="shared" si="3"/>
        <v>40</v>
      </c>
      <c r="T11" s="12">
        <f t="shared" si="3"/>
        <v>348</v>
      </c>
    </row>
    <row r="12" spans="1:20">
      <c r="A12" s="280" t="s">
        <v>11</v>
      </c>
      <c r="B12" s="285">
        <v>325</v>
      </c>
      <c r="C12" s="22">
        <v>5</v>
      </c>
      <c r="D12" s="10">
        <v>0</v>
      </c>
      <c r="E12" s="12">
        <v>0</v>
      </c>
      <c r="F12" s="10">
        <f t="shared" si="0"/>
        <v>325</v>
      </c>
      <c r="G12" s="12">
        <f t="shared" si="0"/>
        <v>5</v>
      </c>
      <c r="H12" s="12">
        <f>SUM(F12:G12)</f>
        <v>330</v>
      </c>
      <c r="I12" s="10">
        <v>0</v>
      </c>
      <c r="J12" s="12">
        <v>0</v>
      </c>
      <c r="K12" s="10">
        <v>0</v>
      </c>
      <c r="L12" s="12">
        <v>0</v>
      </c>
      <c r="M12" s="10">
        <v>0</v>
      </c>
      <c r="N12" s="12">
        <v>0</v>
      </c>
      <c r="O12" s="10">
        <f t="shared" si="1"/>
        <v>0</v>
      </c>
      <c r="P12" s="12">
        <f t="shared" si="1"/>
        <v>0</v>
      </c>
      <c r="Q12" s="12">
        <f t="shared" si="2"/>
        <v>0</v>
      </c>
      <c r="R12" s="10">
        <f t="shared" si="3"/>
        <v>325</v>
      </c>
      <c r="S12" s="11">
        <f t="shared" si="3"/>
        <v>5</v>
      </c>
      <c r="T12" s="12">
        <f t="shared" si="3"/>
        <v>330</v>
      </c>
    </row>
    <row r="13" spans="1:20">
      <c r="A13" s="280" t="s">
        <v>605</v>
      </c>
      <c r="B13" s="285">
        <v>151</v>
      </c>
      <c r="C13" s="22">
        <v>266</v>
      </c>
      <c r="D13" s="10">
        <v>0</v>
      </c>
      <c r="E13" s="12">
        <v>0</v>
      </c>
      <c r="F13" s="10">
        <f t="shared" si="0"/>
        <v>151</v>
      </c>
      <c r="G13" s="12">
        <f t="shared" si="0"/>
        <v>266</v>
      </c>
      <c r="H13" s="12">
        <f>SUM(F13:G13)</f>
        <v>417</v>
      </c>
      <c r="I13" s="10">
        <v>0</v>
      </c>
      <c r="J13" s="12">
        <v>0</v>
      </c>
      <c r="K13" s="10">
        <v>0</v>
      </c>
      <c r="L13" s="12">
        <v>0</v>
      </c>
      <c r="M13" s="10">
        <v>0</v>
      </c>
      <c r="N13" s="12">
        <v>0</v>
      </c>
      <c r="O13" s="10">
        <f t="shared" ref="O13:P16" si="4">SUM(M13,K13,I13)</f>
        <v>0</v>
      </c>
      <c r="P13" s="12">
        <f t="shared" si="4"/>
        <v>0</v>
      </c>
      <c r="Q13" s="12">
        <f t="shared" si="2"/>
        <v>0</v>
      </c>
      <c r="R13" s="10">
        <f t="shared" ref="R13:T16" si="5">SUM(O13,F13)</f>
        <v>151</v>
      </c>
      <c r="S13" s="11">
        <f t="shared" si="5"/>
        <v>266</v>
      </c>
      <c r="T13" s="12">
        <f t="shared" si="5"/>
        <v>417</v>
      </c>
    </row>
    <row r="14" spans="1:20">
      <c r="A14" s="280" t="s">
        <v>254</v>
      </c>
      <c r="B14" s="285">
        <v>4</v>
      </c>
      <c r="C14" s="22">
        <v>0</v>
      </c>
      <c r="D14" s="10">
        <v>0</v>
      </c>
      <c r="E14" s="12">
        <v>0</v>
      </c>
      <c r="F14" s="10">
        <f t="shared" ref="F14:F31" si="6">SUM(B14,D14)</f>
        <v>4</v>
      </c>
      <c r="G14" s="12">
        <f t="shared" ref="G14:G31" si="7">SUM(C14,E14)</f>
        <v>0</v>
      </c>
      <c r="H14" s="12">
        <f t="shared" ref="H14:H31" si="8">SUM(F14:G14)</f>
        <v>4</v>
      </c>
      <c r="I14" s="10">
        <v>0</v>
      </c>
      <c r="J14" s="12">
        <v>0</v>
      </c>
      <c r="K14" s="10">
        <v>0</v>
      </c>
      <c r="L14" s="12">
        <v>0</v>
      </c>
      <c r="M14" s="10">
        <v>0</v>
      </c>
      <c r="N14" s="12">
        <v>0</v>
      </c>
      <c r="O14" s="10">
        <f t="shared" si="4"/>
        <v>0</v>
      </c>
      <c r="P14" s="12">
        <f t="shared" si="4"/>
        <v>0</v>
      </c>
      <c r="Q14" s="12">
        <f t="shared" si="2"/>
        <v>0</v>
      </c>
      <c r="R14" s="10">
        <f t="shared" si="5"/>
        <v>4</v>
      </c>
      <c r="S14" s="11">
        <f t="shared" si="5"/>
        <v>0</v>
      </c>
      <c r="T14" s="12">
        <f t="shared" si="5"/>
        <v>4</v>
      </c>
    </row>
    <row r="15" spans="1:20">
      <c r="A15" s="280" t="s">
        <v>606</v>
      </c>
      <c r="B15" s="285">
        <v>2102</v>
      </c>
      <c r="C15" s="22">
        <v>43</v>
      </c>
      <c r="D15" s="10">
        <v>0</v>
      </c>
      <c r="E15" s="12">
        <v>0</v>
      </c>
      <c r="F15" s="10">
        <f t="shared" si="6"/>
        <v>2102</v>
      </c>
      <c r="G15" s="12">
        <f t="shared" si="7"/>
        <v>43</v>
      </c>
      <c r="H15" s="12">
        <f t="shared" si="8"/>
        <v>2145</v>
      </c>
      <c r="I15" s="10">
        <v>0</v>
      </c>
      <c r="J15" s="12">
        <v>0</v>
      </c>
      <c r="K15" s="10">
        <v>0</v>
      </c>
      <c r="L15" s="12">
        <v>0</v>
      </c>
      <c r="M15" s="10">
        <v>0</v>
      </c>
      <c r="N15" s="12">
        <v>0</v>
      </c>
      <c r="O15" s="10">
        <f t="shared" si="4"/>
        <v>0</v>
      </c>
      <c r="P15" s="12">
        <f t="shared" si="4"/>
        <v>0</v>
      </c>
      <c r="Q15" s="12">
        <f t="shared" si="2"/>
        <v>0</v>
      </c>
      <c r="R15" s="10">
        <f t="shared" si="5"/>
        <v>2102</v>
      </c>
      <c r="S15" s="11">
        <f t="shared" si="5"/>
        <v>43</v>
      </c>
      <c r="T15" s="12">
        <f t="shared" si="5"/>
        <v>2145</v>
      </c>
    </row>
    <row r="16" spans="1:20">
      <c r="A16" s="280" t="s">
        <v>607</v>
      </c>
      <c r="B16" s="285">
        <v>135</v>
      </c>
      <c r="C16" s="22">
        <v>1032</v>
      </c>
      <c r="D16" s="10">
        <v>0</v>
      </c>
      <c r="E16" s="12">
        <v>0</v>
      </c>
      <c r="F16" s="10">
        <f t="shared" si="6"/>
        <v>135</v>
      </c>
      <c r="G16" s="12">
        <f t="shared" si="7"/>
        <v>1032</v>
      </c>
      <c r="H16" s="12">
        <f t="shared" si="8"/>
        <v>1167</v>
      </c>
      <c r="I16" s="10">
        <v>0</v>
      </c>
      <c r="J16" s="12">
        <v>0</v>
      </c>
      <c r="K16" s="10">
        <v>0</v>
      </c>
      <c r="L16" s="12">
        <v>0</v>
      </c>
      <c r="M16" s="10">
        <v>0</v>
      </c>
      <c r="N16" s="12">
        <v>0</v>
      </c>
      <c r="O16" s="10">
        <f t="shared" si="4"/>
        <v>0</v>
      </c>
      <c r="P16" s="12">
        <f t="shared" si="4"/>
        <v>0</v>
      </c>
      <c r="Q16" s="12">
        <f t="shared" si="2"/>
        <v>0</v>
      </c>
      <c r="R16" s="10">
        <f t="shared" si="5"/>
        <v>135</v>
      </c>
      <c r="S16" s="11">
        <f t="shared" si="5"/>
        <v>1032</v>
      </c>
      <c r="T16" s="12">
        <f t="shared" si="5"/>
        <v>1167</v>
      </c>
    </row>
    <row r="17" spans="1:20">
      <c r="A17" s="280" t="s">
        <v>12</v>
      </c>
      <c r="B17" s="285">
        <v>1226</v>
      </c>
      <c r="C17" s="22">
        <v>65</v>
      </c>
      <c r="D17" s="10">
        <v>0</v>
      </c>
      <c r="E17" s="12">
        <v>0</v>
      </c>
      <c r="F17" s="10">
        <f t="shared" si="6"/>
        <v>1226</v>
      </c>
      <c r="G17" s="12">
        <f t="shared" si="7"/>
        <v>65</v>
      </c>
      <c r="H17" s="12">
        <f t="shared" si="8"/>
        <v>1291</v>
      </c>
      <c r="I17" s="10">
        <v>0</v>
      </c>
      <c r="J17" s="12">
        <v>0</v>
      </c>
      <c r="K17" s="10">
        <v>0</v>
      </c>
      <c r="L17" s="12">
        <v>0</v>
      </c>
      <c r="M17" s="10">
        <v>0</v>
      </c>
      <c r="N17" s="12">
        <v>0</v>
      </c>
      <c r="O17" s="10">
        <f>SUM(M17,K17,I17)</f>
        <v>0</v>
      </c>
      <c r="P17" s="12">
        <f>SUM(N17,L17,J17)</f>
        <v>0</v>
      </c>
      <c r="Q17" s="12">
        <f t="shared" si="2"/>
        <v>0</v>
      </c>
      <c r="R17" s="10">
        <f>SUM(O17,F17)</f>
        <v>1226</v>
      </c>
      <c r="S17" s="11">
        <f>SUM(P17,G17)</f>
        <v>65</v>
      </c>
      <c r="T17" s="12">
        <f>SUM(Q17,H17)</f>
        <v>1291</v>
      </c>
    </row>
    <row r="18" spans="1:20">
      <c r="A18" s="280" t="s">
        <v>608</v>
      </c>
      <c r="B18" s="285">
        <v>1588</v>
      </c>
      <c r="C18" s="22">
        <v>48</v>
      </c>
      <c r="D18" s="10">
        <v>0</v>
      </c>
      <c r="E18" s="12">
        <v>0</v>
      </c>
      <c r="F18" s="10">
        <f t="shared" si="6"/>
        <v>1588</v>
      </c>
      <c r="G18" s="12">
        <f t="shared" si="7"/>
        <v>48</v>
      </c>
      <c r="H18" s="12">
        <f t="shared" si="8"/>
        <v>1636</v>
      </c>
      <c r="I18" s="10">
        <v>0</v>
      </c>
      <c r="J18" s="12">
        <v>0</v>
      </c>
      <c r="K18" s="10">
        <v>0</v>
      </c>
      <c r="L18" s="12">
        <v>0</v>
      </c>
      <c r="M18" s="10">
        <v>0</v>
      </c>
      <c r="N18" s="12">
        <v>0</v>
      </c>
      <c r="O18" s="10">
        <f t="shared" ref="O18:O25" si="9">SUM(M18,K18,I18)</f>
        <v>0</v>
      </c>
      <c r="P18" s="12">
        <f t="shared" ref="P18:P25" si="10">SUM(N18,L18,J18)</f>
        <v>0</v>
      </c>
      <c r="Q18" s="12">
        <f t="shared" ref="Q18:Q25" si="11">SUM(O18:P18)</f>
        <v>0</v>
      </c>
      <c r="R18" s="10">
        <f t="shared" ref="R18:R25" si="12">SUM(O18,F18)</f>
        <v>1588</v>
      </c>
      <c r="S18" s="11">
        <f t="shared" ref="S18:S25" si="13">SUM(P18,G18)</f>
        <v>48</v>
      </c>
      <c r="T18" s="12">
        <f t="shared" ref="T18:T25" si="14">SUM(Q18,H18)</f>
        <v>1636</v>
      </c>
    </row>
    <row r="19" spans="1:20">
      <c r="A19" s="280" t="s">
        <v>609</v>
      </c>
      <c r="B19" s="285">
        <v>22</v>
      </c>
      <c r="C19" s="22">
        <v>175</v>
      </c>
      <c r="D19" s="10">
        <v>0</v>
      </c>
      <c r="E19" s="12">
        <v>0</v>
      </c>
      <c r="F19" s="10">
        <f t="shared" si="6"/>
        <v>22</v>
      </c>
      <c r="G19" s="12">
        <f t="shared" si="7"/>
        <v>175</v>
      </c>
      <c r="H19" s="12">
        <f t="shared" si="8"/>
        <v>197</v>
      </c>
      <c r="I19" s="10">
        <v>0</v>
      </c>
      <c r="J19" s="12">
        <v>0</v>
      </c>
      <c r="K19" s="10">
        <v>0</v>
      </c>
      <c r="L19" s="12">
        <v>0</v>
      </c>
      <c r="M19" s="10">
        <v>0</v>
      </c>
      <c r="N19" s="12">
        <v>0</v>
      </c>
      <c r="O19" s="10">
        <f t="shared" si="9"/>
        <v>0</v>
      </c>
      <c r="P19" s="12">
        <f t="shared" si="10"/>
        <v>0</v>
      </c>
      <c r="Q19" s="12">
        <f t="shared" si="11"/>
        <v>0</v>
      </c>
      <c r="R19" s="10">
        <f t="shared" si="12"/>
        <v>22</v>
      </c>
      <c r="S19" s="11">
        <f t="shared" si="13"/>
        <v>175</v>
      </c>
      <c r="T19" s="12">
        <f t="shared" si="14"/>
        <v>197</v>
      </c>
    </row>
    <row r="20" spans="1:20">
      <c r="A20" s="280" t="s">
        <v>300</v>
      </c>
      <c r="B20" s="285">
        <v>40</v>
      </c>
      <c r="C20" s="22">
        <v>59</v>
      </c>
      <c r="D20" s="10">
        <v>0</v>
      </c>
      <c r="E20" s="12">
        <v>0</v>
      </c>
      <c r="F20" s="10">
        <f t="shared" si="6"/>
        <v>40</v>
      </c>
      <c r="G20" s="12">
        <f t="shared" si="7"/>
        <v>59</v>
      </c>
      <c r="H20" s="12">
        <f t="shared" si="8"/>
        <v>99</v>
      </c>
      <c r="I20" s="10">
        <v>0</v>
      </c>
      <c r="J20" s="12">
        <v>0</v>
      </c>
      <c r="K20" s="10">
        <v>0</v>
      </c>
      <c r="L20" s="12">
        <v>0</v>
      </c>
      <c r="M20" s="10">
        <v>0</v>
      </c>
      <c r="N20" s="12">
        <v>0</v>
      </c>
      <c r="O20" s="10">
        <f t="shared" si="9"/>
        <v>0</v>
      </c>
      <c r="P20" s="12">
        <f t="shared" si="10"/>
        <v>0</v>
      </c>
      <c r="Q20" s="12">
        <f t="shared" si="11"/>
        <v>0</v>
      </c>
      <c r="R20" s="10">
        <f t="shared" si="12"/>
        <v>40</v>
      </c>
      <c r="S20" s="11">
        <f t="shared" si="13"/>
        <v>59</v>
      </c>
      <c r="T20" s="12">
        <f t="shared" si="14"/>
        <v>99</v>
      </c>
    </row>
    <row r="21" spans="1:20">
      <c r="A21" s="280" t="s">
        <v>610</v>
      </c>
      <c r="B21" s="285">
        <v>1706</v>
      </c>
      <c r="C21" s="22">
        <v>1250</v>
      </c>
      <c r="D21" s="10">
        <v>0</v>
      </c>
      <c r="E21" s="12">
        <v>0</v>
      </c>
      <c r="F21" s="10">
        <f t="shared" si="6"/>
        <v>1706</v>
      </c>
      <c r="G21" s="12">
        <f t="shared" si="7"/>
        <v>1250</v>
      </c>
      <c r="H21" s="12">
        <f t="shared" si="8"/>
        <v>2956</v>
      </c>
      <c r="I21" s="10">
        <v>0</v>
      </c>
      <c r="J21" s="12">
        <v>0</v>
      </c>
      <c r="K21" s="10">
        <v>0</v>
      </c>
      <c r="L21" s="12">
        <v>0</v>
      </c>
      <c r="M21" s="10">
        <v>0</v>
      </c>
      <c r="N21" s="12">
        <v>0</v>
      </c>
      <c r="O21" s="10">
        <f t="shared" si="9"/>
        <v>0</v>
      </c>
      <c r="P21" s="12">
        <f t="shared" si="10"/>
        <v>0</v>
      </c>
      <c r="Q21" s="12">
        <f t="shared" si="11"/>
        <v>0</v>
      </c>
      <c r="R21" s="10">
        <f t="shared" si="12"/>
        <v>1706</v>
      </c>
      <c r="S21" s="11">
        <f t="shared" si="13"/>
        <v>1250</v>
      </c>
      <c r="T21" s="12">
        <f t="shared" si="14"/>
        <v>2956</v>
      </c>
    </row>
    <row r="22" spans="1:20">
      <c r="A22" s="280" t="s">
        <v>611</v>
      </c>
      <c r="B22" s="285">
        <v>1</v>
      </c>
      <c r="C22" s="22">
        <v>24</v>
      </c>
      <c r="D22" s="10">
        <v>0</v>
      </c>
      <c r="E22" s="12">
        <v>0</v>
      </c>
      <c r="F22" s="10">
        <f t="shared" si="6"/>
        <v>1</v>
      </c>
      <c r="G22" s="12">
        <f t="shared" si="7"/>
        <v>24</v>
      </c>
      <c r="H22" s="12">
        <f t="shared" si="8"/>
        <v>25</v>
      </c>
      <c r="I22" s="10">
        <v>0</v>
      </c>
      <c r="J22" s="12">
        <v>0</v>
      </c>
      <c r="K22" s="10">
        <v>0</v>
      </c>
      <c r="L22" s="12">
        <v>0</v>
      </c>
      <c r="M22" s="10">
        <v>0</v>
      </c>
      <c r="N22" s="12">
        <v>0</v>
      </c>
      <c r="O22" s="10">
        <f t="shared" si="9"/>
        <v>0</v>
      </c>
      <c r="P22" s="12">
        <f t="shared" si="10"/>
        <v>0</v>
      </c>
      <c r="Q22" s="12">
        <f t="shared" si="11"/>
        <v>0</v>
      </c>
      <c r="R22" s="10">
        <f t="shared" si="12"/>
        <v>1</v>
      </c>
      <c r="S22" s="11">
        <f t="shared" si="13"/>
        <v>24</v>
      </c>
      <c r="T22" s="12">
        <f t="shared" si="14"/>
        <v>25</v>
      </c>
    </row>
    <row r="23" spans="1:20">
      <c r="A23" s="280" t="s">
        <v>305</v>
      </c>
      <c r="B23" s="285">
        <v>446</v>
      </c>
      <c r="C23" s="22">
        <v>255</v>
      </c>
      <c r="D23" s="10">
        <v>0</v>
      </c>
      <c r="E23" s="12">
        <v>0</v>
      </c>
      <c r="F23" s="10">
        <f t="shared" si="6"/>
        <v>446</v>
      </c>
      <c r="G23" s="12">
        <f t="shared" si="7"/>
        <v>255</v>
      </c>
      <c r="H23" s="12">
        <f t="shared" si="8"/>
        <v>701</v>
      </c>
      <c r="I23" s="10">
        <v>0</v>
      </c>
      <c r="J23" s="12">
        <v>0</v>
      </c>
      <c r="K23" s="10">
        <v>0</v>
      </c>
      <c r="L23" s="12">
        <v>0</v>
      </c>
      <c r="M23" s="10">
        <v>0</v>
      </c>
      <c r="N23" s="12">
        <v>0</v>
      </c>
      <c r="O23" s="10">
        <f t="shared" si="9"/>
        <v>0</v>
      </c>
      <c r="P23" s="12">
        <f t="shared" si="10"/>
        <v>0</v>
      </c>
      <c r="Q23" s="12">
        <f t="shared" si="11"/>
        <v>0</v>
      </c>
      <c r="R23" s="10">
        <f t="shared" si="12"/>
        <v>446</v>
      </c>
      <c r="S23" s="11">
        <f t="shared" si="13"/>
        <v>255</v>
      </c>
      <c r="T23" s="12">
        <f t="shared" si="14"/>
        <v>701</v>
      </c>
    </row>
    <row r="24" spans="1:20">
      <c r="A24" s="280" t="s">
        <v>214</v>
      </c>
      <c r="B24" s="285">
        <v>63</v>
      </c>
      <c r="C24" s="22">
        <v>17</v>
      </c>
      <c r="D24" s="10">
        <v>0</v>
      </c>
      <c r="E24" s="12">
        <v>0</v>
      </c>
      <c r="F24" s="10">
        <f t="shared" si="6"/>
        <v>63</v>
      </c>
      <c r="G24" s="12">
        <f t="shared" si="7"/>
        <v>17</v>
      </c>
      <c r="H24" s="12">
        <f t="shared" si="8"/>
        <v>80</v>
      </c>
      <c r="I24" s="10">
        <v>0</v>
      </c>
      <c r="J24" s="12">
        <v>0</v>
      </c>
      <c r="K24" s="10">
        <v>0</v>
      </c>
      <c r="L24" s="12">
        <v>0</v>
      </c>
      <c r="M24" s="10">
        <v>0</v>
      </c>
      <c r="N24" s="12">
        <v>0</v>
      </c>
      <c r="O24" s="10">
        <f t="shared" si="9"/>
        <v>0</v>
      </c>
      <c r="P24" s="12">
        <f t="shared" si="10"/>
        <v>0</v>
      </c>
      <c r="Q24" s="12">
        <f t="shared" si="11"/>
        <v>0</v>
      </c>
      <c r="R24" s="10">
        <f t="shared" si="12"/>
        <v>63</v>
      </c>
      <c r="S24" s="11">
        <f t="shared" si="13"/>
        <v>17</v>
      </c>
      <c r="T24" s="12">
        <f t="shared" si="14"/>
        <v>80</v>
      </c>
    </row>
    <row r="25" spans="1:20">
      <c r="A25" s="280" t="s">
        <v>310</v>
      </c>
      <c r="B25" s="285">
        <v>360</v>
      </c>
      <c r="C25" s="22">
        <v>183</v>
      </c>
      <c r="D25" s="10">
        <v>0</v>
      </c>
      <c r="E25" s="12">
        <v>0</v>
      </c>
      <c r="F25" s="10">
        <f t="shared" si="6"/>
        <v>360</v>
      </c>
      <c r="G25" s="12">
        <f t="shared" si="7"/>
        <v>183</v>
      </c>
      <c r="H25" s="12">
        <f t="shared" si="8"/>
        <v>543</v>
      </c>
      <c r="I25" s="10">
        <v>0</v>
      </c>
      <c r="J25" s="12">
        <v>0</v>
      </c>
      <c r="K25" s="10">
        <v>0</v>
      </c>
      <c r="L25" s="12">
        <v>0</v>
      </c>
      <c r="M25" s="10">
        <v>0</v>
      </c>
      <c r="N25" s="12">
        <v>0</v>
      </c>
      <c r="O25" s="10">
        <f t="shared" si="9"/>
        <v>0</v>
      </c>
      <c r="P25" s="12">
        <f t="shared" si="10"/>
        <v>0</v>
      </c>
      <c r="Q25" s="12">
        <f t="shared" si="11"/>
        <v>0</v>
      </c>
      <c r="R25" s="10">
        <f t="shared" si="12"/>
        <v>360</v>
      </c>
      <c r="S25" s="11">
        <f t="shared" si="13"/>
        <v>183</v>
      </c>
      <c r="T25" s="12">
        <f t="shared" si="14"/>
        <v>543</v>
      </c>
    </row>
    <row r="26" spans="1:20">
      <c r="A26" s="280" t="s">
        <v>612</v>
      </c>
      <c r="B26" s="285">
        <v>109</v>
      </c>
      <c r="C26" s="22">
        <v>53</v>
      </c>
      <c r="D26" s="10">
        <v>0</v>
      </c>
      <c r="E26" s="12">
        <v>0</v>
      </c>
      <c r="F26" s="10">
        <f t="shared" si="6"/>
        <v>109</v>
      </c>
      <c r="G26" s="12">
        <f t="shared" si="7"/>
        <v>53</v>
      </c>
      <c r="H26" s="12">
        <f t="shared" si="8"/>
        <v>162</v>
      </c>
      <c r="I26" s="10">
        <v>0</v>
      </c>
      <c r="J26" s="12">
        <v>0</v>
      </c>
      <c r="K26" s="10">
        <v>0</v>
      </c>
      <c r="L26" s="12">
        <v>0</v>
      </c>
      <c r="M26" s="10">
        <v>0</v>
      </c>
      <c r="N26" s="12">
        <v>0</v>
      </c>
      <c r="O26" s="10">
        <f t="shared" ref="O26:P31" si="15">SUM(M26,K26,I26)</f>
        <v>0</v>
      </c>
      <c r="P26" s="12">
        <f t="shared" si="15"/>
        <v>0</v>
      </c>
      <c r="Q26" s="12">
        <f t="shared" ref="Q26:Q31" si="16">SUM(O26:P26)</f>
        <v>0</v>
      </c>
      <c r="R26" s="10">
        <f t="shared" ref="R26:T27" si="17">SUM(O26,F26)</f>
        <v>109</v>
      </c>
      <c r="S26" s="11">
        <f t="shared" si="17"/>
        <v>53</v>
      </c>
      <c r="T26" s="12">
        <f t="shared" si="17"/>
        <v>162</v>
      </c>
    </row>
    <row r="27" spans="1:20">
      <c r="A27" s="280" t="s">
        <v>613</v>
      </c>
      <c r="B27" s="285">
        <v>44</v>
      </c>
      <c r="C27" s="22">
        <v>10</v>
      </c>
      <c r="D27" s="10">
        <v>0</v>
      </c>
      <c r="E27" s="12">
        <v>0</v>
      </c>
      <c r="F27" s="10">
        <f t="shared" si="6"/>
        <v>44</v>
      </c>
      <c r="G27" s="12">
        <f t="shared" si="7"/>
        <v>10</v>
      </c>
      <c r="H27" s="12">
        <f t="shared" si="8"/>
        <v>54</v>
      </c>
      <c r="I27" s="10">
        <v>0</v>
      </c>
      <c r="J27" s="12">
        <v>0</v>
      </c>
      <c r="K27" s="10">
        <v>0</v>
      </c>
      <c r="L27" s="12">
        <v>0</v>
      </c>
      <c r="M27" s="10">
        <v>0</v>
      </c>
      <c r="N27" s="12">
        <v>0</v>
      </c>
      <c r="O27" s="10">
        <f t="shared" si="15"/>
        <v>0</v>
      </c>
      <c r="P27" s="12">
        <f t="shared" si="15"/>
        <v>0</v>
      </c>
      <c r="Q27" s="12">
        <f t="shared" si="16"/>
        <v>0</v>
      </c>
      <c r="R27" s="10">
        <f t="shared" si="17"/>
        <v>44</v>
      </c>
      <c r="S27" s="11">
        <f t="shared" si="17"/>
        <v>10</v>
      </c>
      <c r="T27" s="12">
        <f t="shared" si="17"/>
        <v>54</v>
      </c>
    </row>
    <row r="28" spans="1:20">
      <c r="A28" s="280" t="s">
        <v>13</v>
      </c>
      <c r="B28" s="285">
        <v>9</v>
      </c>
      <c r="C28" s="22">
        <v>1</v>
      </c>
      <c r="D28" s="10">
        <v>0</v>
      </c>
      <c r="E28" s="12">
        <v>0</v>
      </c>
      <c r="F28" s="10">
        <f t="shared" si="6"/>
        <v>9</v>
      </c>
      <c r="G28" s="12">
        <f t="shared" si="7"/>
        <v>1</v>
      </c>
      <c r="H28" s="12">
        <f t="shared" si="8"/>
        <v>10</v>
      </c>
      <c r="I28" s="10">
        <v>0</v>
      </c>
      <c r="J28" s="12">
        <v>0</v>
      </c>
      <c r="K28" s="10">
        <v>0</v>
      </c>
      <c r="L28" s="12">
        <v>0</v>
      </c>
      <c r="M28" s="10">
        <v>0</v>
      </c>
      <c r="N28" s="12">
        <v>0</v>
      </c>
      <c r="O28" s="10">
        <f t="shared" si="15"/>
        <v>0</v>
      </c>
      <c r="P28" s="12">
        <f t="shared" si="15"/>
        <v>0</v>
      </c>
      <c r="Q28" s="12">
        <f t="shared" si="16"/>
        <v>0</v>
      </c>
      <c r="R28" s="10">
        <f t="shared" ref="R28:T31" si="18">SUM(O28,F28)</f>
        <v>9</v>
      </c>
      <c r="S28" s="11">
        <f t="shared" si="18"/>
        <v>1</v>
      </c>
      <c r="T28" s="12">
        <f t="shared" si="18"/>
        <v>10</v>
      </c>
    </row>
    <row r="29" spans="1:20">
      <c r="A29" s="280" t="s">
        <v>614</v>
      </c>
      <c r="B29" s="285">
        <v>6</v>
      </c>
      <c r="C29" s="12">
        <v>0</v>
      </c>
      <c r="D29" s="10">
        <v>0</v>
      </c>
      <c r="E29" s="12">
        <v>0</v>
      </c>
      <c r="F29" s="10">
        <f t="shared" si="6"/>
        <v>6</v>
      </c>
      <c r="G29" s="12">
        <f t="shared" si="7"/>
        <v>0</v>
      </c>
      <c r="H29" s="12">
        <f t="shared" si="8"/>
        <v>6</v>
      </c>
      <c r="I29" s="10">
        <v>0</v>
      </c>
      <c r="J29" s="12">
        <v>0</v>
      </c>
      <c r="K29" s="10">
        <v>0</v>
      </c>
      <c r="L29" s="12">
        <v>0</v>
      </c>
      <c r="M29" s="10">
        <v>0</v>
      </c>
      <c r="N29" s="12">
        <v>0</v>
      </c>
      <c r="O29" s="10">
        <f t="shared" si="15"/>
        <v>0</v>
      </c>
      <c r="P29" s="12">
        <f t="shared" si="15"/>
        <v>0</v>
      </c>
      <c r="Q29" s="12">
        <f t="shared" si="16"/>
        <v>0</v>
      </c>
      <c r="R29" s="10">
        <f t="shared" si="18"/>
        <v>6</v>
      </c>
      <c r="S29" s="11">
        <f t="shared" si="18"/>
        <v>0</v>
      </c>
      <c r="T29" s="12">
        <f t="shared" si="18"/>
        <v>6</v>
      </c>
    </row>
    <row r="30" spans="1:20">
      <c r="A30" s="280" t="s">
        <v>615</v>
      </c>
      <c r="B30" s="285">
        <v>7</v>
      </c>
      <c r="C30" s="12">
        <v>0</v>
      </c>
      <c r="D30" s="10">
        <v>0</v>
      </c>
      <c r="E30" s="12">
        <v>0</v>
      </c>
      <c r="F30" s="10">
        <f t="shared" si="6"/>
        <v>7</v>
      </c>
      <c r="G30" s="12">
        <f t="shared" si="7"/>
        <v>0</v>
      </c>
      <c r="H30" s="12">
        <f t="shared" si="8"/>
        <v>7</v>
      </c>
      <c r="I30" s="10">
        <v>0</v>
      </c>
      <c r="J30" s="12">
        <v>0</v>
      </c>
      <c r="K30" s="10">
        <v>0</v>
      </c>
      <c r="L30" s="12">
        <v>0</v>
      </c>
      <c r="M30" s="10">
        <v>0</v>
      </c>
      <c r="N30" s="12">
        <v>0</v>
      </c>
      <c r="O30" s="10">
        <f t="shared" si="15"/>
        <v>0</v>
      </c>
      <c r="P30" s="12">
        <f t="shared" si="15"/>
        <v>0</v>
      </c>
      <c r="Q30" s="12">
        <f t="shared" si="16"/>
        <v>0</v>
      </c>
      <c r="R30" s="10">
        <f t="shared" si="18"/>
        <v>7</v>
      </c>
      <c r="S30" s="11">
        <f t="shared" si="18"/>
        <v>0</v>
      </c>
      <c r="T30" s="12">
        <f t="shared" si="18"/>
        <v>7</v>
      </c>
    </row>
    <row r="31" spans="1:20">
      <c r="A31" s="280" t="s">
        <v>616</v>
      </c>
      <c r="B31" s="287">
        <v>625</v>
      </c>
      <c r="C31" s="18">
        <v>2980</v>
      </c>
      <c r="D31" s="10">
        <v>0</v>
      </c>
      <c r="E31" s="12">
        <v>0</v>
      </c>
      <c r="F31" s="10">
        <f t="shared" si="6"/>
        <v>625</v>
      </c>
      <c r="G31" s="12">
        <f t="shared" si="7"/>
        <v>2980</v>
      </c>
      <c r="H31" s="12">
        <f t="shared" si="8"/>
        <v>3605</v>
      </c>
      <c r="I31" s="10">
        <v>0</v>
      </c>
      <c r="J31" s="12">
        <v>0</v>
      </c>
      <c r="K31" s="10">
        <v>0</v>
      </c>
      <c r="L31" s="12">
        <v>0</v>
      </c>
      <c r="M31" s="10">
        <v>0</v>
      </c>
      <c r="N31" s="12">
        <v>0</v>
      </c>
      <c r="O31" s="10">
        <f t="shared" si="15"/>
        <v>0</v>
      </c>
      <c r="P31" s="12">
        <f t="shared" si="15"/>
        <v>0</v>
      </c>
      <c r="Q31" s="12">
        <f t="shared" si="16"/>
        <v>0</v>
      </c>
      <c r="R31" s="10">
        <f t="shared" si="18"/>
        <v>625</v>
      </c>
      <c r="S31" s="11">
        <f t="shared" si="18"/>
        <v>2980</v>
      </c>
      <c r="T31" s="12">
        <f t="shared" si="18"/>
        <v>3605</v>
      </c>
    </row>
    <row r="32" spans="1:20" s="20" customFormat="1">
      <c r="A32" s="6" t="s">
        <v>27</v>
      </c>
      <c r="B32" s="16">
        <f>SUM(B9:B31)</f>
        <v>9422</v>
      </c>
      <c r="C32" s="17">
        <f t="shared" ref="C32:T32" si="19">SUM(C9:C31)</f>
        <v>6608</v>
      </c>
      <c r="D32" s="16">
        <f t="shared" si="19"/>
        <v>0</v>
      </c>
      <c r="E32" s="17">
        <f t="shared" si="19"/>
        <v>0</v>
      </c>
      <c r="F32" s="16">
        <f t="shared" si="19"/>
        <v>9422</v>
      </c>
      <c r="G32" s="17">
        <f t="shared" si="19"/>
        <v>6608</v>
      </c>
      <c r="H32" s="17">
        <f t="shared" si="19"/>
        <v>16030</v>
      </c>
      <c r="I32" s="16">
        <f t="shared" si="19"/>
        <v>0</v>
      </c>
      <c r="J32" s="17">
        <f t="shared" si="19"/>
        <v>0</v>
      </c>
      <c r="K32" s="16">
        <f t="shared" si="19"/>
        <v>0</v>
      </c>
      <c r="L32" s="17">
        <f t="shared" si="19"/>
        <v>0</v>
      </c>
      <c r="M32" s="16">
        <f t="shared" si="19"/>
        <v>0</v>
      </c>
      <c r="N32" s="17">
        <f t="shared" si="19"/>
        <v>0</v>
      </c>
      <c r="O32" s="16">
        <f t="shared" si="19"/>
        <v>0</v>
      </c>
      <c r="P32" s="17">
        <f t="shared" si="19"/>
        <v>0</v>
      </c>
      <c r="Q32" s="17">
        <f t="shared" si="19"/>
        <v>0</v>
      </c>
      <c r="R32" s="16">
        <f t="shared" si="19"/>
        <v>9422</v>
      </c>
      <c r="S32" s="17">
        <f t="shared" si="19"/>
        <v>6608</v>
      </c>
      <c r="T32" s="17">
        <f t="shared" si="19"/>
        <v>16030</v>
      </c>
    </row>
    <row r="33" spans="1:20" s="20" customFormat="1">
      <c r="A33" s="6"/>
      <c r="B33" s="7"/>
      <c r="C33" s="5"/>
      <c r="D33" s="7"/>
      <c r="E33" s="5"/>
      <c r="F33" s="7"/>
      <c r="G33" s="5"/>
      <c r="H33" s="5"/>
      <c r="I33" s="7"/>
      <c r="J33" s="44"/>
      <c r="K33" s="7"/>
      <c r="L33" s="5"/>
      <c r="M33" s="7"/>
      <c r="N33" s="5"/>
      <c r="O33" s="7"/>
      <c r="P33" s="5"/>
      <c r="Q33" s="44"/>
      <c r="R33" s="7"/>
      <c r="S33" s="5"/>
      <c r="T33" s="5"/>
    </row>
    <row r="34" spans="1:20" s="3" customFormat="1">
      <c r="A34" s="279" t="s">
        <v>561</v>
      </c>
      <c r="B34" s="7"/>
      <c r="C34" s="5"/>
      <c r="D34" s="7"/>
      <c r="E34" s="5"/>
      <c r="F34" s="7"/>
      <c r="G34" s="5"/>
      <c r="H34" s="5"/>
      <c r="I34" s="7"/>
      <c r="J34" s="44"/>
      <c r="K34" s="7"/>
      <c r="L34" s="5"/>
      <c r="M34" s="7"/>
      <c r="N34" s="5"/>
      <c r="O34" s="7"/>
      <c r="P34" s="5"/>
      <c r="Q34" s="44"/>
      <c r="R34" s="7"/>
      <c r="S34" s="5"/>
      <c r="T34" s="5"/>
    </row>
    <row r="35" spans="1:20">
      <c r="A35" s="284" t="s">
        <v>433</v>
      </c>
      <c r="B35" s="10">
        <v>0</v>
      </c>
      <c r="C35" s="12">
        <v>0</v>
      </c>
      <c r="D35" s="10">
        <v>0</v>
      </c>
      <c r="E35" s="12">
        <v>0</v>
      </c>
      <c r="F35" s="10">
        <f t="shared" ref="F35:G37" si="20">SUM(B35,D35)</f>
        <v>0</v>
      </c>
      <c r="G35" s="12">
        <f t="shared" si="20"/>
        <v>0</v>
      </c>
      <c r="H35" s="12">
        <f>SUM(F35:G35)</f>
        <v>0</v>
      </c>
      <c r="I35" s="10">
        <v>3</v>
      </c>
      <c r="J35" s="12">
        <v>0</v>
      </c>
      <c r="K35" s="10">
        <v>4</v>
      </c>
      <c r="L35" s="12">
        <v>1</v>
      </c>
      <c r="M35" s="10">
        <v>0</v>
      </c>
      <c r="N35" s="12">
        <v>0</v>
      </c>
      <c r="O35" s="34">
        <f t="shared" ref="O35:P37" si="21">SUM(M35,K35,I35)</f>
        <v>7</v>
      </c>
      <c r="P35" s="35">
        <f t="shared" si="21"/>
        <v>1</v>
      </c>
      <c r="Q35" s="277">
        <f>SUM(O35:P35)</f>
        <v>8</v>
      </c>
      <c r="R35" s="34">
        <f t="shared" ref="R35:T37" si="22">SUM(O35,F35)</f>
        <v>7</v>
      </c>
      <c r="S35" s="35">
        <f t="shared" si="22"/>
        <v>1</v>
      </c>
      <c r="T35" s="35">
        <f t="shared" si="22"/>
        <v>8</v>
      </c>
    </row>
    <row r="36" spans="1:20">
      <c r="A36" s="284" t="s">
        <v>617</v>
      </c>
      <c r="B36" s="10">
        <v>0</v>
      </c>
      <c r="C36" s="12">
        <v>0</v>
      </c>
      <c r="D36" s="10">
        <v>0</v>
      </c>
      <c r="E36" s="12">
        <v>0</v>
      </c>
      <c r="F36" s="10">
        <f t="shared" si="20"/>
        <v>0</v>
      </c>
      <c r="G36" s="12">
        <f t="shared" si="20"/>
        <v>0</v>
      </c>
      <c r="H36" s="12">
        <f>SUM(F36:G36)</f>
        <v>0</v>
      </c>
      <c r="I36" s="10">
        <v>0</v>
      </c>
      <c r="J36" s="11">
        <v>0</v>
      </c>
      <c r="K36" s="10">
        <v>0</v>
      </c>
      <c r="L36" s="11">
        <v>0</v>
      </c>
      <c r="M36" s="10">
        <v>1</v>
      </c>
      <c r="N36" s="11">
        <v>0</v>
      </c>
      <c r="O36" s="10">
        <f t="shared" si="21"/>
        <v>1</v>
      </c>
      <c r="P36" s="12">
        <f t="shared" si="21"/>
        <v>0</v>
      </c>
      <c r="Q36" s="12">
        <f>SUM(O36:P36)</f>
        <v>1</v>
      </c>
      <c r="R36" s="10">
        <f t="shared" si="22"/>
        <v>1</v>
      </c>
      <c r="S36" s="11">
        <f t="shared" si="22"/>
        <v>0</v>
      </c>
      <c r="T36" s="12">
        <f t="shared" si="22"/>
        <v>1</v>
      </c>
    </row>
    <row r="37" spans="1:20">
      <c r="A37" s="284" t="s">
        <v>46</v>
      </c>
      <c r="B37" s="10">
        <v>0</v>
      </c>
      <c r="C37" s="12">
        <v>0</v>
      </c>
      <c r="D37" s="10">
        <v>0</v>
      </c>
      <c r="E37" s="12">
        <v>0</v>
      </c>
      <c r="F37" s="10">
        <f t="shared" si="20"/>
        <v>0</v>
      </c>
      <c r="G37" s="12">
        <f t="shared" si="20"/>
        <v>0</v>
      </c>
      <c r="H37" s="12">
        <f>SUM(F37:G37)</f>
        <v>0</v>
      </c>
      <c r="I37" s="10">
        <v>768</v>
      </c>
      <c r="J37" s="11">
        <v>17</v>
      </c>
      <c r="K37" s="10">
        <v>540</v>
      </c>
      <c r="L37" s="11">
        <v>8</v>
      </c>
      <c r="M37" s="10">
        <v>0</v>
      </c>
      <c r="N37" s="11">
        <v>0</v>
      </c>
      <c r="O37" s="10">
        <f t="shared" si="21"/>
        <v>1308</v>
      </c>
      <c r="P37" s="12">
        <f t="shared" si="21"/>
        <v>25</v>
      </c>
      <c r="Q37" s="12">
        <f>SUM(O37:P37)</f>
        <v>1333</v>
      </c>
      <c r="R37" s="10">
        <f t="shared" si="22"/>
        <v>1308</v>
      </c>
      <c r="S37" s="11">
        <f t="shared" si="22"/>
        <v>25</v>
      </c>
      <c r="T37" s="12">
        <f t="shared" si="22"/>
        <v>1333</v>
      </c>
    </row>
    <row r="38" spans="1:20">
      <c r="A38" s="284" t="s">
        <v>233</v>
      </c>
      <c r="B38" s="10">
        <v>0</v>
      </c>
      <c r="C38" s="12">
        <v>0</v>
      </c>
      <c r="D38" s="10">
        <v>0</v>
      </c>
      <c r="E38" s="12">
        <v>0</v>
      </c>
      <c r="F38" s="10">
        <f t="shared" ref="F38:F101" si="23">SUM(B38,D38)</f>
        <v>0</v>
      </c>
      <c r="G38" s="12">
        <f t="shared" ref="G38:G101" si="24">SUM(C38,E38)</f>
        <v>0</v>
      </c>
      <c r="H38" s="12">
        <f t="shared" ref="H38:H101" si="25">SUM(F38:G38)</f>
        <v>0</v>
      </c>
      <c r="I38" s="10">
        <v>0</v>
      </c>
      <c r="J38" s="11">
        <v>0</v>
      </c>
      <c r="K38" s="10">
        <v>0</v>
      </c>
      <c r="L38" s="11">
        <v>0</v>
      </c>
      <c r="M38" s="10">
        <v>273</v>
      </c>
      <c r="N38" s="11">
        <v>5</v>
      </c>
      <c r="O38" s="10">
        <f t="shared" ref="O38:O101" si="26">SUM(M38,K38,I38)</f>
        <v>273</v>
      </c>
      <c r="P38" s="12">
        <f t="shared" ref="P38:P101" si="27">SUM(N38,L38,J38)</f>
        <v>5</v>
      </c>
      <c r="Q38" s="12">
        <f t="shared" ref="Q38:Q101" si="28">SUM(O38:P38)</f>
        <v>278</v>
      </c>
      <c r="R38" s="10">
        <f t="shared" ref="R38:R101" si="29">SUM(O38,F38)</f>
        <v>273</v>
      </c>
      <c r="S38" s="11">
        <f t="shared" ref="S38:S101" si="30">SUM(P38,G38)</f>
        <v>5</v>
      </c>
      <c r="T38" s="12">
        <f t="shared" ref="T38:T101" si="31">SUM(Q38,H38)</f>
        <v>278</v>
      </c>
    </row>
    <row r="39" spans="1:20">
      <c r="A39" s="284" t="s">
        <v>234</v>
      </c>
      <c r="B39" s="10">
        <v>0</v>
      </c>
      <c r="C39" s="12">
        <v>0</v>
      </c>
      <c r="D39" s="10">
        <v>0</v>
      </c>
      <c r="E39" s="12">
        <v>0</v>
      </c>
      <c r="F39" s="10">
        <f t="shared" si="23"/>
        <v>0</v>
      </c>
      <c r="G39" s="12">
        <f t="shared" si="24"/>
        <v>0</v>
      </c>
      <c r="H39" s="12">
        <f t="shared" si="25"/>
        <v>0</v>
      </c>
      <c r="I39" s="10">
        <v>0</v>
      </c>
      <c r="J39" s="11">
        <v>0</v>
      </c>
      <c r="K39" s="10">
        <v>0</v>
      </c>
      <c r="L39" s="11">
        <v>0</v>
      </c>
      <c r="M39" s="10">
        <v>33</v>
      </c>
      <c r="N39" s="11">
        <v>13</v>
      </c>
      <c r="O39" s="10">
        <f t="shared" si="26"/>
        <v>33</v>
      </c>
      <c r="P39" s="12">
        <f t="shared" si="27"/>
        <v>13</v>
      </c>
      <c r="Q39" s="12">
        <f t="shared" si="28"/>
        <v>46</v>
      </c>
      <c r="R39" s="10">
        <f t="shared" si="29"/>
        <v>33</v>
      </c>
      <c r="S39" s="11">
        <f t="shared" si="30"/>
        <v>13</v>
      </c>
      <c r="T39" s="12">
        <f t="shared" si="31"/>
        <v>46</v>
      </c>
    </row>
    <row r="40" spans="1:20">
      <c r="A40" s="284" t="s">
        <v>235</v>
      </c>
      <c r="B40" s="10">
        <v>0</v>
      </c>
      <c r="C40" s="12">
        <v>0</v>
      </c>
      <c r="D40" s="10">
        <v>0</v>
      </c>
      <c r="E40" s="12">
        <v>0</v>
      </c>
      <c r="F40" s="10">
        <f t="shared" si="23"/>
        <v>0</v>
      </c>
      <c r="G40" s="12">
        <f t="shared" si="24"/>
        <v>0</v>
      </c>
      <c r="H40" s="12">
        <f t="shared" si="25"/>
        <v>0</v>
      </c>
      <c r="I40" s="10">
        <v>0</v>
      </c>
      <c r="J40" s="11">
        <v>0</v>
      </c>
      <c r="K40" s="10">
        <v>0</v>
      </c>
      <c r="L40" s="11">
        <v>0</v>
      </c>
      <c r="M40" s="10">
        <v>101</v>
      </c>
      <c r="N40" s="11">
        <v>79</v>
      </c>
      <c r="O40" s="10">
        <f t="shared" si="26"/>
        <v>101</v>
      </c>
      <c r="P40" s="12">
        <f t="shared" si="27"/>
        <v>79</v>
      </c>
      <c r="Q40" s="12">
        <f t="shared" si="28"/>
        <v>180</v>
      </c>
      <c r="R40" s="10">
        <f t="shared" si="29"/>
        <v>101</v>
      </c>
      <c r="S40" s="11">
        <f t="shared" si="30"/>
        <v>79</v>
      </c>
      <c r="T40" s="12">
        <f t="shared" si="31"/>
        <v>180</v>
      </c>
    </row>
    <row r="41" spans="1:20">
      <c r="A41" s="284" t="s">
        <v>236</v>
      </c>
      <c r="B41" s="10">
        <v>0</v>
      </c>
      <c r="C41" s="12">
        <v>0</v>
      </c>
      <c r="D41" s="10">
        <v>2267</v>
      </c>
      <c r="E41" s="11">
        <v>53</v>
      </c>
      <c r="F41" s="10">
        <f t="shared" si="23"/>
        <v>2267</v>
      </c>
      <c r="G41" s="12">
        <f t="shared" si="24"/>
        <v>53</v>
      </c>
      <c r="H41" s="12">
        <f t="shared" si="25"/>
        <v>2320</v>
      </c>
      <c r="I41" s="10">
        <v>0</v>
      </c>
      <c r="J41" s="11">
        <v>0</v>
      </c>
      <c r="K41" s="10">
        <v>0</v>
      </c>
      <c r="L41" s="11">
        <v>0</v>
      </c>
      <c r="M41" s="10">
        <v>0</v>
      </c>
      <c r="N41" s="11">
        <v>0</v>
      </c>
      <c r="O41" s="10">
        <f t="shared" si="26"/>
        <v>0</v>
      </c>
      <c r="P41" s="12">
        <f t="shared" si="27"/>
        <v>0</v>
      </c>
      <c r="Q41" s="12">
        <f t="shared" si="28"/>
        <v>0</v>
      </c>
      <c r="R41" s="10">
        <f t="shared" si="29"/>
        <v>2267</v>
      </c>
      <c r="S41" s="11">
        <f t="shared" si="30"/>
        <v>53</v>
      </c>
      <c r="T41" s="12">
        <f t="shared" si="31"/>
        <v>2320</v>
      </c>
    </row>
    <row r="42" spans="1:20">
      <c r="A42" s="284" t="s">
        <v>237</v>
      </c>
      <c r="B42" s="10">
        <v>0</v>
      </c>
      <c r="C42" s="12">
        <v>0</v>
      </c>
      <c r="D42" s="10">
        <v>0</v>
      </c>
      <c r="E42" s="11">
        <v>0</v>
      </c>
      <c r="F42" s="10">
        <f t="shared" si="23"/>
        <v>0</v>
      </c>
      <c r="G42" s="12">
        <f t="shared" si="24"/>
        <v>0</v>
      </c>
      <c r="H42" s="12">
        <f t="shared" si="25"/>
        <v>0</v>
      </c>
      <c r="I42" s="10">
        <v>0</v>
      </c>
      <c r="J42" s="11">
        <v>0</v>
      </c>
      <c r="K42" s="10">
        <v>0</v>
      </c>
      <c r="L42" s="11">
        <v>0</v>
      </c>
      <c r="M42" s="10">
        <v>4</v>
      </c>
      <c r="N42" s="11">
        <v>4</v>
      </c>
      <c r="O42" s="10">
        <f t="shared" si="26"/>
        <v>4</v>
      </c>
      <c r="P42" s="12">
        <f t="shared" si="27"/>
        <v>4</v>
      </c>
      <c r="Q42" s="12">
        <f t="shared" si="28"/>
        <v>8</v>
      </c>
      <c r="R42" s="10">
        <f t="shared" si="29"/>
        <v>4</v>
      </c>
      <c r="S42" s="11">
        <f t="shared" si="30"/>
        <v>4</v>
      </c>
      <c r="T42" s="12">
        <f t="shared" si="31"/>
        <v>8</v>
      </c>
    </row>
    <row r="43" spans="1:20">
      <c r="A43" s="284" t="s">
        <v>238</v>
      </c>
      <c r="B43" s="10">
        <v>0</v>
      </c>
      <c r="C43" s="12">
        <v>0</v>
      </c>
      <c r="D43" s="10">
        <v>0</v>
      </c>
      <c r="E43" s="11">
        <v>0</v>
      </c>
      <c r="F43" s="10">
        <f t="shared" si="23"/>
        <v>0</v>
      </c>
      <c r="G43" s="12">
        <f t="shared" si="24"/>
        <v>0</v>
      </c>
      <c r="H43" s="12">
        <f t="shared" si="25"/>
        <v>0</v>
      </c>
      <c r="I43" s="10">
        <v>0</v>
      </c>
      <c r="J43" s="11">
        <v>0</v>
      </c>
      <c r="K43" s="10">
        <v>0</v>
      </c>
      <c r="L43" s="11">
        <v>0</v>
      </c>
      <c r="M43" s="10">
        <v>26</v>
      </c>
      <c r="N43" s="11">
        <v>0</v>
      </c>
      <c r="O43" s="10">
        <f t="shared" si="26"/>
        <v>26</v>
      </c>
      <c r="P43" s="12">
        <f t="shared" si="27"/>
        <v>0</v>
      </c>
      <c r="Q43" s="12">
        <f t="shared" si="28"/>
        <v>26</v>
      </c>
      <c r="R43" s="10">
        <f t="shared" si="29"/>
        <v>26</v>
      </c>
      <c r="S43" s="11">
        <f t="shared" si="30"/>
        <v>0</v>
      </c>
      <c r="T43" s="12">
        <f t="shared" si="31"/>
        <v>26</v>
      </c>
    </row>
    <row r="44" spans="1:20">
      <c r="A44" s="284" t="s">
        <v>239</v>
      </c>
      <c r="B44" s="10">
        <v>0</v>
      </c>
      <c r="C44" s="12">
        <v>0</v>
      </c>
      <c r="D44" s="10">
        <v>0</v>
      </c>
      <c r="E44" s="11">
        <v>0</v>
      </c>
      <c r="F44" s="10">
        <f t="shared" si="23"/>
        <v>0</v>
      </c>
      <c r="G44" s="12">
        <f t="shared" si="24"/>
        <v>0</v>
      </c>
      <c r="H44" s="12">
        <f t="shared" si="25"/>
        <v>0</v>
      </c>
      <c r="I44" s="10">
        <v>0</v>
      </c>
      <c r="J44" s="11">
        <v>0</v>
      </c>
      <c r="K44" s="10">
        <v>0</v>
      </c>
      <c r="L44" s="11">
        <v>0</v>
      </c>
      <c r="M44" s="10">
        <v>22</v>
      </c>
      <c r="N44" s="11">
        <v>0</v>
      </c>
      <c r="O44" s="10">
        <f t="shared" si="26"/>
        <v>22</v>
      </c>
      <c r="P44" s="12">
        <f t="shared" si="27"/>
        <v>0</v>
      </c>
      <c r="Q44" s="12">
        <f t="shared" si="28"/>
        <v>22</v>
      </c>
      <c r="R44" s="10">
        <f t="shared" si="29"/>
        <v>22</v>
      </c>
      <c r="S44" s="11">
        <f t="shared" si="30"/>
        <v>0</v>
      </c>
      <c r="T44" s="12">
        <f t="shared" si="31"/>
        <v>22</v>
      </c>
    </row>
    <row r="45" spans="1:20">
      <c r="A45" s="284" t="s">
        <v>240</v>
      </c>
      <c r="B45" s="10">
        <v>0</v>
      </c>
      <c r="C45" s="12">
        <v>0</v>
      </c>
      <c r="D45" s="10">
        <v>0</v>
      </c>
      <c r="E45" s="11">
        <v>0</v>
      </c>
      <c r="F45" s="10">
        <f t="shared" si="23"/>
        <v>0</v>
      </c>
      <c r="G45" s="12">
        <f t="shared" si="24"/>
        <v>0</v>
      </c>
      <c r="H45" s="12">
        <f t="shared" si="25"/>
        <v>0</v>
      </c>
      <c r="I45" s="10">
        <v>0</v>
      </c>
      <c r="J45" s="11">
        <v>0</v>
      </c>
      <c r="K45" s="10">
        <v>0</v>
      </c>
      <c r="L45" s="11">
        <v>0</v>
      </c>
      <c r="M45" s="10">
        <v>128</v>
      </c>
      <c r="N45" s="11">
        <v>1</v>
      </c>
      <c r="O45" s="10">
        <f t="shared" si="26"/>
        <v>128</v>
      </c>
      <c r="P45" s="12">
        <f t="shared" si="27"/>
        <v>1</v>
      </c>
      <c r="Q45" s="12">
        <f t="shared" si="28"/>
        <v>129</v>
      </c>
      <c r="R45" s="10">
        <f t="shared" si="29"/>
        <v>128</v>
      </c>
      <c r="S45" s="11">
        <f t="shared" si="30"/>
        <v>1</v>
      </c>
      <c r="T45" s="12">
        <f t="shared" si="31"/>
        <v>129</v>
      </c>
    </row>
    <row r="46" spans="1:20">
      <c r="A46" s="284" t="s">
        <v>401</v>
      </c>
      <c r="B46" s="10">
        <v>0</v>
      </c>
      <c r="C46" s="12">
        <v>0</v>
      </c>
      <c r="D46" s="10">
        <v>0</v>
      </c>
      <c r="E46" s="11">
        <v>0</v>
      </c>
      <c r="F46" s="10">
        <f t="shared" si="23"/>
        <v>0</v>
      </c>
      <c r="G46" s="12">
        <f t="shared" si="24"/>
        <v>0</v>
      </c>
      <c r="H46" s="12">
        <f t="shared" si="25"/>
        <v>0</v>
      </c>
      <c r="I46" s="10">
        <v>4</v>
      </c>
      <c r="J46" s="11">
        <v>2</v>
      </c>
      <c r="K46" s="10">
        <v>5</v>
      </c>
      <c r="L46" s="11">
        <v>0</v>
      </c>
      <c r="M46" s="10">
        <v>0</v>
      </c>
      <c r="N46" s="11">
        <v>0</v>
      </c>
      <c r="O46" s="10">
        <f t="shared" si="26"/>
        <v>9</v>
      </c>
      <c r="P46" s="12">
        <f t="shared" si="27"/>
        <v>2</v>
      </c>
      <c r="Q46" s="12">
        <f t="shared" si="28"/>
        <v>11</v>
      </c>
      <c r="R46" s="10">
        <f t="shared" si="29"/>
        <v>9</v>
      </c>
      <c r="S46" s="11">
        <f t="shared" si="30"/>
        <v>2</v>
      </c>
      <c r="T46" s="12">
        <f t="shared" si="31"/>
        <v>11</v>
      </c>
    </row>
    <row r="47" spans="1:20">
      <c r="A47" s="284" t="s">
        <v>241</v>
      </c>
      <c r="B47" s="10">
        <v>0</v>
      </c>
      <c r="C47" s="12">
        <v>0</v>
      </c>
      <c r="D47" s="10">
        <v>0</v>
      </c>
      <c r="E47" s="11">
        <v>0</v>
      </c>
      <c r="F47" s="10">
        <f t="shared" si="23"/>
        <v>0</v>
      </c>
      <c r="G47" s="12">
        <f t="shared" si="24"/>
        <v>0</v>
      </c>
      <c r="H47" s="12">
        <f t="shared" si="25"/>
        <v>0</v>
      </c>
      <c r="I47" s="10">
        <v>0</v>
      </c>
      <c r="J47" s="11">
        <v>0</v>
      </c>
      <c r="K47" s="10">
        <v>0</v>
      </c>
      <c r="L47" s="11">
        <v>0</v>
      </c>
      <c r="M47" s="10">
        <v>9</v>
      </c>
      <c r="N47" s="11">
        <v>0</v>
      </c>
      <c r="O47" s="10">
        <f t="shared" si="26"/>
        <v>9</v>
      </c>
      <c r="P47" s="12">
        <f t="shared" si="27"/>
        <v>0</v>
      </c>
      <c r="Q47" s="12">
        <f t="shared" si="28"/>
        <v>9</v>
      </c>
      <c r="R47" s="10">
        <f t="shared" si="29"/>
        <v>9</v>
      </c>
      <c r="S47" s="11">
        <f t="shared" si="30"/>
        <v>0</v>
      </c>
      <c r="T47" s="12">
        <f t="shared" si="31"/>
        <v>9</v>
      </c>
    </row>
    <row r="48" spans="1:20">
      <c r="A48" s="284" t="s">
        <v>242</v>
      </c>
      <c r="B48" s="10">
        <v>0</v>
      </c>
      <c r="C48" s="12">
        <v>0</v>
      </c>
      <c r="D48" s="10">
        <v>0</v>
      </c>
      <c r="E48" s="11">
        <v>0</v>
      </c>
      <c r="F48" s="10">
        <f t="shared" si="23"/>
        <v>0</v>
      </c>
      <c r="G48" s="12">
        <f t="shared" si="24"/>
        <v>0</v>
      </c>
      <c r="H48" s="12">
        <f t="shared" si="25"/>
        <v>0</v>
      </c>
      <c r="I48" s="10">
        <v>0</v>
      </c>
      <c r="J48" s="11">
        <v>0</v>
      </c>
      <c r="K48" s="10">
        <v>0</v>
      </c>
      <c r="L48" s="11">
        <v>0</v>
      </c>
      <c r="M48" s="10">
        <v>1</v>
      </c>
      <c r="N48" s="11">
        <v>10</v>
      </c>
      <c r="O48" s="10">
        <f t="shared" si="26"/>
        <v>1</v>
      </c>
      <c r="P48" s="12">
        <f t="shared" si="27"/>
        <v>10</v>
      </c>
      <c r="Q48" s="12">
        <f t="shared" si="28"/>
        <v>11</v>
      </c>
      <c r="R48" s="10">
        <f t="shared" si="29"/>
        <v>1</v>
      </c>
      <c r="S48" s="11">
        <f t="shared" si="30"/>
        <v>10</v>
      </c>
      <c r="T48" s="12">
        <f t="shared" si="31"/>
        <v>11</v>
      </c>
    </row>
    <row r="49" spans="1:20">
      <c r="A49" s="284" t="s">
        <v>243</v>
      </c>
      <c r="B49" s="10">
        <v>0</v>
      </c>
      <c r="C49" s="12">
        <v>0</v>
      </c>
      <c r="D49" s="10">
        <v>0</v>
      </c>
      <c r="E49" s="11">
        <v>0</v>
      </c>
      <c r="F49" s="10">
        <f t="shared" si="23"/>
        <v>0</v>
      </c>
      <c r="G49" s="12">
        <f t="shared" si="24"/>
        <v>0</v>
      </c>
      <c r="H49" s="12">
        <f t="shared" si="25"/>
        <v>0</v>
      </c>
      <c r="I49" s="10">
        <v>0</v>
      </c>
      <c r="J49" s="11">
        <v>0</v>
      </c>
      <c r="K49" s="10">
        <v>0</v>
      </c>
      <c r="L49" s="11">
        <v>0</v>
      </c>
      <c r="M49" s="10">
        <v>7</v>
      </c>
      <c r="N49" s="11">
        <v>0</v>
      </c>
      <c r="O49" s="10">
        <f t="shared" si="26"/>
        <v>7</v>
      </c>
      <c r="P49" s="12">
        <f t="shared" si="27"/>
        <v>0</v>
      </c>
      <c r="Q49" s="12">
        <f t="shared" si="28"/>
        <v>7</v>
      </c>
      <c r="R49" s="10">
        <f t="shared" si="29"/>
        <v>7</v>
      </c>
      <c r="S49" s="11">
        <f t="shared" si="30"/>
        <v>0</v>
      </c>
      <c r="T49" s="12">
        <f t="shared" si="31"/>
        <v>7</v>
      </c>
    </row>
    <row r="50" spans="1:20">
      <c r="A50" s="284" t="s">
        <v>11</v>
      </c>
      <c r="B50" s="10">
        <v>0</v>
      </c>
      <c r="C50" s="12">
        <v>0</v>
      </c>
      <c r="D50" s="10">
        <v>347</v>
      </c>
      <c r="E50" s="11">
        <v>0</v>
      </c>
      <c r="F50" s="10">
        <f t="shared" si="23"/>
        <v>347</v>
      </c>
      <c r="G50" s="12">
        <f t="shared" si="24"/>
        <v>0</v>
      </c>
      <c r="H50" s="12">
        <f t="shared" si="25"/>
        <v>347</v>
      </c>
      <c r="I50" s="10">
        <v>0</v>
      </c>
      <c r="J50" s="11">
        <v>0</v>
      </c>
      <c r="K50" s="10">
        <v>0</v>
      </c>
      <c r="L50" s="11">
        <v>0</v>
      </c>
      <c r="M50" s="10">
        <v>0</v>
      </c>
      <c r="N50" s="11">
        <v>0</v>
      </c>
      <c r="O50" s="10">
        <f t="shared" si="26"/>
        <v>0</v>
      </c>
      <c r="P50" s="12">
        <f t="shared" si="27"/>
        <v>0</v>
      </c>
      <c r="Q50" s="12">
        <f t="shared" si="28"/>
        <v>0</v>
      </c>
      <c r="R50" s="10">
        <f t="shared" si="29"/>
        <v>347</v>
      </c>
      <c r="S50" s="11">
        <f t="shared" si="30"/>
        <v>0</v>
      </c>
      <c r="T50" s="12">
        <f t="shared" si="31"/>
        <v>347</v>
      </c>
    </row>
    <row r="51" spans="1:20">
      <c r="A51" s="284" t="s">
        <v>244</v>
      </c>
      <c r="B51" s="10">
        <v>0</v>
      </c>
      <c r="C51" s="12">
        <v>0</v>
      </c>
      <c r="D51" s="10">
        <v>0</v>
      </c>
      <c r="E51" s="11">
        <v>0</v>
      </c>
      <c r="F51" s="10">
        <f t="shared" si="23"/>
        <v>0</v>
      </c>
      <c r="G51" s="12">
        <f t="shared" si="24"/>
        <v>0</v>
      </c>
      <c r="H51" s="12">
        <f t="shared" si="25"/>
        <v>0</v>
      </c>
      <c r="I51" s="10">
        <v>0</v>
      </c>
      <c r="J51" s="11">
        <v>0</v>
      </c>
      <c r="K51" s="10">
        <v>0</v>
      </c>
      <c r="L51" s="11">
        <v>0</v>
      </c>
      <c r="M51" s="10">
        <v>4</v>
      </c>
      <c r="N51" s="11">
        <v>4</v>
      </c>
      <c r="O51" s="10">
        <f t="shared" si="26"/>
        <v>4</v>
      </c>
      <c r="P51" s="12">
        <f t="shared" si="27"/>
        <v>4</v>
      </c>
      <c r="Q51" s="12">
        <f t="shared" si="28"/>
        <v>8</v>
      </c>
      <c r="R51" s="10">
        <f t="shared" si="29"/>
        <v>4</v>
      </c>
      <c r="S51" s="11">
        <f t="shared" si="30"/>
        <v>4</v>
      </c>
      <c r="T51" s="12">
        <f t="shared" si="31"/>
        <v>8</v>
      </c>
    </row>
    <row r="52" spans="1:20">
      <c r="A52" s="284" t="s">
        <v>245</v>
      </c>
      <c r="B52" s="10">
        <v>0</v>
      </c>
      <c r="C52" s="12">
        <v>0</v>
      </c>
      <c r="D52" s="10">
        <v>0</v>
      </c>
      <c r="E52" s="11">
        <v>0</v>
      </c>
      <c r="F52" s="10">
        <f t="shared" si="23"/>
        <v>0</v>
      </c>
      <c r="G52" s="12">
        <f t="shared" si="24"/>
        <v>0</v>
      </c>
      <c r="H52" s="12">
        <f t="shared" si="25"/>
        <v>0</v>
      </c>
      <c r="I52" s="10">
        <v>58</v>
      </c>
      <c r="J52" s="11">
        <v>0</v>
      </c>
      <c r="K52" s="10">
        <v>62</v>
      </c>
      <c r="L52" s="11">
        <v>1</v>
      </c>
      <c r="M52" s="10">
        <v>0</v>
      </c>
      <c r="N52" s="11">
        <v>0</v>
      </c>
      <c r="O52" s="10">
        <f t="shared" si="26"/>
        <v>120</v>
      </c>
      <c r="P52" s="12">
        <f t="shared" si="27"/>
        <v>1</v>
      </c>
      <c r="Q52" s="12">
        <f t="shared" si="28"/>
        <v>121</v>
      </c>
      <c r="R52" s="10">
        <f t="shared" si="29"/>
        <v>120</v>
      </c>
      <c r="S52" s="11">
        <f t="shared" si="30"/>
        <v>1</v>
      </c>
      <c r="T52" s="12">
        <f t="shared" si="31"/>
        <v>121</v>
      </c>
    </row>
    <row r="53" spans="1:20">
      <c r="A53" s="284" t="s">
        <v>246</v>
      </c>
      <c r="B53" s="10">
        <v>0</v>
      </c>
      <c r="C53" s="12">
        <v>0</v>
      </c>
      <c r="D53" s="10">
        <v>148</v>
      </c>
      <c r="E53" s="11">
        <v>101</v>
      </c>
      <c r="F53" s="10">
        <f t="shared" si="23"/>
        <v>148</v>
      </c>
      <c r="G53" s="12">
        <f t="shared" si="24"/>
        <v>101</v>
      </c>
      <c r="H53" s="12">
        <f t="shared" si="25"/>
        <v>249</v>
      </c>
      <c r="I53" s="10">
        <v>0</v>
      </c>
      <c r="J53" s="11">
        <v>0</v>
      </c>
      <c r="K53" s="10">
        <v>0</v>
      </c>
      <c r="L53" s="11">
        <v>0</v>
      </c>
      <c r="M53" s="10">
        <v>0</v>
      </c>
      <c r="N53" s="11">
        <v>0</v>
      </c>
      <c r="O53" s="10">
        <f t="shared" si="26"/>
        <v>0</v>
      </c>
      <c r="P53" s="12">
        <f t="shared" si="27"/>
        <v>0</v>
      </c>
      <c r="Q53" s="12">
        <f t="shared" si="28"/>
        <v>0</v>
      </c>
      <c r="R53" s="10">
        <f t="shared" si="29"/>
        <v>148</v>
      </c>
      <c r="S53" s="11">
        <f t="shared" si="30"/>
        <v>101</v>
      </c>
      <c r="T53" s="12">
        <f t="shared" si="31"/>
        <v>249</v>
      </c>
    </row>
    <row r="54" spans="1:20">
      <c r="A54" s="284" t="s">
        <v>402</v>
      </c>
      <c r="B54" s="10">
        <v>0</v>
      </c>
      <c r="C54" s="12">
        <v>0</v>
      </c>
      <c r="D54" s="10">
        <v>0</v>
      </c>
      <c r="E54" s="11">
        <v>0</v>
      </c>
      <c r="F54" s="10">
        <f t="shared" si="23"/>
        <v>0</v>
      </c>
      <c r="G54" s="12">
        <f t="shared" si="24"/>
        <v>0</v>
      </c>
      <c r="H54" s="12">
        <f t="shared" si="25"/>
        <v>0</v>
      </c>
      <c r="I54" s="10">
        <v>3</v>
      </c>
      <c r="J54" s="11">
        <v>2</v>
      </c>
      <c r="K54" s="10">
        <v>2</v>
      </c>
      <c r="L54" s="11">
        <v>2</v>
      </c>
      <c r="M54" s="10">
        <v>0</v>
      </c>
      <c r="N54" s="11">
        <v>0</v>
      </c>
      <c r="O54" s="10">
        <f t="shared" si="26"/>
        <v>5</v>
      </c>
      <c r="P54" s="12">
        <f t="shared" si="27"/>
        <v>4</v>
      </c>
      <c r="Q54" s="12">
        <f t="shared" si="28"/>
        <v>9</v>
      </c>
      <c r="R54" s="10">
        <f t="shared" si="29"/>
        <v>5</v>
      </c>
      <c r="S54" s="11">
        <f t="shared" si="30"/>
        <v>4</v>
      </c>
      <c r="T54" s="12">
        <f t="shared" si="31"/>
        <v>9</v>
      </c>
    </row>
    <row r="55" spans="1:20">
      <c r="A55" s="284" t="s">
        <v>247</v>
      </c>
      <c r="B55" s="10">
        <v>0</v>
      </c>
      <c r="C55" s="12">
        <v>0</v>
      </c>
      <c r="D55" s="10">
        <v>0</v>
      </c>
      <c r="E55" s="11">
        <v>0</v>
      </c>
      <c r="F55" s="10">
        <f t="shared" si="23"/>
        <v>0</v>
      </c>
      <c r="G55" s="12">
        <f t="shared" si="24"/>
        <v>0</v>
      </c>
      <c r="H55" s="12">
        <f t="shared" si="25"/>
        <v>0</v>
      </c>
      <c r="I55" s="10">
        <v>154</v>
      </c>
      <c r="J55" s="11">
        <v>100</v>
      </c>
      <c r="K55" s="10">
        <v>108</v>
      </c>
      <c r="L55" s="11">
        <v>69</v>
      </c>
      <c r="M55" s="10">
        <v>0</v>
      </c>
      <c r="N55" s="11">
        <v>0</v>
      </c>
      <c r="O55" s="10">
        <f t="shared" si="26"/>
        <v>262</v>
      </c>
      <c r="P55" s="12">
        <f t="shared" si="27"/>
        <v>169</v>
      </c>
      <c r="Q55" s="12">
        <f t="shared" si="28"/>
        <v>431</v>
      </c>
      <c r="R55" s="10">
        <f t="shared" si="29"/>
        <v>262</v>
      </c>
      <c r="S55" s="11">
        <f t="shared" si="30"/>
        <v>169</v>
      </c>
      <c r="T55" s="12">
        <f t="shared" si="31"/>
        <v>431</v>
      </c>
    </row>
    <row r="56" spans="1:20">
      <c r="A56" s="284" t="s">
        <v>248</v>
      </c>
      <c r="B56" s="10">
        <v>0</v>
      </c>
      <c r="C56" s="12">
        <v>0</v>
      </c>
      <c r="D56" s="10">
        <v>0</v>
      </c>
      <c r="E56" s="11">
        <v>0</v>
      </c>
      <c r="F56" s="10">
        <f t="shared" si="23"/>
        <v>0</v>
      </c>
      <c r="G56" s="12">
        <f t="shared" si="24"/>
        <v>0</v>
      </c>
      <c r="H56" s="12">
        <f t="shared" si="25"/>
        <v>0</v>
      </c>
      <c r="I56" s="10">
        <v>172</v>
      </c>
      <c r="J56" s="11">
        <v>3</v>
      </c>
      <c r="K56" s="10">
        <v>152</v>
      </c>
      <c r="L56" s="11">
        <v>2</v>
      </c>
      <c r="M56" s="10">
        <v>0</v>
      </c>
      <c r="N56" s="11">
        <v>0</v>
      </c>
      <c r="O56" s="10">
        <f t="shared" si="26"/>
        <v>324</v>
      </c>
      <c r="P56" s="12">
        <f t="shared" si="27"/>
        <v>5</v>
      </c>
      <c r="Q56" s="12">
        <f t="shared" si="28"/>
        <v>329</v>
      </c>
      <c r="R56" s="10">
        <f t="shared" si="29"/>
        <v>324</v>
      </c>
      <c r="S56" s="11">
        <f t="shared" si="30"/>
        <v>5</v>
      </c>
      <c r="T56" s="12">
        <f t="shared" si="31"/>
        <v>329</v>
      </c>
    </row>
    <row r="57" spans="1:20">
      <c r="A57" s="284" t="s">
        <v>249</v>
      </c>
      <c r="B57" s="10">
        <v>0</v>
      </c>
      <c r="C57" s="12">
        <v>0</v>
      </c>
      <c r="D57" s="10">
        <v>0</v>
      </c>
      <c r="E57" s="11">
        <v>0</v>
      </c>
      <c r="F57" s="10">
        <f t="shared" si="23"/>
        <v>0</v>
      </c>
      <c r="G57" s="12">
        <f t="shared" si="24"/>
        <v>0</v>
      </c>
      <c r="H57" s="12">
        <f t="shared" si="25"/>
        <v>0</v>
      </c>
      <c r="I57" s="10">
        <v>0</v>
      </c>
      <c r="J57" s="11">
        <v>0</v>
      </c>
      <c r="K57" s="10">
        <v>0</v>
      </c>
      <c r="L57" s="11">
        <v>0</v>
      </c>
      <c r="M57" s="10">
        <v>107</v>
      </c>
      <c r="N57" s="11">
        <v>0</v>
      </c>
      <c r="O57" s="10">
        <f t="shared" si="26"/>
        <v>107</v>
      </c>
      <c r="P57" s="12">
        <f t="shared" si="27"/>
        <v>0</v>
      </c>
      <c r="Q57" s="12">
        <f t="shared" si="28"/>
        <v>107</v>
      </c>
      <c r="R57" s="10">
        <f t="shared" si="29"/>
        <v>107</v>
      </c>
      <c r="S57" s="11">
        <f t="shared" si="30"/>
        <v>0</v>
      </c>
      <c r="T57" s="12">
        <f t="shared" si="31"/>
        <v>107</v>
      </c>
    </row>
    <row r="58" spans="1:20">
      <c r="A58" s="284" t="s">
        <v>510</v>
      </c>
      <c r="B58" s="10">
        <v>0</v>
      </c>
      <c r="C58" s="12">
        <v>0</v>
      </c>
      <c r="D58" s="10">
        <v>0</v>
      </c>
      <c r="E58" s="11">
        <v>0</v>
      </c>
      <c r="F58" s="10">
        <f t="shared" si="23"/>
        <v>0</v>
      </c>
      <c r="G58" s="12">
        <f t="shared" si="24"/>
        <v>0</v>
      </c>
      <c r="H58" s="12">
        <f t="shared" si="25"/>
        <v>0</v>
      </c>
      <c r="I58" s="10">
        <v>386</v>
      </c>
      <c r="J58" s="11">
        <v>2</v>
      </c>
      <c r="K58" s="10">
        <v>284</v>
      </c>
      <c r="L58" s="11">
        <v>2</v>
      </c>
      <c r="M58" s="10">
        <v>0</v>
      </c>
      <c r="N58" s="11">
        <v>0</v>
      </c>
      <c r="O58" s="10">
        <f t="shared" si="26"/>
        <v>670</v>
      </c>
      <c r="P58" s="12">
        <f t="shared" si="27"/>
        <v>4</v>
      </c>
      <c r="Q58" s="12">
        <f t="shared" si="28"/>
        <v>674</v>
      </c>
      <c r="R58" s="10">
        <f t="shared" si="29"/>
        <v>670</v>
      </c>
      <c r="S58" s="11">
        <f t="shared" si="30"/>
        <v>4</v>
      </c>
      <c r="T58" s="12">
        <f t="shared" si="31"/>
        <v>674</v>
      </c>
    </row>
    <row r="59" spans="1:20">
      <c r="A59" s="284" t="s">
        <v>403</v>
      </c>
      <c r="B59" s="10">
        <v>0</v>
      </c>
      <c r="C59" s="12">
        <v>0</v>
      </c>
      <c r="D59" s="10">
        <v>0</v>
      </c>
      <c r="E59" s="11">
        <v>0</v>
      </c>
      <c r="F59" s="10">
        <f t="shared" si="23"/>
        <v>0</v>
      </c>
      <c r="G59" s="12">
        <f t="shared" si="24"/>
        <v>0</v>
      </c>
      <c r="H59" s="12">
        <f t="shared" si="25"/>
        <v>0</v>
      </c>
      <c r="I59" s="10">
        <v>0</v>
      </c>
      <c r="J59" s="11">
        <v>0</v>
      </c>
      <c r="K59" s="10">
        <v>0</v>
      </c>
      <c r="L59" s="11">
        <v>0</v>
      </c>
      <c r="M59" s="10">
        <v>11</v>
      </c>
      <c r="N59" s="11">
        <v>1</v>
      </c>
      <c r="O59" s="10">
        <f t="shared" si="26"/>
        <v>11</v>
      </c>
      <c r="P59" s="12">
        <f t="shared" si="27"/>
        <v>1</v>
      </c>
      <c r="Q59" s="12">
        <f t="shared" si="28"/>
        <v>12</v>
      </c>
      <c r="R59" s="10">
        <f t="shared" si="29"/>
        <v>11</v>
      </c>
      <c r="S59" s="11">
        <f t="shared" si="30"/>
        <v>1</v>
      </c>
      <c r="T59" s="12">
        <f t="shared" si="31"/>
        <v>12</v>
      </c>
    </row>
    <row r="60" spans="1:20">
      <c r="A60" s="284" t="s">
        <v>479</v>
      </c>
      <c r="B60" s="10">
        <v>0</v>
      </c>
      <c r="C60" s="12">
        <v>0</v>
      </c>
      <c r="D60" s="10">
        <v>0</v>
      </c>
      <c r="E60" s="11">
        <v>0</v>
      </c>
      <c r="F60" s="10">
        <f t="shared" si="23"/>
        <v>0</v>
      </c>
      <c r="G60" s="12">
        <f t="shared" si="24"/>
        <v>0</v>
      </c>
      <c r="H60" s="12">
        <f t="shared" si="25"/>
        <v>0</v>
      </c>
      <c r="I60" s="10">
        <v>0</v>
      </c>
      <c r="J60" s="11">
        <v>0</v>
      </c>
      <c r="K60" s="10">
        <v>0</v>
      </c>
      <c r="L60" s="11">
        <v>0</v>
      </c>
      <c r="M60" s="10">
        <v>8</v>
      </c>
      <c r="N60" s="11">
        <v>11</v>
      </c>
      <c r="O60" s="10">
        <f t="shared" si="26"/>
        <v>8</v>
      </c>
      <c r="P60" s="12">
        <f t="shared" si="27"/>
        <v>11</v>
      </c>
      <c r="Q60" s="12">
        <f t="shared" si="28"/>
        <v>19</v>
      </c>
      <c r="R60" s="10">
        <f t="shared" si="29"/>
        <v>8</v>
      </c>
      <c r="S60" s="11">
        <f t="shared" si="30"/>
        <v>11</v>
      </c>
      <c r="T60" s="12">
        <f t="shared" si="31"/>
        <v>19</v>
      </c>
    </row>
    <row r="61" spans="1:20">
      <c r="A61" s="284" t="s">
        <v>250</v>
      </c>
      <c r="B61" s="10">
        <v>0</v>
      </c>
      <c r="C61" s="12">
        <v>0</v>
      </c>
      <c r="D61" s="10">
        <v>0</v>
      </c>
      <c r="E61" s="11">
        <v>0</v>
      </c>
      <c r="F61" s="10">
        <f t="shared" si="23"/>
        <v>0</v>
      </c>
      <c r="G61" s="12">
        <f t="shared" si="24"/>
        <v>0</v>
      </c>
      <c r="H61" s="12">
        <f t="shared" si="25"/>
        <v>0</v>
      </c>
      <c r="I61" s="10">
        <v>0</v>
      </c>
      <c r="J61" s="11">
        <v>0</v>
      </c>
      <c r="K61" s="10">
        <v>0</v>
      </c>
      <c r="L61" s="11">
        <v>0</v>
      </c>
      <c r="M61" s="10">
        <v>153</v>
      </c>
      <c r="N61" s="11">
        <v>3</v>
      </c>
      <c r="O61" s="10">
        <f t="shared" si="26"/>
        <v>153</v>
      </c>
      <c r="P61" s="12">
        <f t="shared" si="27"/>
        <v>3</v>
      </c>
      <c r="Q61" s="12">
        <f t="shared" si="28"/>
        <v>156</v>
      </c>
      <c r="R61" s="10">
        <f t="shared" si="29"/>
        <v>153</v>
      </c>
      <c r="S61" s="11">
        <f t="shared" si="30"/>
        <v>3</v>
      </c>
      <c r="T61" s="12">
        <f t="shared" si="31"/>
        <v>156</v>
      </c>
    </row>
    <row r="62" spans="1:20">
      <c r="A62" s="284" t="s">
        <v>618</v>
      </c>
      <c r="B62" s="10">
        <v>0</v>
      </c>
      <c r="C62" s="12">
        <v>0</v>
      </c>
      <c r="D62" s="10">
        <v>0</v>
      </c>
      <c r="E62" s="11">
        <v>0</v>
      </c>
      <c r="F62" s="10">
        <f t="shared" si="23"/>
        <v>0</v>
      </c>
      <c r="G62" s="12">
        <f t="shared" si="24"/>
        <v>0</v>
      </c>
      <c r="H62" s="12">
        <f t="shared" si="25"/>
        <v>0</v>
      </c>
      <c r="I62" s="10">
        <v>0</v>
      </c>
      <c r="J62" s="11">
        <v>0</v>
      </c>
      <c r="K62" s="10">
        <v>0</v>
      </c>
      <c r="L62" s="11">
        <v>0</v>
      </c>
      <c r="M62" s="10">
        <v>2</v>
      </c>
      <c r="N62" s="11">
        <v>0</v>
      </c>
      <c r="O62" s="10">
        <f t="shared" si="26"/>
        <v>2</v>
      </c>
      <c r="P62" s="12">
        <f t="shared" si="27"/>
        <v>0</v>
      </c>
      <c r="Q62" s="12">
        <f t="shared" si="28"/>
        <v>2</v>
      </c>
      <c r="R62" s="10">
        <f t="shared" si="29"/>
        <v>2</v>
      </c>
      <c r="S62" s="11">
        <f t="shared" si="30"/>
        <v>0</v>
      </c>
      <c r="T62" s="12">
        <f t="shared" si="31"/>
        <v>2</v>
      </c>
    </row>
    <row r="63" spans="1:20">
      <c r="A63" s="284" t="s">
        <v>251</v>
      </c>
      <c r="B63" s="10">
        <v>0</v>
      </c>
      <c r="C63" s="12">
        <v>0</v>
      </c>
      <c r="D63" s="10">
        <v>0</v>
      </c>
      <c r="E63" s="11">
        <v>0</v>
      </c>
      <c r="F63" s="10">
        <f t="shared" si="23"/>
        <v>0</v>
      </c>
      <c r="G63" s="12">
        <f t="shared" si="24"/>
        <v>0</v>
      </c>
      <c r="H63" s="12">
        <f t="shared" si="25"/>
        <v>0</v>
      </c>
      <c r="I63" s="10">
        <v>0</v>
      </c>
      <c r="J63" s="11">
        <v>0</v>
      </c>
      <c r="K63" s="10">
        <v>0</v>
      </c>
      <c r="L63" s="11">
        <v>0</v>
      </c>
      <c r="M63" s="10">
        <v>31</v>
      </c>
      <c r="N63" s="11">
        <v>0</v>
      </c>
      <c r="O63" s="10">
        <f t="shared" si="26"/>
        <v>31</v>
      </c>
      <c r="P63" s="12">
        <f t="shared" si="27"/>
        <v>0</v>
      </c>
      <c r="Q63" s="12">
        <f t="shared" si="28"/>
        <v>31</v>
      </c>
      <c r="R63" s="10">
        <f t="shared" si="29"/>
        <v>31</v>
      </c>
      <c r="S63" s="11">
        <f t="shared" si="30"/>
        <v>0</v>
      </c>
      <c r="T63" s="12">
        <f t="shared" si="31"/>
        <v>31</v>
      </c>
    </row>
    <row r="64" spans="1:20">
      <c r="A64" s="284" t="s">
        <v>417</v>
      </c>
      <c r="B64" s="10">
        <v>0</v>
      </c>
      <c r="C64" s="12">
        <v>0</v>
      </c>
      <c r="D64" s="10">
        <v>0</v>
      </c>
      <c r="E64" s="11">
        <v>0</v>
      </c>
      <c r="F64" s="10">
        <f t="shared" si="23"/>
        <v>0</v>
      </c>
      <c r="G64" s="12">
        <f t="shared" si="24"/>
        <v>0</v>
      </c>
      <c r="H64" s="12">
        <f t="shared" si="25"/>
        <v>0</v>
      </c>
      <c r="I64" s="10">
        <v>0</v>
      </c>
      <c r="J64" s="11">
        <v>0</v>
      </c>
      <c r="K64" s="10">
        <v>0</v>
      </c>
      <c r="L64" s="11">
        <v>0</v>
      </c>
      <c r="M64" s="10">
        <v>10</v>
      </c>
      <c r="N64" s="11">
        <v>0</v>
      </c>
      <c r="O64" s="10">
        <f t="shared" si="26"/>
        <v>10</v>
      </c>
      <c r="P64" s="12">
        <f t="shared" si="27"/>
        <v>0</v>
      </c>
      <c r="Q64" s="12">
        <f t="shared" si="28"/>
        <v>10</v>
      </c>
      <c r="R64" s="10">
        <f t="shared" si="29"/>
        <v>10</v>
      </c>
      <c r="S64" s="11">
        <f t="shared" si="30"/>
        <v>0</v>
      </c>
      <c r="T64" s="12">
        <f t="shared" si="31"/>
        <v>10</v>
      </c>
    </row>
    <row r="65" spans="1:20">
      <c r="A65" s="284" t="s">
        <v>252</v>
      </c>
      <c r="B65" s="10">
        <v>0</v>
      </c>
      <c r="C65" s="12">
        <v>0</v>
      </c>
      <c r="D65" s="10">
        <v>0</v>
      </c>
      <c r="E65" s="11">
        <v>0</v>
      </c>
      <c r="F65" s="10">
        <f t="shared" si="23"/>
        <v>0</v>
      </c>
      <c r="G65" s="12">
        <f t="shared" si="24"/>
        <v>0</v>
      </c>
      <c r="H65" s="12">
        <f t="shared" si="25"/>
        <v>0</v>
      </c>
      <c r="I65" s="10">
        <v>0</v>
      </c>
      <c r="J65" s="11">
        <v>0</v>
      </c>
      <c r="K65" s="10">
        <v>0</v>
      </c>
      <c r="L65" s="11">
        <v>0</v>
      </c>
      <c r="M65" s="10">
        <v>8</v>
      </c>
      <c r="N65" s="11">
        <v>27</v>
      </c>
      <c r="O65" s="10">
        <f t="shared" si="26"/>
        <v>8</v>
      </c>
      <c r="P65" s="12">
        <f t="shared" si="27"/>
        <v>27</v>
      </c>
      <c r="Q65" s="12">
        <f t="shared" si="28"/>
        <v>35</v>
      </c>
      <c r="R65" s="10">
        <f t="shared" si="29"/>
        <v>8</v>
      </c>
      <c r="S65" s="11">
        <f t="shared" si="30"/>
        <v>27</v>
      </c>
      <c r="T65" s="12">
        <f t="shared" si="31"/>
        <v>35</v>
      </c>
    </row>
    <row r="66" spans="1:20">
      <c r="A66" s="284" t="s">
        <v>253</v>
      </c>
      <c r="B66" s="10">
        <v>0</v>
      </c>
      <c r="C66" s="12">
        <v>0</v>
      </c>
      <c r="D66" s="10">
        <v>0</v>
      </c>
      <c r="E66" s="11">
        <v>0</v>
      </c>
      <c r="F66" s="10">
        <f t="shared" si="23"/>
        <v>0</v>
      </c>
      <c r="G66" s="12">
        <f t="shared" si="24"/>
        <v>0</v>
      </c>
      <c r="H66" s="12">
        <f t="shared" si="25"/>
        <v>0</v>
      </c>
      <c r="I66" s="10">
        <v>0</v>
      </c>
      <c r="J66" s="11">
        <v>0</v>
      </c>
      <c r="K66" s="10">
        <v>0</v>
      </c>
      <c r="L66" s="11">
        <v>0</v>
      </c>
      <c r="M66" s="10">
        <v>54</v>
      </c>
      <c r="N66" s="11">
        <v>25</v>
      </c>
      <c r="O66" s="10">
        <f t="shared" si="26"/>
        <v>54</v>
      </c>
      <c r="P66" s="12">
        <f t="shared" si="27"/>
        <v>25</v>
      </c>
      <c r="Q66" s="12">
        <f t="shared" si="28"/>
        <v>79</v>
      </c>
      <c r="R66" s="10">
        <f t="shared" si="29"/>
        <v>54</v>
      </c>
      <c r="S66" s="11">
        <f t="shared" si="30"/>
        <v>25</v>
      </c>
      <c r="T66" s="12">
        <f t="shared" si="31"/>
        <v>79</v>
      </c>
    </row>
    <row r="67" spans="1:20">
      <c r="A67" s="284" t="s">
        <v>404</v>
      </c>
      <c r="B67" s="10">
        <v>0</v>
      </c>
      <c r="C67" s="12">
        <v>0</v>
      </c>
      <c r="D67" s="10">
        <v>0</v>
      </c>
      <c r="E67" s="11">
        <v>0</v>
      </c>
      <c r="F67" s="10">
        <f t="shared" si="23"/>
        <v>0</v>
      </c>
      <c r="G67" s="12">
        <f t="shared" si="24"/>
        <v>0</v>
      </c>
      <c r="H67" s="12">
        <f t="shared" si="25"/>
        <v>0</v>
      </c>
      <c r="I67" s="10">
        <v>0</v>
      </c>
      <c r="J67" s="11">
        <v>0</v>
      </c>
      <c r="K67" s="10">
        <v>2</v>
      </c>
      <c r="L67" s="11">
        <v>0</v>
      </c>
      <c r="M67" s="10">
        <v>0</v>
      </c>
      <c r="N67" s="11">
        <v>0</v>
      </c>
      <c r="O67" s="10">
        <f t="shared" si="26"/>
        <v>2</v>
      </c>
      <c r="P67" s="12">
        <f t="shared" si="27"/>
        <v>0</v>
      </c>
      <c r="Q67" s="12">
        <f t="shared" si="28"/>
        <v>2</v>
      </c>
      <c r="R67" s="10">
        <f t="shared" si="29"/>
        <v>2</v>
      </c>
      <c r="S67" s="11">
        <f t="shared" si="30"/>
        <v>0</v>
      </c>
      <c r="T67" s="12">
        <f t="shared" si="31"/>
        <v>2</v>
      </c>
    </row>
    <row r="68" spans="1:20">
      <c r="A68" s="284" t="s">
        <v>254</v>
      </c>
      <c r="B68" s="10">
        <v>0</v>
      </c>
      <c r="C68" s="12">
        <v>0</v>
      </c>
      <c r="D68" s="10">
        <v>4</v>
      </c>
      <c r="E68" s="11">
        <v>1</v>
      </c>
      <c r="F68" s="10">
        <f t="shared" si="23"/>
        <v>4</v>
      </c>
      <c r="G68" s="12">
        <f t="shared" si="24"/>
        <v>1</v>
      </c>
      <c r="H68" s="12">
        <f t="shared" si="25"/>
        <v>5</v>
      </c>
      <c r="I68" s="10">
        <v>2</v>
      </c>
      <c r="J68" s="11">
        <v>0</v>
      </c>
      <c r="K68" s="10">
        <v>3</v>
      </c>
      <c r="L68" s="11">
        <v>0</v>
      </c>
      <c r="M68" s="10">
        <v>0</v>
      </c>
      <c r="N68" s="11">
        <v>0</v>
      </c>
      <c r="O68" s="10">
        <f t="shared" si="26"/>
        <v>5</v>
      </c>
      <c r="P68" s="12">
        <f t="shared" si="27"/>
        <v>0</v>
      </c>
      <c r="Q68" s="12">
        <f t="shared" si="28"/>
        <v>5</v>
      </c>
      <c r="R68" s="10">
        <f t="shared" si="29"/>
        <v>9</v>
      </c>
      <c r="S68" s="11">
        <f t="shared" si="30"/>
        <v>1</v>
      </c>
      <c r="T68" s="12">
        <f t="shared" si="31"/>
        <v>10</v>
      </c>
    </row>
    <row r="69" spans="1:20">
      <c r="A69" s="284" t="s">
        <v>255</v>
      </c>
      <c r="B69" s="10">
        <v>0</v>
      </c>
      <c r="C69" s="12">
        <v>0</v>
      </c>
      <c r="D69" s="10">
        <v>0</v>
      </c>
      <c r="E69" s="11">
        <v>0</v>
      </c>
      <c r="F69" s="10">
        <f t="shared" si="23"/>
        <v>0</v>
      </c>
      <c r="G69" s="12">
        <f t="shared" si="24"/>
        <v>0</v>
      </c>
      <c r="H69" s="12">
        <f t="shared" si="25"/>
        <v>0</v>
      </c>
      <c r="I69" s="10">
        <v>0</v>
      </c>
      <c r="J69" s="11">
        <v>0</v>
      </c>
      <c r="K69" s="10">
        <v>0</v>
      </c>
      <c r="L69" s="11">
        <v>0</v>
      </c>
      <c r="M69" s="10">
        <v>14</v>
      </c>
      <c r="N69" s="11">
        <v>7</v>
      </c>
      <c r="O69" s="10">
        <f t="shared" si="26"/>
        <v>14</v>
      </c>
      <c r="P69" s="12">
        <f t="shared" si="27"/>
        <v>7</v>
      </c>
      <c r="Q69" s="12">
        <f t="shared" si="28"/>
        <v>21</v>
      </c>
      <c r="R69" s="10">
        <f t="shared" si="29"/>
        <v>14</v>
      </c>
      <c r="S69" s="11">
        <f t="shared" si="30"/>
        <v>7</v>
      </c>
      <c r="T69" s="12">
        <f t="shared" si="31"/>
        <v>21</v>
      </c>
    </row>
    <row r="70" spans="1:20">
      <c r="A70" s="284" t="s">
        <v>418</v>
      </c>
      <c r="B70" s="10">
        <v>0</v>
      </c>
      <c r="C70" s="12">
        <v>0</v>
      </c>
      <c r="D70" s="10">
        <v>0</v>
      </c>
      <c r="E70" s="11">
        <v>0</v>
      </c>
      <c r="F70" s="10">
        <f t="shared" si="23"/>
        <v>0</v>
      </c>
      <c r="G70" s="12">
        <f t="shared" si="24"/>
        <v>0</v>
      </c>
      <c r="H70" s="12">
        <f t="shared" si="25"/>
        <v>0</v>
      </c>
      <c r="I70" s="10">
        <v>8</v>
      </c>
      <c r="J70" s="11">
        <v>1</v>
      </c>
      <c r="K70" s="10">
        <v>5</v>
      </c>
      <c r="L70" s="11">
        <v>1</v>
      </c>
      <c r="M70" s="10">
        <v>0</v>
      </c>
      <c r="N70" s="11">
        <v>0</v>
      </c>
      <c r="O70" s="10">
        <f t="shared" si="26"/>
        <v>13</v>
      </c>
      <c r="P70" s="12">
        <f t="shared" si="27"/>
        <v>2</v>
      </c>
      <c r="Q70" s="12">
        <f t="shared" si="28"/>
        <v>15</v>
      </c>
      <c r="R70" s="10">
        <f t="shared" si="29"/>
        <v>13</v>
      </c>
      <c r="S70" s="11">
        <f t="shared" si="30"/>
        <v>2</v>
      </c>
      <c r="T70" s="12">
        <f t="shared" si="31"/>
        <v>15</v>
      </c>
    </row>
    <row r="71" spans="1:20">
      <c r="A71" s="284" t="s">
        <v>256</v>
      </c>
      <c r="B71" s="10">
        <v>0</v>
      </c>
      <c r="C71" s="12">
        <v>0</v>
      </c>
      <c r="D71" s="10">
        <v>0</v>
      </c>
      <c r="E71" s="11">
        <v>0</v>
      </c>
      <c r="F71" s="10">
        <f t="shared" si="23"/>
        <v>0</v>
      </c>
      <c r="G71" s="12">
        <f t="shared" si="24"/>
        <v>0</v>
      </c>
      <c r="H71" s="12">
        <f t="shared" si="25"/>
        <v>0</v>
      </c>
      <c r="I71" s="10">
        <v>97</v>
      </c>
      <c r="J71" s="11">
        <v>210</v>
      </c>
      <c r="K71" s="10">
        <v>82</v>
      </c>
      <c r="L71" s="11">
        <v>179</v>
      </c>
      <c r="M71" s="10">
        <v>0</v>
      </c>
      <c r="N71" s="11">
        <v>0</v>
      </c>
      <c r="O71" s="10">
        <f t="shared" si="26"/>
        <v>179</v>
      </c>
      <c r="P71" s="12">
        <f t="shared" si="27"/>
        <v>389</v>
      </c>
      <c r="Q71" s="12">
        <f t="shared" si="28"/>
        <v>568</v>
      </c>
      <c r="R71" s="10">
        <f t="shared" si="29"/>
        <v>179</v>
      </c>
      <c r="S71" s="11">
        <f t="shared" si="30"/>
        <v>389</v>
      </c>
      <c r="T71" s="12">
        <f t="shared" si="31"/>
        <v>568</v>
      </c>
    </row>
    <row r="72" spans="1:20">
      <c r="A72" s="284" t="s">
        <v>257</v>
      </c>
      <c r="B72" s="10">
        <v>0</v>
      </c>
      <c r="C72" s="12">
        <v>0</v>
      </c>
      <c r="D72" s="10">
        <v>0</v>
      </c>
      <c r="E72" s="11">
        <v>0</v>
      </c>
      <c r="F72" s="10">
        <f t="shared" si="23"/>
        <v>0</v>
      </c>
      <c r="G72" s="12">
        <f t="shared" si="24"/>
        <v>0</v>
      </c>
      <c r="H72" s="12">
        <f t="shared" si="25"/>
        <v>0</v>
      </c>
      <c r="I72" s="10">
        <v>0</v>
      </c>
      <c r="J72" s="11">
        <v>0</v>
      </c>
      <c r="K72" s="10">
        <v>0</v>
      </c>
      <c r="L72" s="11">
        <v>0</v>
      </c>
      <c r="M72" s="10">
        <v>28</v>
      </c>
      <c r="N72" s="11">
        <v>0</v>
      </c>
      <c r="O72" s="10">
        <f t="shared" si="26"/>
        <v>28</v>
      </c>
      <c r="P72" s="12">
        <f t="shared" si="27"/>
        <v>0</v>
      </c>
      <c r="Q72" s="12">
        <f t="shared" si="28"/>
        <v>28</v>
      </c>
      <c r="R72" s="10">
        <f t="shared" si="29"/>
        <v>28</v>
      </c>
      <c r="S72" s="11">
        <f t="shared" si="30"/>
        <v>0</v>
      </c>
      <c r="T72" s="12">
        <f t="shared" si="31"/>
        <v>28</v>
      </c>
    </row>
    <row r="73" spans="1:20">
      <c r="A73" s="284" t="s">
        <v>258</v>
      </c>
      <c r="B73" s="10">
        <v>0</v>
      </c>
      <c r="C73" s="12">
        <v>0</v>
      </c>
      <c r="D73" s="10">
        <v>0</v>
      </c>
      <c r="E73" s="11">
        <v>0</v>
      </c>
      <c r="F73" s="10">
        <f t="shared" si="23"/>
        <v>0</v>
      </c>
      <c r="G73" s="12">
        <f t="shared" si="24"/>
        <v>0</v>
      </c>
      <c r="H73" s="12">
        <f t="shared" si="25"/>
        <v>0</v>
      </c>
      <c r="I73" s="10">
        <v>45</v>
      </c>
      <c r="J73" s="11">
        <v>10</v>
      </c>
      <c r="K73" s="10">
        <v>40</v>
      </c>
      <c r="L73" s="11">
        <v>7</v>
      </c>
      <c r="M73" s="10">
        <v>0</v>
      </c>
      <c r="N73" s="11">
        <v>0</v>
      </c>
      <c r="O73" s="10">
        <f t="shared" si="26"/>
        <v>85</v>
      </c>
      <c r="P73" s="12">
        <f t="shared" si="27"/>
        <v>17</v>
      </c>
      <c r="Q73" s="12">
        <f t="shared" si="28"/>
        <v>102</v>
      </c>
      <c r="R73" s="10">
        <f t="shared" si="29"/>
        <v>85</v>
      </c>
      <c r="S73" s="11">
        <f t="shared" si="30"/>
        <v>17</v>
      </c>
      <c r="T73" s="12">
        <f t="shared" si="31"/>
        <v>102</v>
      </c>
    </row>
    <row r="74" spans="1:20">
      <c r="A74" s="284" t="s">
        <v>259</v>
      </c>
      <c r="B74" s="10">
        <v>0</v>
      </c>
      <c r="C74" s="12">
        <v>0</v>
      </c>
      <c r="D74" s="10">
        <v>81</v>
      </c>
      <c r="E74" s="11">
        <v>39</v>
      </c>
      <c r="F74" s="10">
        <f t="shared" si="23"/>
        <v>81</v>
      </c>
      <c r="G74" s="12">
        <f t="shared" si="24"/>
        <v>39</v>
      </c>
      <c r="H74" s="12">
        <f t="shared" si="25"/>
        <v>120</v>
      </c>
      <c r="I74" s="10">
        <v>0</v>
      </c>
      <c r="J74" s="11">
        <v>0</v>
      </c>
      <c r="K74" s="10">
        <v>0</v>
      </c>
      <c r="L74" s="11">
        <v>0</v>
      </c>
      <c r="M74" s="10">
        <v>0</v>
      </c>
      <c r="N74" s="11">
        <v>0</v>
      </c>
      <c r="O74" s="10">
        <f t="shared" si="26"/>
        <v>0</v>
      </c>
      <c r="P74" s="12">
        <f t="shared" si="27"/>
        <v>0</v>
      </c>
      <c r="Q74" s="12">
        <f t="shared" si="28"/>
        <v>0</v>
      </c>
      <c r="R74" s="10">
        <f t="shared" si="29"/>
        <v>81</v>
      </c>
      <c r="S74" s="11">
        <f t="shared" si="30"/>
        <v>39</v>
      </c>
      <c r="T74" s="12">
        <f t="shared" si="31"/>
        <v>120</v>
      </c>
    </row>
    <row r="75" spans="1:20">
      <c r="A75" s="284" t="s">
        <v>260</v>
      </c>
      <c r="B75" s="10">
        <v>0</v>
      </c>
      <c r="C75" s="12">
        <v>0</v>
      </c>
      <c r="D75" s="10">
        <v>0</v>
      </c>
      <c r="E75" s="11">
        <v>0</v>
      </c>
      <c r="F75" s="10">
        <f t="shared" si="23"/>
        <v>0</v>
      </c>
      <c r="G75" s="12">
        <f t="shared" si="24"/>
        <v>0</v>
      </c>
      <c r="H75" s="12">
        <f t="shared" si="25"/>
        <v>0</v>
      </c>
      <c r="I75" s="10">
        <v>51</v>
      </c>
      <c r="J75" s="11">
        <v>19</v>
      </c>
      <c r="K75" s="10">
        <v>61</v>
      </c>
      <c r="L75" s="11">
        <v>12</v>
      </c>
      <c r="M75" s="10">
        <v>0</v>
      </c>
      <c r="N75" s="11">
        <v>0</v>
      </c>
      <c r="O75" s="10">
        <f t="shared" si="26"/>
        <v>112</v>
      </c>
      <c r="P75" s="12">
        <f t="shared" si="27"/>
        <v>31</v>
      </c>
      <c r="Q75" s="12">
        <f t="shared" si="28"/>
        <v>143</v>
      </c>
      <c r="R75" s="10">
        <f t="shared" si="29"/>
        <v>112</v>
      </c>
      <c r="S75" s="11">
        <f t="shared" si="30"/>
        <v>31</v>
      </c>
      <c r="T75" s="12">
        <f t="shared" si="31"/>
        <v>143</v>
      </c>
    </row>
    <row r="76" spans="1:20">
      <c r="A76" s="284" t="s">
        <v>261</v>
      </c>
      <c r="B76" s="10">
        <v>0</v>
      </c>
      <c r="C76" s="12">
        <v>0</v>
      </c>
      <c r="D76" s="10">
        <v>17</v>
      </c>
      <c r="E76" s="11">
        <v>9</v>
      </c>
      <c r="F76" s="10">
        <f t="shared" si="23"/>
        <v>17</v>
      </c>
      <c r="G76" s="12">
        <f t="shared" si="24"/>
        <v>9</v>
      </c>
      <c r="H76" s="12">
        <f t="shared" si="25"/>
        <v>26</v>
      </c>
      <c r="I76" s="10">
        <v>24</v>
      </c>
      <c r="J76" s="11">
        <v>4</v>
      </c>
      <c r="K76" s="10">
        <v>21</v>
      </c>
      <c r="L76" s="11">
        <v>2</v>
      </c>
      <c r="M76" s="10">
        <v>0</v>
      </c>
      <c r="N76" s="11">
        <v>0</v>
      </c>
      <c r="O76" s="10">
        <f t="shared" si="26"/>
        <v>45</v>
      </c>
      <c r="P76" s="12">
        <f t="shared" si="27"/>
        <v>6</v>
      </c>
      <c r="Q76" s="12">
        <f t="shared" si="28"/>
        <v>51</v>
      </c>
      <c r="R76" s="10">
        <f t="shared" si="29"/>
        <v>62</v>
      </c>
      <c r="S76" s="11">
        <f t="shared" si="30"/>
        <v>15</v>
      </c>
      <c r="T76" s="12">
        <f t="shared" si="31"/>
        <v>77</v>
      </c>
    </row>
    <row r="77" spans="1:20">
      <c r="A77" s="284" t="s">
        <v>262</v>
      </c>
      <c r="B77" s="10">
        <v>0</v>
      </c>
      <c r="C77" s="12">
        <v>0</v>
      </c>
      <c r="D77" s="10">
        <v>1238</v>
      </c>
      <c r="E77" s="11">
        <v>18</v>
      </c>
      <c r="F77" s="10">
        <f t="shared" si="23"/>
        <v>1238</v>
      </c>
      <c r="G77" s="12">
        <f t="shared" si="24"/>
        <v>18</v>
      </c>
      <c r="H77" s="12">
        <f t="shared" si="25"/>
        <v>1256</v>
      </c>
      <c r="I77" s="10">
        <v>1083</v>
      </c>
      <c r="J77" s="11">
        <v>16</v>
      </c>
      <c r="K77" s="10">
        <v>929</v>
      </c>
      <c r="L77" s="11">
        <v>10</v>
      </c>
      <c r="M77" s="10">
        <v>0</v>
      </c>
      <c r="N77" s="11">
        <v>0</v>
      </c>
      <c r="O77" s="10">
        <f t="shared" si="26"/>
        <v>2012</v>
      </c>
      <c r="P77" s="12">
        <f t="shared" si="27"/>
        <v>26</v>
      </c>
      <c r="Q77" s="12">
        <f t="shared" si="28"/>
        <v>2038</v>
      </c>
      <c r="R77" s="10">
        <f t="shared" si="29"/>
        <v>3250</v>
      </c>
      <c r="S77" s="11">
        <f t="shared" si="30"/>
        <v>44</v>
      </c>
      <c r="T77" s="12">
        <f t="shared" si="31"/>
        <v>3294</v>
      </c>
    </row>
    <row r="78" spans="1:20">
      <c r="A78" s="284" t="s">
        <v>368</v>
      </c>
      <c r="B78" s="10">
        <v>0</v>
      </c>
      <c r="C78" s="12">
        <v>0</v>
      </c>
      <c r="D78" s="10">
        <v>0</v>
      </c>
      <c r="E78" s="11">
        <v>0</v>
      </c>
      <c r="F78" s="10">
        <f t="shared" si="23"/>
        <v>0</v>
      </c>
      <c r="G78" s="12">
        <f t="shared" si="24"/>
        <v>0</v>
      </c>
      <c r="H78" s="12">
        <f t="shared" si="25"/>
        <v>0</v>
      </c>
      <c r="I78" s="10">
        <v>24</v>
      </c>
      <c r="J78" s="11">
        <v>1</v>
      </c>
      <c r="K78" s="10">
        <v>34</v>
      </c>
      <c r="L78" s="11">
        <v>0</v>
      </c>
      <c r="M78" s="10">
        <v>0</v>
      </c>
      <c r="N78" s="11">
        <v>0</v>
      </c>
      <c r="O78" s="10">
        <f t="shared" si="26"/>
        <v>58</v>
      </c>
      <c r="P78" s="12">
        <f t="shared" si="27"/>
        <v>1</v>
      </c>
      <c r="Q78" s="12">
        <f t="shared" si="28"/>
        <v>59</v>
      </c>
      <c r="R78" s="10">
        <f t="shared" si="29"/>
        <v>58</v>
      </c>
      <c r="S78" s="11">
        <f t="shared" si="30"/>
        <v>1</v>
      </c>
      <c r="T78" s="12">
        <f t="shared" si="31"/>
        <v>59</v>
      </c>
    </row>
    <row r="79" spans="1:20">
      <c r="A79" s="284" t="s">
        <v>419</v>
      </c>
      <c r="B79" s="10">
        <v>0</v>
      </c>
      <c r="C79" s="12">
        <v>0</v>
      </c>
      <c r="D79" s="10">
        <v>0</v>
      </c>
      <c r="E79" s="11">
        <v>0</v>
      </c>
      <c r="F79" s="10">
        <f t="shared" si="23"/>
        <v>0</v>
      </c>
      <c r="G79" s="12">
        <f t="shared" si="24"/>
        <v>0</v>
      </c>
      <c r="H79" s="12">
        <f t="shared" si="25"/>
        <v>0</v>
      </c>
      <c r="I79" s="10">
        <v>0</v>
      </c>
      <c r="J79" s="11">
        <v>0</v>
      </c>
      <c r="K79" s="10">
        <v>0</v>
      </c>
      <c r="L79" s="11">
        <v>0</v>
      </c>
      <c r="M79" s="10">
        <v>77</v>
      </c>
      <c r="N79" s="11">
        <v>0</v>
      </c>
      <c r="O79" s="10">
        <f t="shared" si="26"/>
        <v>77</v>
      </c>
      <c r="P79" s="12">
        <f t="shared" si="27"/>
        <v>0</v>
      </c>
      <c r="Q79" s="12">
        <f t="shared" si="28"/>
        <v>77</v>
      </c>
      <c r="R79" s="10">
        <f t="shared" si="29"/>
        <v>77</v>
      </c>
      <c r="S79" s="11">
        <f t="shared" si="30"/>
        <v>0</v>
      </c>
      <c r="T79" s="12">
        <f t="shared" si="31"/>
        <v>77</v>
      </c>
    </row>
    <row r="80" spans="1:20">
      <c r="A80" s="284" t="s">
        <v>263</v>
      </c>
      <c r="B80" s="10">
        <v>0</v>
      </c>
      <c r="C80" s="12">
        <v>0</v>
      </c>
      <c r="D80" s="10">
        <v>0</v>
      </c>
      <c r="E80" s="11">
        <v>0</v>
      </c>
      <c r="F80" s="10">
        <f t="shared" si="23"/>
        <v>0</v>
      </c>
      <c r="G80" s="12">
        <f t="shared" si="24"/>
        <v>0</v>
      </c>
      <c r="H80" s="12">
        <f t="shared" si="25"/>
        <v>0</v>
      </c>
      <c r="I80" s="10">
        <v>23</v>
      </c>
      <c r="J80" s="11">
        <v>52</v>
      </c>
      <c r="K80" s="10">
        <v>11</v>
      </c>
      <c r="L80" s="11">
        <v>41</v>
      </c>
      <c r="M80" s="10">
        <v>0</v>
      </c>
      <c r="N80" s="11">
        <v>0</v>
      </c>
      <c r="O80" s="10">
        <f t="shared" si="26"/>
        <v>34</v>
      </c>
      <c r="P80" s="12">
        <f t="shared" si="27"/>
        <v>93</v>
      </c>
      <c r="Q80" s="12">
        <f t="shared" si="28"/>
        <v>127</v>
      </c>
      <c r="R80" s="10">
        <f t="shared" si="29"/>
        <v>34</v>
      </c>
      <c r="S80" s="11">
        <f t="shared" si="30"/>
        <v>93</v>
      </c>
      <c r="T80" s="12">
        <f t="shared" si="31"/>
        <v>127</v>
      </c>
    </row>
    <row r="81" spans="1:20">
      <c r="A81" s="284" t="s">
        <v>480</v>
      </c>
      <c r="B81" s="10">
        <v>0</v>
      </c>
      <c r="C81" s="12">
        <v>0</v>
      </c>
      <c r="D81" s="10">
        <v>0</v>
      </c>
      <c r="E81" s="11">
        <v>0</v>
      </c>
      <c r="F81" s="10">
        <f t="shared" si="23"/>
        <v>0</v>
      </c>
      <c r="G81" s="12">
        <f t="shared" si="24"/>
        <v>0</v>
      </c>
      <c r="H81" s="12">
        <f t="shared" si="25"/>
        <v>0</v>
      </c>
      <c r="I81" s="10">
        <v>0</v>
      </c>
      <c r="J81" s="11">
        <v>0</v>
      </c>
      <c r="K81" s="10">
        <v>0</v>
      </c>
      <c r="L81" s="11">
        <v>0</v>
      </c>
      <c r="M81" s="10">
        <v>1</v>
      </c>
      <c r="N81" s="11">
        <v>6</v>
      </c>
      <c r="O81" s="10">
        <f t="shared" si="26"/>
        <v>1</v>
      </c>
      <c r="P81" s="12">
        <f t="shared" si="27"/>
        <v>6</v>
      </c>
      <c r="Q81" s="12">
        <f t="shared" si="28"/>
        <v>7</v>
      </c>
      <c r="R81" s="10">
        <f t="shared" si="29"/>
        <v>1</v>
      </c>
      <c r="S81" s="11">
        <f t="shared" si="30"/>
        <v>6</v>
      </c>
      <c r="T81" s="12">
        <f t="shared" si="31"/>
        <v>7</v>
      </c>
    </row>
    <row r="82" spans="1:20">
      <c r="A82" s="284" t="s">
        <v>264</v>
      </c>
      <c r="B82" s="10">
        <v>0</v>
      </c>
      <c r="C82" s="12">
        <v>0</v>
      </c>
      <c r="D82" s="10">
        <v>0</v>
      </c>
      <c r="E82" s="11">
        <v>0</v>
      </c>
      <c r="F82" s="10">
        <f t="shared" si="23"/>
        <v>0</v>
      </c>
      <c r="G82" s="12">
        <f t="shared" si="24"/>
        <v>0</v>
      </c>
      <c r="H82" s="12">
        <f t="shared" si="25"/>
        <v>0</v>
      </c>
      <c r="I82" s="10">
        <v>0</v>
      </c>
      <c r="J82" s="11">
        <v>0</v>
      </c>
      <c r="K82" s="10">
        <v>0</v>
      </c>
      <c r="L82" s="11">
        <v>0</v>
      </c>
      <c r="M82" s="10">
        <v>246</v>
      </c>
      <c r="N82" s="11">
        <v>4</v>
      </c>
      <c r="O82" s="10">
        <f t="shared" si="26"/>
        <v>246</v>
      </c>
      <c r="P82" s="12">
        <f t="shared" si="27"/>
        <v>4</v>
      </c>
      <c r="Q82" s="12">
        <f t="shared" si="28"/>
        <v>250</v>
      </c>
      <c r="R82" s="10">
        <f t="shared" si="29"/>
        <v>246</v>
      </c>
      <c r="S82" s="11">
        <f t="shared" si="30"/>
        <v>4</v>
      </c>
      <c r="T82" s="12">
        <f t="shared" si="31"/>
        <v>250</v>
      </c>
    </row>
    <row r="83" spans="1:20">
      <c r="A83" s="284" t="s">
        <v>501</v>
      </c>
      <c r="B83" s="10">
        <v>0</v>
      </c>
      <c r="C83" s="12">
        <v>0</v>
      </c>
      <c r="D83" s="10">
        <v>0</v>
      </c>
      <c r="E83" s="11">
        <v>0</v>
      </c>
      <c r="F83" s="10">
        <f t="shared" si="23"/>
        <v>0</v>
      </c>
      <c r="G83" s="12">
        <f t="shared" si="24"/>
        <v>0</v>
      </c>
      <c r="H83" s="12">
        <f t="shared" si="25"/>
        <v>0</v>
      </c>
      <c r="I83" s="10">
        <v>0</v>
      </c>
      <c r="J83" s="11">
        <v>0</v>
      </c>
      <c r="K83" s="10">
        <v>0</v>
      </c>
      <c r="L83" s="11">
        <v>0</v>
      </c>
      <c r="M83" s="10">
        <v>3</v>
      </c>
      <c r="N83" s="11">
        <v>0</v>
      </c>
      <c r="O83" s="10">
        <f t="shared" si="26"/>
        <v>3</v>
      </c>
      <c r="P83" s="12">
        <f t="shared" si="27"/>
        <v>0</v>
      </c>
      <c r="Q83" s="12">
        <f t="shared" si="28"/>
        <v>3</v>
      </c>
      <c r="R83" s="10">
        <f t="shared" si="29"/>
        <v>3</v>
      </c>
      <c r="S83" s="11">
        <f t="shared" si="30"/>
        <v>0</v>
      </c>
      <c r="T83" s="12">
        <f t="shared" si="31"/>
        <v>3</v>
      </c>
    </row>
    <row r="84" spans="1:20">
      <c r="A84" s="284" t="s">
        <v>265</v>
      </c>
      <c r="B84" s="10">
        <v>0</v>
      </c>
      <c r="C84" s="12">
        <v>0</v>
      </c>
      <c r="D84" s="10">
        <v>0</v>
      </c>
      <c r="E84" s="11">
        <v>0</v>
      </c>
      <c r="F84" s="10">
        <f t="shared" si="23"/>
        <v>0</v>
      </c>
      <c r="G84" s="12">
        <f t="shared" si="24"/>
        <v>0</v>
      </c>
      <c r="H84" s="12">
        <f t="shared" si="25"/>
        <v>0</v>
      </c>
      <c r="I84" s="10">
        <v>0</v>
      </c>
      <c r="J84" s="11">
        <v>0</v>
      </c>
      <c r="K84" s="10">
        <v>0</v>
      </c>
      <c r="L84" s="11">
        <v>0</v>
      </c>
      <c r="M84" s="10">
        <v>25</v>
      </c>
      <c r="N84" s="11">
        <v>18</v>
      </c>
      <c r="O84" s="10">
        <f t="shared" si="26"/>
        <v>25</v>
      </c>
      <c r="P84" s="12">
        <f t="shared" si="27"/>
        <v>18</v>
      </c>
      <c r="Q84" s="12">
        <f t="shared" si="28"/>
        <v>43</v>
      </c>
      <c r="R84" s="10">
        <f t="shared" si="29"/>
        <v>25</v>
      </c>
      <c r="S84" s="11">
        <f t="shared" si="30"/>
        <v>18</v>
      </c>
      <c r="T84" s="12">
        <f t="shared" si="31"/>
        <v>43</v>
      </c>
    </row>
    <row r="85" spans="1:20">
      <c r="A85" s="284" t="s">
        <v>360</v>
      </c>
      <c r="B85" s="10">
        <v>0</v>
      </c>
      <c r="C85" s="12">
        <v>0</v>
      </c>
      <c r="D85" s="10">
        <v>0</v>
      </c>
      <c r="E85" s="11">
        <v>0</v>
      </c>
      <c r="F85" s="10">
        <f t="shared" si="23"/>
        <v>0</v>
      </c>
      <c r="G85" s="12">
        <f t="shared" si="24"/>
        <v>0</v>
      </c>
      <c r="H85" s="12">
        <f t="shared" si="25"/>
        <v>0</v>
      </c>
      <c r="I85" s="10">
        <v>0</v>
      </c>
      <c r="J85" s="11">
        <v>0</v>
      </c>
      <c r="K85" s="10">
        <v>0</v>
      </c>
      <c r="L85" s="11">
        <v>0</v>
      </c>
      <c r="M85" s="10">
        <v>19</v>
      </c>
      <c r="N85" s="11">
        <v>34</v>
      </c>
      <c r="O85" s="10">
        <f t="shared" si="26"/>
        <v>19</v>
      </c>
      <c r="P85" s="12">
        <f t="shared" si="27"/>
        <v>34</v>
      </c>
      <c r="Q85" s="12">
        <f t="shared" si="28"/>
        <v>53</v>
      </c>
      <c r="R85" s="10">
        <f t="shared" si="29"/>
        <v>19</v>
      </c>
      <c r="S85" s="11">
        <f t="shared" si="30"/>
        <v>34</v>
      </c>
      <c r="T85" s="12">
        <f t="shared" si="31"/>
        <v>53</v>
      </c>
    </row>
    <row r="86" spans="1:20">
      <c r="A86" s="284" t="s">
        <v>266</v>
      </c>
      <c r="B86" s="10">
        <v>0</v>
      </c>
      <c r="C86" s="12">
        <v>0</v>
      </c>
      <c r="D86" s="10">
        <v>0</v>
      </c>
      <c r="E86" s="11">
        <v>0</v>
      </c>
      <c r="F86" s="10">
        <f t="shared" si="23"/>
        <v>0</v>
      </c>
      <c r="G86" s="12">
        <f t="shared" si="24"/>
        <v>0</v>
      </c>
      <c r="H86" s="12">
        <f t="shared" si="25"/>
        <v>0</v>
      </c>
      <c r="I86" s="10">
        <v>0</v>
      </c>
      <c r="J86" s="11">
        <v>0</v>
      </c>
      <c r="K86" s="10">
        <v>0</v>
      </c>
      <c r="L86" s="11">
        <v>0</v>
      </c>
      <c r="M86" s="10">
        <v>58</v>
      </c>
      <c r="N86" s="11">
        <v>131</v>
      </c>
      <c r="O86" s="10">
        <f t="shared" si="26"/>
        <v>58</v>
      </c>
      <c r="P86" s="12">
        <f t="shared" si="27"/>
        <v>131</v>
      </c>
      <c r="Q86" s="12">
        <f t="shared" si="28"/>
        <v>189</v>
      </c>
      <c r="R86" s="10">
        <f t="shared" si="29"/>
        <v>58</v>
      </c>
      <c r="S86" s="11">
        <f t="shared" si="30"/>
        <v>131</v>
      </c>
      <c r="T86" s="12">
        <f t="shared" si="31"/>
        <v>189</v>
      </c>
    </row>
    <row r="87" spans="1:20">
      <c r="A87" s="284" t="s">
        <v>267</v>
      </c>
      <c r="B87" s="10">
        <v>0</v>
      </c>
      <c r="C87" s="12">
        <v>0</v>
      </c>
      <c r="D87" s="10">
        <v>5</v>
      </c>
      <c r="E87" s="11">
        <v>6</v>
      </c>
      <c r="F87" s="10">
        <f t="shared" si="23"/>
        <v>5</v>
      </c>
      <c r="G87" s="12">
        <f t="shared" si="24"/>
        <v>6</v>
      </c>
      <c r="H87" s="12">
        <f t="shared" si="25"/>
        <v>11</v>
      </c>
      <c r="I87" s="10">
        <v>5</v>
      </c>
      <c r="J87" s="11">
        <v>12</v>
      </c>
      <c r="K87" s="10">
        <v>2</v>
      </c>
      <c r="L87" s="11">
        <v>4</v>
      </c>
      <c r="M87" s="10">
        <v>0</v>
      </c>
      <c r="N87" s="11">
        <v>0</v>
      </c>
      <c r="O87" s="10">
        <f t="shared" si="26"/>
        <v>7</v>
      </c>
      <c r="P87" s="12">
        <f t="shared" si="27"/>
        <v>16</v>
      </c>
      <c r="Q87" s="12">
        <f t="shared" si="28"/>
        <v>23</v>
      </c>
      <c r="R87" s="10">
        <f t="shared" si="29"/>
        <v>12</v>
      </c>
      <c r="S87" s="11">
        <f t="shared" si="30"/>
        <v>22</v>
      </c>
      <c r="T87" s="12">
        <f t="shared" si="31"/>
        <v>34</v>
      </c>
    </row>
    <row r="88" spans="1:20">
      <c r="A88" s="284" t="s">
        <v>268</v>
      </c>
      <c r="B88" s="10">
        <v>0</v>
      </c>
      <c r="C88" s="12">
        <v>0</v>
      </c>
      <c r="D88" s="10">
        <v>0</v>
      </c>
      <c r="E88" s="11">
        <v>0</v>
      </c>
      <c r="F88" s="10">
        <f t="shared" si="23"/>
        <v>0</v>
      </c>
      <c r="G88" s="12">
        <f t="shared" si="24"/>
        <v>0</v>
      </c>
      <c r="H88" s="12">
        <f t="shared" si="25"/>
        <v>0</v>
      </c>
      <c r="I88" s="10">
        <v>0</v>
      </c>
      <c r="J88" s="11">
        <v>0</v>
      </c>
      <c r="K88" s="10">
        <v>0</v>
      </c>
      <c r="L88" s="11">
        <v>0</v>
      </c>
      <c r="M88" s="10">
        <v>17</v>
      </c>
      <c r="N88" s="11">
        <v>7</v>
      </c>
      <c r="O88" s="10">
        <f t="shared" si="26"/>
        <v>17</v>
      </c>
      <c r="P88" s="12">
        <f t="shared" si="27"/>
        <v>7</v>
      </c>
      <c r="Q88" s="12">
        <f t="shared" si="28"/>
        <v>24</v>
      </c>
      <c r="R88" s="10">
        <f t="shared" si="29"/>
        <v>17</v>
      </c>
      <c r="S88" s="11">
        <f t="shared" si="30"/>
        <v>7</v>
      </c>
      <c r="T88" s="12">
        <f t="shared" si="31"/>
        <v>24</v>
      </c>
    </row>
    <row r="89" spans="1:20">
      <c r="A89" s="284" t="s">
        <v>420</v>
      </c>
      <c r="B89" s="10">
        <v>0</v>
      </c>
      <c r="C89" s="12">
        <v>0</v>
      </c>
      <c r="D89" s="10">
        <v>0</v>
      </c>
      <c r="E89" s="11">
        <v>0</v>
      </c>
      <c r="F89" s="10">
        <f t="shared" si="23"/>
        <v>0</v>
      </c>
      <c r="G89" s="12">
        <f t="shared" si="24"/>
        <v>0</v>
      </c>
      <c r="H89" s="12">
        <f t="shared" si="25"/>
        <v>0</v>
      </c>
      <c r="I89" s="10">
        <v>15</v>
      </c>
      <c r="J89" s="11">
        <v>1</v>
      </c>
      <c r="K89" s="10">
        <v>15</v>
      </c>
      <c r="L89" s="11">
        <v>1</v>
      </c>
      <c r="M89" s="10">
        <v>0</v>
      </c>
      <c r="N89" s="11">
        <v>0</v>
      </c>
      <c r="O89" s="10">
        <f t="shared" si="26"/>
        <v>30</v>
      </c>
      <c r="P89" s="12">
        <f t="shared" si="27"/>
        <v>2</v>
      </c>
      <c r="Q89" s="12">
        <f t="shared" si="28"/>
        <v>32</v>
      </c>
      <c r="R89" s="10">
        <f t="shared" si="29"/>
        <v>30</v>
      </c>
      <c r="S89" s="11">
        <f t="shared" si="30"/>
        <v>2</v>
      </c>
      <c r="T89" s="12">
        <f t="shared" si="31"/>
        <v>32</v>
      </c>
    </row>
    <row r="90" spans="1:20">
      <c r="A90" s="284" t="s">
        <v>269</v>
      </c>
      <c r="B90" s="10">
        <v>0</v>
      </c>
      <c r="C90" s="12">
        <v>0</v>
      </c>
      <c r="D90" s="10">
        <v>0</v>
      </c>
      <c r="E90" s="11">
        <v>0</v>
      </c>
      <c r="F90" s="10">
        <f t="shared" si="23"/>
        <v>0</v>
      </c>
      <c r="G90" s="12">
        <f t="shared" si="24"/>
        <v>0</v>
      </c>
      <c r="H90" s="12">
        <f t="shared" si="25"/>
        <v>0</v>
      </c>
      <c r="I90" s="10">
        <v>0</v>
      </c>
      <c r="J90" s="11">
        <v>0</v>
      </c>
      <c r="K90" s="10">
        <v>1</v>
      </c>
      <c r="L90" s="11">
        <v>3</v>
      </c>
      <c r="M90" s="10">
        <v>0</v>
      </c>
      <c r="N90" s="11">
        <v>0</v>
      </c>
      <c r="O90" s="10">
        <f t="shared" si="26"/>
        <v>1</v>
      </c>
      <c r="P90" s="12">
        <f t="shared" si="27"/>
        <v>3</v>
      </c>
      <c r="Q90" s="12">
        <f t="shared" si="28"/>
        <v>4</v>
      </c>
      <c r="R90" s="10">
        <f t="shared" si="29"/>
        <v>1</v>
      </c>
      <c r="S90" s="11">
        <f t="shared" si="30"/>
        <v>3</v>
      </c>
      <c r="T90" s="12">
        <f t="shared" si="31"/>
        <v>4</v>
      </c>
    </row>
    <row r="91" spans="1:20">
      <c r="A91" s="284" t="s">
        <v>434</v>
      </c>
      <c r="B91" s="10">
        <v>0</v>
      </c>
      <c r="C91" s="12">
        <v>0</v>
      </c>
      <c r="D91" s="10">
        <v>0</v>
      </c>
      <c r="E91" s="11">
        <v>0</v>
      </c>
      <c r="F91" s="10">
        <f t="shared" si="23"/>
        <v>0</v>
      </c>
      <c r="G91" s="12">
        <f t="shared" si="24"/>
        <v>0</v>
      </c>
      <c r="H91" s="12">
        <f t="shared" si="25"/>
        <v>0</v>
      </c>
      <c r="I91" s="10">
        <v>0</v>
      </c>
      <c r="J91" s="11">
        <v>1</v>
      </c>
      <c r="K91" s="10">
        <v>1</v>
      </c>
      <c r="L91" s="11">
        <v>1</v>
      </c>
      <c r="M91" s="10">
        <v>0</v>
      </c>
      <c r="N91" s="11">
        <v>0</v>
      </c>
      <c r="O91" s="10">
        <f t="shared" si="26"/>
        <v>1</v>
      </c>
      <c r="P91" s="12">
        <f t="shared" si="27"/>
        <v>2</v>
      </c>
      <c r="Q91" s="12">
        <f t="shared" si="28"/>
        <v>3</v>
      </c>
      <c r="R91" s="10">
        <f t="shared" si="29"/>
        <v>1</v>
      </c>
      <c r="S91" s="11">
        <f t="shared" si="30"/>
        <v>2</v>
      </c>
      <c r="T91" s="12">
        <f t="shared" si="31"/>
        <v>3</v>
      </c>
    </row>
    <row r="92" spans="1:20">
      <c r="A92" s="284" t="s">
        <v>270</v>
      </c>
      <c r="B92" s="10">
        <v>0</v>
      </c>
      <c r="C92" s="12">
        <v>0</v>
      </c>
      <c r="D92" s="10">
        <v>0</v>
      </c>
      <c r="E92" s="11">
        <v>0</v>
      </c>
      <c r="F92" s="10">
        <f t="shared" si="23"/>
        <v>0</v>
      </c>
      <c r="G92" s="12">
        <f t="shared" si="24"/>
        <v>0</v>
      </c>
      <c r="H92" s="12">
        <f t="shared" si="25"/>
        <v>0</v>
      </c>
      <c r="I92" s="10">
        <v>54</v>
      </c>
      <c r="J92" s="11">
        <v>49</v>
      </c>
      <c r="K92" s="10">
        <v>56</v>
      </c>
      <c r="L92" s="11">
        <v>25</v>
      </c>
      <c r="M92" s="10">
        <v>0</v>
      </c>
      <c r="N92" s="11">
        <v>0</v>
      </c>
      <c r="O92" s="10">
        <f t="shared" si="26"/>
        <v>110</v>
      </c>
      <c r="P92" s="12">
        <f t="shared" si="27"/>
        <v>74</v>
      </c>
      <c r="Q92" s="12">
        <f t="shared" si="28"/>
        <v>184</v>
      </c>
      <c r="R92" s="10">
        <f t="shared" si="29"/>
        <v>110</v>
      </c>
      <c r="S92" s="11">
        <f t="shared" si="30"/>
        <v>74</v>
      </c>
      <c r="T92" s="12">
        <f t="shared" si="31"/>
        <v>184</v>
      </c>
    </row>
    <row r="93" spans="1:20">
      <c r="A93" s="284" t="s">
        <v>435</v>
      </c>
      <c r="B93" s="10">
        <v>0</v>
      </c>
      <c r="C93" s="12">
        <v>0</v>
      </c>
      <c r="D93" s="10">
        <v>0</v>
      </c>
      <c r="E93" s="11">
        <v>0</v>
      </c>
      <c r="F93" s="10">
        <f t="shared" si="23"/>
        <v>0</v>
      </c>
      <c r="G93" s="12">
        <f t="shared" si="24"/>
        <v>0</v>
      </c>
      <c r="H93" s="12">
        <f t="shared" si="25"/>
        <v>0</v>
      </c>
      <c r="I93" s="10">
        <v>0</v>
      </c>
      <c r="J93" s="11">
        <v>0</v>
      </c>
      <c r="K93" s="10">
        <v>0</v>
      </c>
      <c r="L93" s="11">
        <v>0</v>
      </c>
      <c r="M93" s="10">
        <v>13</v>
      </c>
      <c r="N93" s="11">
        <v>3</v>
      </c>
      <c r="O93" s="10">
        <f t="shared" si="26"/>
        <v>13</v>
      </c>
      <c r="P93" s="12">
        <f t="shared" si="27"/>
        <v>3</v>
      </c>
      <c r="Q93" s="12">
        <f t="shared" si="28"/>
        <v>16</v>
      </c>
      <c r="R93" s="10">
        <f t="shared" si="29"/>
        <v>13</v>
      </c>
      <c r="S93" s="11">
        <f t="shared" si="30"/>
        <v>3</v>
      </c>
      <c r="T93" s="12">
        <f t="shared" si="31"/>
        <v>16</v>
      </c>
    </row>
    <row r="94" spans="1:20">
      <c r="A94" s="284" t="s">
        <v>271</v>
      </c>
      <c r="B94" s="10">
        <v>0</v>
      </c>
      <c r="C94" s="12">
        <v>0</v>
      </c>
      <c r="D94" s="10">
        <v>0</v>
      </c>
      <c r="E94" s="11">
        <v>0</v>
      </c>
      <c r="F94" s="10">
        <f t="shared" si="23"/>
        <v>0</v>
      </c>
      <c r="G94" s="12">
        <f t="shared" si="24"/>
        <v>0</v>
      </c>
      <c r="H94" s="12">
        <f t="shared" si="25"/>
        <v>0</v>
      </c>
      <c r="I94" s="10">
        <v>0</v>
      </c>
      <c r="J94" s="11">
        <v>0</v>
      </c>
      <c r="K94" s="10">
        <v>0</v>
      </c>
      <c r="L94" s="11">
        <v>0</v>
      </c>
      <c r="M94" s="10">
        <v>31</v>
      </c>
      <c r="N94" s="11">
        <v>441</v>
      </c>
      <c r="O94" s="10">
        <f t="shared" si="26"/>
        <v>31</v>
      </c>
      <c r="P94" s="12">
        <f t="shared" si="27"/>
        <v>441</v>
      </c>
      <c r="Q94" s="12">
        <f t="shared" si="28"/>
        <v>472</v>
      </c>
      <c r="R94" s="10">
        <f t="shared" si="29"/>
        <v>31</v>
      </c>
      <c r="S94" s="11">
        <f t="shared" si="30"/>
        <v>441</v>
      </c>
      <c r="T94" s="12">
        <f t="shared" si="31"/>
        <v>472</v>
      </c>
    </row>
    <row r="95" spans="1:20">
      <c r="A95" s="284" t="s">
        <v>369</v>
      </c>
      <c r="B95" s="10">
        <v>0</v>
      </c>
      <c r="C95" s="12">
        <v>0</v>
      </c>
      <c r="D95" s="10">
        <v>0</v>
      </c>
      <c r="E95" s="11">
        <v>0</v>
      </c>
      <c r="F95" s="10">
        <f t="shared" si="23"/>
        <v>0</v>
      </c>
      <c r="G95" s="12">
        <f t="shared" si="24"/>
        <v>0</v>
      </c>
      <c r="H95" s="12">
        <f t="shared" si="25"/>
        <v>0</v>
      </c>
      <c r="I95" s="10">
        <v>1</v>
      </c>
      <c r="J95" s="11">
        <v>22</v>
      </c>
      <c r="K95" s="10">
        <v>4</v>
      </c>
      <c r="L95" s="11">
        <v>44</v>
      </c>
      <c r="M95" s="10">
        <v>0</v>
      </c>
      <c r="N95" s="11">
        <v>0</v>
      </c>
      <c r="O95" s="10">
        <f t="shared" si="26"/>
        <v>5</v>
      </c>
      <c r="P95" s="12">
        <f t="shared" si="27"/>
        <v>66</v>
      </c>
      <c r="Q95" s="12">
        <f t="shared" si="28"/>
        <v>71</v>
      </c>
      <c r="R95" s="10">
        <f t="shared" si="29"/>
        <v>5</v>
      </c>
      <c r="S95" s="11">
        <f t="shared" si="30"/>
        <v>66</v>
      </c>
      <c r="T95" s="12">
        <f t="shared" si="31"/>
        <v>71</v>
      </c>
    </row>
    <row r="96" spans="1:20">
      <c r="A96" s="284" t="s">
        <v>272</v>
      </c>
      <c r="B96" s="10">
        <v>0</v>
      </c>
      <c r="C96" s="12">
        <v>0</v>
      </c>
      <c r="D96" s="10">
        <v>116</v>
      </c>
      <c r="E96" s="11">
        <v>896</v>
      </c>
      <c r="F96" s="10">
        <f t="shared" si="23"/>
        <v>116</v>
      </c>
      <c r="G96" s="12">
        <f t="shared" si="24"/>
        <v>896</v>
      </c>
      <c r="H96" s="12">
        <f t="shared" si="25"/>
        <v>1012</v>
      </c>
      <c r="I96" s="10">
        <v>99</v>
      </c>
      <c r="J96" s="11">
        <v>820</v>
      </c>
      <c r="K96" s="10">
        <v>53</v>
      </c>
      <c r="L96" s="11">
        <v>625</v>
      </c>
      <c r="M96" s="10">
        <v>0</v>
      </c>
      <c r="N96" s="11">
        <v>0</v>
      </c>
      <c r="O96" s="10">
        <f t="shared" si="26"/>
        <v>152</v>
      </c>
      <c r="P96" s="12">
        <f t="shared" si="27"/>
        <v>1445</v>
      </c>
      <c r="Q96" s="12">
        <f t="shared" si="28"/>
        <v>1597</v>
      </c>
      <c r="R96" s="10">
        <f t="shared" si="29"/>
        <v>268</v>
      </c>
      <c r="S96" s="11">
        <f t="shared" si="30"/>
        <v>2341</v>
      </c>
      <c r="T96" s="12">
        <f t="shared" si="31"/>
        <v>2609</v>
      </c>
    </row>
    <row r="97" spans="1:20">
      <c r="A97" s="284" t="s">
        <v>481</v>
      </c>
      <c r="B97" s="10">
        <v>0</v>
      </c>
      <c r="C97" s="12">
        <v>0</v>
      </c>
      <c r="D97" s="10">
        <v>0</v>
      </c>
      <c r="E97" s="11">
        <v>6</v>
      </c>
      <c r="F97" s="10">
        <f t="shared" si="23"/>
        <v>0</v>
      </c>
      <c r="G97" s="12">
        <f t="shared" si="24"/>
        <v>6</v>
      </c>
      <c r="H97" s="12">
        <f t="shared" si="25"/>
        <v>6</v>
      </c>
      <c r="I97" s="10">
        <v>0</v>
      </c>
      <c r="J97" s="11">
        <v>0</v>
      </c>
      <c r="K97" s="10">
        <v>0</v>
      </c>
      <c r="L97" s="11">
        <v>0</v>
      </c>
      <c r="M97" s="10">
        <v>0</v>
      </c>
      <c r="N97" s="11">
        <v>0</v>
      </c>
      <c r="O97" s="10">
        <f t="shared" si="26"/>
        <v>0</v>
      </c>
      <c r="P97" s="12">
        <f t="shared" si="27"/>
        <v>0</v>
      </c>
      <c r="Q97" s="12">
        <f t="shared" si="28"/>
        <v>0</v>
      </c>
      <c r="R97" s="10">
        <f t="shared" si="29"/>
        <v>0</v>
      </c>
      <c r="S97" s="11">
        <f t="shared" si="30"/>
        <v>6</v>
      </c>
      <c r="T97" s="12">
        <f t="shared" si="31"/>
        <v>6</v>
      </c>
    </row>
    <row r="98" spans="1:20">
      <c r="A98" s="284" t="s">
        <v>619</v>
      </c>
      <c r="B98" s="10">
        <v>0</v>
      </c>
      <c r="C98" s="12">
        <v>0</v>
      </c>
      <c r="D98" s="10">
        <v>0</v>
      </c>
      <c r="E98" s="11">
        <v>0</v>
      </c>
      <c r="F98" s="10">
        <f t="shared" si="23"/>
        <v>0</v>
      </c>
      <c r="G98" s="12">
        <f t="shared" si="24"/>
        <v>0</v>
      </c>
      <c r="H98" s="12">
        <f t="shared" si="25"/>
        <v>0</v>
      </c>
      <c r="I98" s="10">
        <v>0</v>
      </c>
      <c r="J98" s="11">
        <v>0</v>
      </c>
      <c r="K98" s="10">
        <v>0</v>
      </c>
      <c r="L98" s="11">
        <v>0</v>
      </c>
      <c r="M98" s="10">
        <v>1</v>
      </c>
      <c r="N98" s="11">
        <v>1</v>
      </c>
      <c r="O98" s="10">
        <f t="shared" si="26"/>
        <v>1</v>
      </c>
      <c r="P98" s="12">
        <f t="shared" si="27"/>
        <v>1</v>
      </c>
      <c r="Q98" s="12">
        <f t="shared" si="28"/>
        <v>2</v>
      </c>
      <c r="R98" s="10">
        <f t="shared" si="29"/>
        <v>1</v>
      </c>
      <c r="S98" s="11">
        <f t="shared" si="30"/>
        <v>1</v>
      </c>
      <c r="T98" s="12">
        <f t="shared" si="31"/>
        <v>2</v>
      </c>
    </row>
    <row r="99" spans="1:20">
      <c r="A99" s="284" t="s">
        <v>273</v>
      </c>
      <c r="B99" s="10">
        <v>0</v>
      </c>
      <c r="C99" s="12">
        <v>0</v>
      </c>
      <c r="D99" s="10">
        <v>0</v>
      </c>
      <c r="E99" s="11">
        <v>0</v>
      </c>
      <c r="F99" s="10">
        <f t="shared" si="23"/>
        <v>0</v>
      </c>
      <c r="G99" s="12">
        <f t="shared" si="24"/>
        <v>0</v>
      </c>
      <c r="H99" s="12">
        <f t="shared" si="25"/>
        <v>0</v>
      </c>
      <c r="I99" s="10">
        <v>0</v>
      </c>
      <c r="J99" s="11">
        <v>0</v>
      </c>
      <c r="K99" s="10">
        <v>0</v>
      </c>
      <c r="L99" s="11">
        <v>0</v>
      </c>
      <c r="M99" s="10">
        <v>8</v>
      </c>
      <c r="N99" s="11">
        <v>13</v>
      </c>
      <c r="O99" s="10">
        <f t="shared" si="26"/>
        <v>8</v>
      </c>
      <c r="P99" s="12">
        <f t="shared" si="27"/>
        <v>13</v>
      </c>
      <c r="Q99" s="12">
        <f t="shared" si="28"/>
        <v>21</v>
      </c>
      <c r="R99" s="10">
        <f t="shared" si="29"/>
        <v>8</v>
      </c>
      <c r="S99" s="11">
        <f t="shared" si="30"/>
        <v>13</v>
      </c>
      <c r="T99" s="12">
        <f t="shared" si="31"/>
        <v>21</v>
      </c>
    </row>
    <row r="100" spans="1:20">
      <c r="A100" s="284" t="s">
        <v>436</v>
      </c>
      <c r="B100" s="10">
        <v>0</v>
      </c>
      <c r="C100" s="12">
        <v>0</v>
      </c>
      <c r="D100" s="10">
        <v>0</v>
      </c>
      <c r="E100" s="11">
        <v>0</v>
      </c>
      <c r="F100" s="10">
        <f t="shared" si="23"/>
        <v>0</v>
      </c>
      <c r="G100" s="12">
        <f t="shared" si="24"/>
        <v>0</v>
      </c>
      <c r="H100" s="12">
        <f t="shared" si="25"/>
        <v>0</v>
      </c>
      <c r="I100" s="10">
        <v>0</v>
      </c>
      <c r="J100" s="11">
        <v>0</v>
      </c>
      <c r="K100" s="10">
        <v>0</v>
      </c>
      <c r="L100" s="11">
        <v>0</v>
      </c>
      <c r="M100" s="10">
        <v>6</v>
      </c>
      <c r="N100" s="11">
        <v>5</v>
      </c>
      <c r="O100" s="10">
        <f t="shared" si="26"/>
        <v>6</v>
      </c>
      <c r="P100" s="12">
        <f t="shared" si="27"/>
        <v>5</v>
      </c>
      <c r="Q100" s="12">
        <f t="shared" si="28"/>
        <v>11</v>
      </c>
      <c r="R100" s="10">
        <f t="shared" si="29"/>
        <v>6</v>
      </c>
      <c r="S100" s="11">
        <f t="shared" si="30"/>
        <v>5</v>
      </c>
      <c r="T100" s="12">
        <f t="shared" si="31"/>
        <v>11</v>
      </c>
    </row>
    <row r="101" spans="1:20">
      <c r="A101" s="284" t="s">
        <v>12</v>
      </c>
      <c r="B101" s="10">
        <v>0</v>
      </c>
      <c r="C101" s="12">
        <v>0</v>
      </c>
      <c r="D101" s="10">
        <v>1171</v>
      </c>
      <c r="E101" s="11">
        <v>48</v>
      </c>
      <c r="F101" s="10">
        <f t="shared" si="23"/>
        <v>1171</v>
      </c>
      <c r="G101" s="12">
        <f t="shared" si="24"/>
        <v>48</v>
      </c>
      <c r="H101" s="12">
        <f t="shared" si="25"/>
        <v>1219</v>
      </c>
      <c r="I101" s="10">
        <v>0</v>
      </c>
      <c r="J101" s="11">
        <v>0</v>
      </c>
      <c r="K101" s="10">
        <v>0</v>
      </c>
      <c r="L101" s="11">
        <v>0</v>
      </c>
      <c r="M101" s="10">
        <v>0</v>
      </c>
      <c r="N101" s="11">
        <v>0</v>
      </c>
      <c r="O101" s="10">
        <f t="shared" si="26"/>
        <v>0</v>
      </c>
      <c r="P101" s="12">
        <f t="shared" si="27"/>
        <v>0</v>
      </c>
      <c r="Q101" s="12">
        <f t="shared" si="28"/>
        <v>0</v>
      </c>
      <c r="R101" s="10">
        <f t="shared" si="29"/>
        <v>1171</v>
      </c>
      <c r="S101" s="11">
        <f t="shared" si="30"/>
        <v>48</v>
      </c>
      <c r="T101" s="12">
        <f t="shared" si="31"/>
        <v>1219</v>
      </c>
    </row>
    <row r="102" spans="1:20">
      <c r="A102" s="284" t="s">
        <v>274</v>
      </c>
      <c r="B102" s="10">
        <v>0</v>
      </c>
      <c r="C102" s="12">
        <v>0</v>
      </c>
      <c r="D102" s="10">
        <v>0</v>
      </c>
      <c r="E102" s="11">
        <v>0</v>
      </c>
      <c r="F102" s="10">
        <f t="shared" ref="F102:F161" si="32">SUM(B102,D102)</f>
        <v>0</v>
      </c>
      <c r="G102" s="12">
        <f t="shared" ref="G102:G161" si="33">SUM(C102,E102)</f>
        <v>0</v>
      </c>
      <c r="H102" s="12">
        <f t="shared" ref="H102:H161" si="34">SUM(F102:G102)</f>
        <v>0</v>
      </c>
      <c r="I102" s="10">
        <v>1058</v>
      </c>
      <c r="J102" s="11">
        <v>37</v>
      </c>
      <c r="K102" s="10">
        <v>883</v>
      </c>
      <c r="L102" s="11">
        <v>25</v>
      </c>
      <c r="M102" s="10">
        <v>0</v>
      </c>
      <c r="N102" s="11">
        <v>0</v>
      </c>
      <c r="O102" s="10">
        <f t="shared" ref="O102:O161" si="35">SUM(M102,K102,I102)</f>
        <v>1941</v>
      </c>
      <c r="P102" s="12">
        <f t="shared" ref="P102:P161" si="36">SUM(N102,L102,J102)</f>
        <v>62</v>
      </c>
      <c r="Q102" s="12">
        <f t="shared" ref="Q102:Q161" si="37">SUM(O102:P102)</f>
        <v>2003</v>
      </c>
      <c r="R102" s="10">
        <f t="shared" ref="R102:R161" si="38">SUM(O102,F102)</f>
        <v>1941</v>
      </c>
      <c r="S102" s="11">
        <f t="shared" ref="S102:S161" si="39">SUM(P102,G102)</f>
        <v>62</v>
      </c>
      <c r="T102" s="12">
        <f t="shared" ref="T102:T161" si="40">SUM(Q102,H102)</f>
        <v>2003</v>
      </c>
    </row>
    <row r="103" spans="1:20">
      <c r="A103" s="284" t="s">
        <v>629</v>
      </c>
      <c r="B103" s="10">
        <v>0</v>
      </c>
      <c r="C103" s="12">
        <v>0</v>
      </c>
      <c r="D103" s="10">
        <v>0</v>
      </c>
      <c r="E103" s="11">
        <v>0</v>
      </c>
      <c r="F103" s="10">
        <f t="shared" si="32"/>
        <v>0</v>
      </c>
      <c r="G103" s="12">
        <f t="shared" si="33"/>
        <v>0</v>
      </c>
      <c r="H103" s="12">
        <f t="shared" si="34"/>
        <v>0</v>
      </c>
      <c r="I103" s="10">
        <v>0</v>
      </c>
      <c r="J103" s="11">
        <v>0</v>
      </c>
      <c r="K103" s="10">
        <v>0</v>
      </c>
      <c r="L103" s="11">
        <v>0</v>
      </c>
      <c r="M103" s="10">
        <v>1</v>
      </c>
      <c r="N103" s="11">
        <v>0</v>
      </c>
      <c r="O103" s="10">
        <f t="shared" si="35"/>
        <v>1</v>
      </c>
      <c r="P103" s="12">
        <f t="shared" si="36"/>
        <v>0</v>
      </c>
      <c r="Q103" s="12">
        <f t="shared" si="37"/>
        <v>1</v>
      </c>
      <c r="R103" s="10">
        <f t="shared" si="38"/>
        <v>1</v>
      </c>
      <c r="S103" s="11">
        <f t="shared" si="39"/>
        <v>0</v>
      </c>
      <c r="T103" s="12">
        <f t="shared" si="40"/>
        <v>1</v>
      </c>
    </row>
    <row r="104" spans="1:20">
      <c r="A104" s="284" t="s">
        <v>275</v>
      </c>
      <c r="B104" s="10">
        <v>0</v>
      </c>
      <c r="C104" s="12">
        <v>0</v>
      </c>
      <c r="D104" s="10">
        <v>0</v>
      </c>
      <c r="E104" s="11">
        <v>0</v>
      </c>
      <c r="F104" s="10">
        <f t="shared" si="32"/>
        <v>0</v>
      </c>
      <c r="G104" s="12">
        <f t="shared" si="33"/>
        <v>0</v>
      </c>
      <c r="H104" s="12">
        <f t="shared" si="34"/>
        <v>0</v>
      </c>
      <c r="I104" s="10">
        <v>0</v>
      </c>
      <c r="J104" s="11">
        <v>0</v>
      </c>
      <c r="K104" s="10">
        <v>0</v>
      </c>
      <c r="L104" s="11">
        <v>0</v>
      </c>
      <c r="M104" s="10">
        <v>138</v>
      </c>
      <c r="N104" s="11">
        <v>2</v>
      </c>
      <c r="O104" s="10">
        <f t="shared" si="35"/>
        <v>138</v>
      </c>
      <c r="P104" s="12">
        <f t="shared" si="36"/>
        <v>2</v>
      </c>
      <c r="Q104" s="12">
        <f t="shared" si="37"/>
        <v>140</v>
      </c>
      <c r="R104" s="10">
        <f t="shared" si="38"/>
        <v>138</v>
      </c>
      <c r="S104" s="11">
        <f t="shared" si="39"/>
        <v>2</v>
      </c>
      <c r="T104" s="12">
        <f t="shared" si="40"/>
        <v>140</v>
      </c>
    </row>
    <row r="105" spans="1:20">
      <c r="A105" s="284" t="s">
        <v>276</v>
      </c>
      <c r="B105" s="10">
        <v>0</v>
      </c>
      <c r="C105" s="12">
        <v>0</v>
      </c>
      <c r="D105" s="10">
        <v>0</v>
      </c>
      <c r="E105" s="11">
        <v>0</v>
      </c>
      <c r="F105" s="10">
        <f t="shared" si="32"/>
        <v>0</v>
      </c>
      <c r="G105" s="12">
        <f t="shared" si="33"/>
        <v>0</v>
      </c>
      <c r="H105" s="12">
        <f t="shared" si="34"/>
        <v>0</v>
      </c>
      <c r="I105" s="10">
        <v>0</v>
      </c>
      <c r="J105" s="11">
        <v>0</v>
      </c>
      <c r="K105" s="10">
        <v>0</v>
      </c>
      <c r="L105" s="11">
        <v>0</v>
      </c>
      <c r="M105" s="10">
        <v>608</v>
      </c>
      <c r="N105" s="11">
        <v>9</v>
      </c>
      <c r="O105" s="10">
        <f t="shared" si="35"/>
        <v>608</v>
      </c>
      <c r="P105" s="12">
        <f t="shared" si="36"/>
        <v>9</v>
      </c>
      <c r="Q105" s="12">
        <f t="shared" si="37"/>
        <v>617</v>
      </c>
      <c r="R105" s="10">
        <f t="shared" si="38"/>
        <v>608</v>
      </c>
      <c r="S105" s="11">
        <f t="shared" si="39"/>
        <v>9</v>
      </c>
      <c r="T105" s="12">
        <f t="shared" si="40"/>
        <v>617</v>
      </c>
    </row>
    <row r="106" spans="1:20">
      <c r="A106" s="284" t="s">
        <v>277</v>
      </c>
      <c r="B106" s="10">
        <v>0</v>
      </c>
      <c r="C106" s="12">
        <v>0</v>
      </c>
      <c r="D106" s="10">
        <v>0</v>
      </c>
      <c r="E106" s="11">
        <v>0</v>
      </c>
      <c r="F106" s="10">
        <f t="shared" si="32"/>
        <v>0</v>
      </c>
      <c r="G106" s="12">
        <f t="shared" si="33"/>
        <v>0</v>
      </c>
      <c r="H106" s="12">
        <f t="shared" si="34"/>
        <v>0</v>
      </c>
      <c r="I106" s="10">
        <v>0</v>
      </c>
      <c r="J106" s="11">
        <v>0</v>
      </c>
      <c r="K106" s="10">
        <v>0</v>
      </c>
      <c r="L106" s="11">
        <v>0</v>
      </c>
      <c r="M106" s="10">
        <v>223</v>
      </c>
      <c r="N106" s="11">
        <v>5</v>
      </c>
      <c r="O106" s="10">
        <f t="shared" si="35"/>
        <v>223</v>
      </c>
      <c r="P106" s="12">
        <f t="shared" si="36"/>
        <v>5</v>
      </c>
      <c r="Q106" s="12">
        <f t="shared" si="37"/>
        <v>228</v>
      </c>
      <c r="R106" s="10">
        <f t="shared" si="38"/>
        <v>223</v>
      </c>
      <c r="S106" s="11">
        <f t="shared" si="39"/>
        <v>5</v>
      </c>
      <c r="T106" s="12">
        <f t="shared" si="40"/>
        <v>228</v>
      </c>
    </row>
    <row r="107" spans="1:20">
      <c r="A107" s="284" t="s">
        <v>422</v>
      </c>
      <c r="B107" s="10">
        <v>0</v>
      </c>
      <c r="C107" s="12">
        <v>0</v>
      </c>
      <c r="D107" s="10">
        <v>0</v>
      </c>
      <c r="E107" s="11">
        <v>0</v>
      </c>
      <c r="F107" s="10">
        <f t="shared" si="32"/>
        <v>0</v>
      </c>
      <c r="G107" s="12">
        <f t="shared" si="33"/>
        <v>0</v>
      </c>
      <c r="H107" s="12">
        <f t="shared" si="34"/>
        <v>0</v>
      </c>
      <c r="I107" s="10">
        <v>0</v>
      </c>
      <c r="J107" s="11">
        <v>0</v>
      </c>
      <c r="K107" s="10">
        <v>0</v>
      </c>
      <c r="L107" s="11">
        <v>0</v>
      </c>
      <c r="M107" s="10">
        <v>28</v>
      </c>
      <c r="N107" s="11">
        <v>0</v>
      </c>
      <c r="O107" s="10">
        <f t="shared" si="35"/>
        <v>28</v>
      </c>
      <c r="P107" s="12">
        <f t="shared" si="36"/>
        <v>0</v>
      </c>
      <c r="Q107" s="12">
        <f t="shared" si="37"/>
        <v>28</v>
      </c>
      <c r="R107" s="10">
        <f t="shared" si="38"/>
        <v>28</v>
      </c>
      <c r="S107" s="11">
        <f t="shared" si="39"/>
        <v>0</v>
      </c>
      <c r="T107" s="12">
        <f t="shared" si="40"/>
        <v>28</v>
      </c>
    </row>
    <row r="108" spans="1:20">
      <c r="A108" s="284" t="s">
        <v>482</v>
      </c>
      <c r="B108" s="10">
        <v>0</v>
      </c>
      <c r="C108" s="12">
        <v>0</v>
      </c>
      <c r="D108" s="10">
        <v>0</v>
      </c>
      <c r="E108" s="11">
        <v>0</v>
      </c>
      <c r="F108" s="10">
        <f t="shared" si="32"/>
        <v>0</v>
      </c>
      <c r="G108" s="12">
        <f t="shared" si="33"/>
        <v>0</v>
      </c>
      <c r="H108" s="12">
        <f t="shared" si="34"/>
        <v>0</v>
      </c>
      <c r="I108" s="10">
        <v>0</v>
      </c>
      <c r="J108" s="11">
        <v>0</v>
      </c>
      <c r="K108" s="10">
        <v>0</v>
      </c>
      <c r="L108" s="11">
        <v>0</v>
      </c>
      <c r="M108" s="10">
        <v>10</v>
      </c>
      <c r="N108" s="11">
        <v>1</v>
      </c>
      <c r="O108" s="10">
        <f t="shared" si="35"/>
        <v>10</v>
      </c>
      <c r="P108" s="12">
        <f t="shared" si="36"/>
        <v>1</v>
      </c>
      <c r="Q108" s="12">
        <f t="shared" si="37"/>
        <v>11</v>
      </c>
      <c r="R108" s="10">
        <f t="shared" si="38"/>
        <v>10</v>
      </c>
      <c r="S108" s="11">
        <f t="shared" si="39"/>
        <v>1</v>
      </c>
      <c r="T108" s="12">
        <f t="shared" si="40"/>
        <v>11</v>
      </c>
    </row>
    <row r="109" spans="1:20">
      <c r="A109" s="284" t="s">
        <v>278</v>
      </c>
      <c r="B109" s="10">
        <v>0</v>
      </c>
      <c r="C109" s="12">
        <v>0</v>
      </c>
      <c r="D109" s="10">
        <v>0</v>
      </c>
      <c r="E109" s="11">
        <v>0</v>
      </c>
      <c r="F109" s="10">
        <f t="shared" si="32"/>
        <v>0</v>
      </c>
      <c r="G109" s="12">
        <f t="shared" si="33"/>
        <v>0</v>
      </c>
      <c r="H109" s="12">
        <f t="shared" si="34"/>
        <v>0</v>
      </c>
      <c r="I109" s="10">
        <v>0</v>
      </c>
      <c r="J109" s="11">
        <v>0</v>
      </c>
      <c r="K109" s="10">
        <v>0</v>
      </c>
      <c r="L109" s="11">
        <v>0</v>
      </c>
      <c r="M109" s="10">
        <v>2</v>
      </c>
      <c r="N109" s="11">
        <v>0</v>
      </c>
      <c r="O109" s="10">
        <f t="shared" si="35"/>
        <v>2</v>
      </c>
      <c r="P109" s="12">
        <f t="shared" si="36"/>
        <v>0</v>
      </c>
      <c r="Q109" s="12">
        <f t="shared" si="37"/>
        <v>2</v>
      </c>
      <c r="R109" s="10">
        <f t="shared" si="38"/>
        <v>2</v>
      </c>
      <c r="S109" s="11">
        <f t="shared" si="39"/>
        <v>0</v>
      </c>
      <c r="T109" s="12">
        <f t="shared" si="40"/>
        <v>2</v>
      </c>
    </row>
    <row r="110" spans="1:20">
      <c r="A110" s="284" t="s">
        <v>423</v>
      </c>
      <c r="B110" s="10">
        <v>0</v>
      </c>
      <c r="C110" s="12">
        <v>0</v>
      </c>
      <c r="D110" s="10">
        <v>0</v>
      </c>
      <c r="E110" s="11">
        <v>0</v>
      </c>
      <c r="F110" s="10">
        <f t="shared" si="32"/>
        <v>0</v>
      </c>
      <c r="G110" s="12">
        <f t="shared" si="33"/>
        <v>0</v>
      </c>
      <c r="H110" s="12">
        <f t="shared" si="34"/>
        <v>0</v>
      </c>
      <c r="I110" s="10">
        <v>0</v>
      </c>
      <c r="J110" s="11">
        <v>0</v>
      </c>
      <c r="K110" s="10">
        <v>0</v>
      </c>
      <c r="L110" s="11">
        <v>0</v>
      </c>
      <c r="M110" s="10">
        <v>36</v>
      </c>
      <c r="N110" s="11">
        <v>1</v>
      </c>
      <c r="O110" s="10">
        <f t="shared" si="35"/>
        <v>36</v>
      </c>
      <c r="P110" s="12">
        <f t="shared" si="36"/>
        <v>1</v>
      </c>
      <c r="Q110" s="12">
        <f t="shared" si="37"/>
        <v>37</v>
      </c>
      <c r="R110" s="10">
        <f t="shared" si="38"/>
        <v>36</v>
      </c>
      <c r="S110" s="11">
        <f t="shared" si="39"/>
        <v>1</v>
      </c>
      <c r="T110" s="12">
        <f t="shared" si="40"/>
        <v>37</v>
      </c>
    </row>
    <row r="111" spans="1:20">
      <c r="A111" s="284" t="s">
        <v>279</v>
      </c>
      <c r="B111" s="10">
        <v>0</v>
      </c>
      <c r="C111" s="12">
        <v>0</v>
      </c>
      <c r="D111" s="10">
        <v>0</v>
      </c>
      <c r="E111" s="11">
        <v>0</v>
      </c>
      <c r="F111" s="10">
        <f t="shared" si="32"/>
        <v>0</v>
      </c>
      <c r="G111" s="12">
        <f t="shared" si="33"/>
        <v>0</v>
      </c>
      <c r="H111" s="12">
        <f t="shared" si="34"/>
        <v>0</v>
      </c>
      <c r="I111" s="10">
        <v>0</v>
      </c>
      <c r="J111" s="11">
        <v>0</v>
      </c>
      <c r="K111" s="10">
        <v>0</v>
      </c>
      <c r="L111" s="11">
        <v>0</v>
      </c>
      <c r="M111" s="10">
        <v>209</v>
      </c>
      <c r="N111" s="11">
        <v>8</v>
      </c>
      <c r="O111" s="10">
        <f t="shared" si="35"/>
        <v>209</v>
      </c>
      <c r="P111" s="12">
        <f t="shared" si="36"/>
        <v>8</v>
      </c>
      <c r="Q111" s="12">
        <f t="shared" si="37"/>
        <v>217</v>
      </c>
      <c r="R111" s="10">
        <f t="shared" si="38"/>
        <v>209</v>
      </c>
      <c r="S111" s="11">
        <f t="shared" si="39"/>
        <v>8</v>
      </c>
      <c r="T111" s="12">
        <f t="shared" si="40"/>
        <v>217</v>
      </c>
    </row>
    <row r="112" spans="1:20">
      <c r="A112" s="284" t="s">
        <v>280</v>
      </c>
      <c r="B112" s="10">
        <v>0</v>
      </c>
      <c r="C112" s="12">
        <v>0</v>
      </c>
      <c r="D112" s="10">
        <v>0</v>
      </c>
      <c r="E112" s="11">
        <v>0</v>
      </c>
      <c r="F112" s="10">
        <f t="shared" si="32"/>
        <v>0</v>
      </c>
      <c r="G112" s="12">
        <f t="shared" si="33"/>
        <v>0</v>
      </c>
      <c r="H112" s="12">
        <f t="shared" si="34"/>
        <v>0</v>
      </c>
      <c r="I112" s="10">
        <v>0</v>
      </c>
      <c r="J112" s="11">
        <v>0</v>
      </c>
      <c r="K112" s="10">
        <v>0</v>
      </c>
      <c r="L112" s="11">
        <v>0</v>
      </c>
      <c r="M112" s="10">
        <v>6</v>
      </c>
      <c r="N112" s="11">
        <v>2</v>
      </c>
      <c r="O112" s="10">
        <f t="shared" si="35"/>
        <v>6</v>
      </c>
      <c r="P112" s="12">
        <f t="shared" si="36"/>
        <v>2</v>
      </c>
      <c r="Q112" s="12">
        <f t="shared" si="37"/>
        <v>8</v>
      </c>
      <c r="R112" s="10">
        <f t="shared" si="38"/>
        <v>6</v>
      </c>
      <c r="S112" s="11">
        <f t="shared" si="39"/>
        <v>2</v>
      </c>
      <c r="T112" s="12">
        <f t="shared" si="40"/>
        <v>8</v>
      </c>
    </row>
    <row r="113" spans="1:20">
      <c r="A113" s="284" t="s">
        <v>281</v>
      </c>
      <c r="B113" s="10">
        <v>0</v>
      </c>
      <c r="C113" s="12">
        <v>0</v>
      </c>
      <c r="D113" s="10">
        <v>1330</v>
      </c>
      <c r="E113" s="11">
        <v>1212</v>
      </c>
      <c r="F113" s="10">
        <f t="shared" si="32"/>
        <v>1330</v>
      </c>
      <c r="G113" s="12">
        <f t="shared" si="33"/>
        <v>1212</v>
      </c>
      <c r="H113" s="12">
        <f t="shared" si="34"/>
        <v>2542</v>
      </c>
      <c r="I113" s="10">
        <v>1533</v>
      </c>
      <c r="J113" s="11">
        <v>1305</v>
      </c>
      <c r="K113" s="10">
        <v>1167</v>
      </c>
      <c r="L113" s="11">
        <v>1110</v>
      </c>
      <c r="M113" s="10">
        <v>0</v>
      </c>
      <c r="N113" s="11">
        <v>0</v>
      </c>
      <c r="O113" s="10">
        <f t="shared" si="35"/>
        <v>2700</v>
      </c>
      <c r="P113" s="12">
        <f t="shared" si="36"/>
        <v>2415</v>
      </c>
      <c r="Q113" s="12">
        <f t="shared" si="37"/>
        <v>5115</v>
      </c>
      <c r="R113" s="10">
        <f t="shared" si="38"/>
        <v>4030</v>
      </c>
      <c r="S113" s="11">
        <f t="shared" si="39"/>
        <v>3627</v>
      </c>
      <c r="T113" s="12">
        <f t="shared" si="40"/>
        <v>7657</v>
      </c>
    </row>
    <row r="114" spans="1:20">
      <c r="A114" s="284" t="s">
        <v>282</v>
      </c>
      <c r="B114" s="10">
        <v>0</v>
      </c>
      <c r="C114" s="12">
        <v>0</v>
      </c>
      <c r="D114" s="10">
        <v>0</v>
      </c>
      <c r="E114" s="11">
        <v>0</v>
      </c>
      <c r="F114" s="10">
        <f t="shared" si="32"/>
        <v>0</v>
      </c>
      <c r="G114" s="12">
        <f t="shared" si="33"/>
        <v>0</v>
      </c>
      <c r="H114" s="12">
        <f t="shared" si="34"/>
        <v>0</v>
      </c>
      <c r="I114" s="10">
        <v>0</v>
      </c>
      <c r="J114" s="11">
        <v>0</v>
      </c>
      <c r="K114" s="10">
        <v>0</v>
      </c>
      <c r="L114" s="11">
        <v>0</v>
      </c>
      <c r="M114" s="10">
        <v>615</v>
      </c>
      <c r="N114" s="11">
        <v>792</v>
      </c>
      <c r="O114" s="10">
        <f t="shared" si="35"/>
        <v>615</v>
      </c>
      <c r="P114" s="12">
        <f t="shared" si="36"/>
        <v>792</v>
      </c>
      <c r="Q114" s="12">
        <f t="shared" si="37"/>
        <v>1407</v>
      </c>
      <c r="R114" s="10">
        <f t="shared" si="38"/>
        <v>615</v>
      </c>
      <c r="S114" s="11">
        <f t="shared" si="39"/>
        <v>792</v>
      </c>
      <c r="T114" s="12">
        <f t="shared" si="40"/>
        <v>1407</v>
      </c>
    </row>
    <row r="115" spans="1:20">
      <c r="A115" s="284" t="s">
        <v>424</v>
      </c>
      <c r="B115" s="10">
        <v>0</v>
      </c>
      <c r="C115" s="12">
        <v>0</v>
      </c>
      <c r="D115" s="10">
        <v>0</v>
      </c>
      <c r="E115" s="11">
        <v>0</v>
      </c>
      <c r="F115" s="10">
        <f t="shared" si="32"/>
        <v>0</v>
      </c>
      <c r="G115" s="12">
        <f t="shared" si="33"/>
        <v>0</v>
      </c>
      <c r="H115" s="12">
        <f t="shared" si="34"/>
        <v>0</v>
      </c>
      <c r="I115" s="10">
        <v>0</v>
      </c>
      <c r="J115" s="11">
        <v>0</v>
      </c>
      <c r="K115" s="10">
        <v>0</v>
      </c>
      <c r="L115" s="11">
        <v>0</v>
      </c>
      <c r="M115" s="10">
        <v>2</v>
      </c>
      <c r="N115" s="11">
        <v>45</v>
      </c>
      <c r="O115" s="10">
        <f t="shared" si="35"/>
        <v>2</v>
      </c>
      <c r="P115" s="12">
        <f t="shared" si="36"/>
        <v>45</v>
      </c>
      <c r="Q115" s="12">
        <f t="shared" si="37"/>
        <v>47</v>
      </c>
      <c r="R115" s="10">
        <f t="shared" si="38"/>
        <v>2</v>
      </c>
      <c r="S115" s="11">
        <f t="shared" si="39"/>
        <v>45</v>
      </c>
      <c r="T115" s="12">
        <f t="shared" si="40"/>
        <v>47</v>
      </c>
    </row>
    <row r="116" spans="1:20">
      <c r="A116" s="284" t="s">
        <v>405</v>
      </c>
      <c r="B116" s="10">
        <v>0</v>
      </c>
      <c r="C116" s="12">
        <v>0</v>
      </c>
      <c r="D116" s="10">
        <v>0</v>
      </c>
      <c r="E116" s="11">
        <v>0</v>
      </c>
      <c r="F116" s="10">
        <f t="shared" si="32"/>
        <v>0</v>
      </c>
      <c r="G116" s="12">
        <f t="shared" si="33"/>
        <v>0</v>
      </c>
      <c r="H116" s="12">
        <f t="shared" si="34"/>
        <v>0</v>
      </c>
      <c r="I116" s="10">
        <v>0</v>
      </c>
      <c r="J116" s="11">
        <v>0</v>
      </c>
      <c r="K116" s="10">
        <v>0</v>
      </c>
      <c r="L116" s="11">
        <v>0</v>
      </c>
      <c r="M116" s="10">
        <v>6</v>
      </c>
      <c r="N116" s="11">
        <v>73</v>
      </c>
      <c r="O116" s="10">
        <f t="shared" si="35"/>
        <v>6</v>
      </c>
      <c r="P116" s="12">
        <f t="shared" si="36"/>
        <v>73</v>
      </c>
      <c r="Q116" s="12">
        <f t="shared" si="37"/>
        <v>79</v>
      </c>
      <c r="R116" s="10">
        <f t="shared" si="38"/>
        <v>6</v>
      </c>
      <c r="S116" s="11">
        <f t="shared" si="39"/>
        <v>73</v>
      </c>
      <c r="T116" s="12">
        <f t="shared" si="40"/>
        <v>79</v>
      </c>
    </row>
    <row r="117" spans="1:20">
      <c r="A117" s="284" t="s">
        <v>283</v>
      </c>
      <c r="B117" s="10">
        <v>0</v>
      </c>
      <c r="C117" s="12">
        <v>0</v>
      </c>
      <c r="D117" s="10">
        <v>0</v>
      </c>
      <c r="E117" s="11">
        <v>0</v>
      </c>
      <c r="F117" s="10">
        <f t="shared" si="32"/>
        <v>0</v>
      </c>
      <c r="G117" s="12">
        <f t="shared" si="33"/>
        <v>0</v>
      </c>
      <c r="H117" s="12">
        <f t="shared" si="34"/>
        <v>0</v>
      </c>
      <c r="I117" s="10">
        <v>0</v>
      </c>
      <c r="J117" s="11">
        <v>0</v>
      </c>
      <c r="K117" s="10">
        <v>0</v>
      </c>
      <c r="L117" s="11">
        <v>0</v>
      </c>
      <c r="M117" s="10">
        <v>56</v>
      </c>
      <c r="N117" s="11">
        <v>804</v>
      </c>
      <c r="O117" s="10">
        <f t="shared" si="35"/>
        <v>56</v>
      </c>
      <c r="P117" s="12">
        <f t="shared" si="36"/>
        <v>804</v>
      </c>
      <c r="Q117" s="12">
        <f t="shared" si="37"/>
        <v>860</v>
      </c>
      <c r="R117" s="10">
        <f t="shared" si="38"/>
        <v>56</v>
      </c>
      <c r="S117" s="11">
        <f t="shared" si="39"/>
        <v>804</v>
      </c>
      <c r="T117" s="12">
        <f t="shared" si="40"/>
        <v>860</v>
      </c>
    </row>
    <row r="118" spans="1:20">
      <c r="A118" s="284" t="s">
        <v>284</v>
      </c>
      <c r="B118" s="10">
        <v>0</v>
      </c>
      <c r="C118" s="12">
        <v>0</v>
      </c>
      <c r="D118" s="10">
        <v>0</v>
      </c>
      <c r="E118" s="11">
        <v>0</v>
      </c>
      <c r="F118" s="10">
        <f t="shared" si="32"/>
        <v>0</v>
      </c>
      <c r="G118" s="12">
        <f t="shared" si="33"/>
        <v>0</v>
      </c>
      <c r="H118" s="12">
        <f t="shared" si="34"/>
        <v>0</v>
      </c>
      <c r="I118" s="10">
        <v>64</v>
      </c>
      <c r="J118" s="11">
        <v>1</v>
      </c>
      <c r="K118" s="10">
        <v>59</v>
      </c>
      <c r="L118" s="11">
        <v>1</v>
      </c>
      <c r="M118" s="10">
        <v>0</v>
      </c>
      <c r="N118" s="11">
        <v>0</v>
      </c>
      <c r="O118" s="10">
        <f t="shared" si="35"/>
        <v>123</v>
      </c>
      <c r="P118" s="12">
        <f t="shared" si="36"/>
        <v>2</v>
      </c>
      <c r="Q118" s="12">
        <f t="shared" si="37"/>
        <v>125</v>
      </c>
      <c r="R118" s="10">
        <f t="shared" si="38"/>
        <v>123</v>
      </c>
      <c r="S118" s="11">
        <f t="shared" si="39"/>
        <v>2</v>
      </c>
      <c r="T118" s="12">
        <f t="shared" si="40"/>
        <v>125</v>
      </c>
    </row>
    <row r="119" spans="1:20">
      <c r="A119" s="284" t="s">
        <v>285</v>
      </c>
      <c r="B119" s="10">
        <v>0</v>
      </c>
      <c r="C119" s="12">
        <v>0</v>
      </c>
      <c r="D119" s="10">
        <v>0</v>
      </c>
      <c r="E119" s="11">
        <v>0</v>
      </c>
      <c r="F119" s="10">
        <f t="shared" si="32"/>
        <v>0</v>
      </c>
      <c r="G119" s="12">
        <f t="shared" si="33"/>
        <v>0</v>
      </c>
      <c r="H119" s="12">
        <f t="shared" si="34"/>
        <v>0</v>
      </c>
      <c r="I119" s="10">
        <v>0</v>
      </c>
      <c r="J119" s="11">
        <v>0</v>
      </c>
      <c r="K119" s="10">
        <v>0</v>
      </c>
      <c r="L119" s="11">
        <v>0</v>
      </c>
      <c r="M119" s="10">
        <v>43</v>
      </c>
      <c r="N119" s="11">
        <v>0</v>
      </c>
      <c r="O119" s="10">
        <f t="shared" si="35"/>
        <v>43</v>
      </c>
      <c r="P119" s="12">
        <f t="shared" si="36"/>
        <v>0</v>
      </c>
      <c r="Q119" s="12">
        <f t="shared" si="37"/>
        <v>43</v>
      </c>
      <c r="R119" s="10">
        <f t="shared" si="38"/>
        <v>43</v>
      </c>
      <c r="S119" s="11">
        <f t="shared" si="39"/>
        <v>0</v>
      </c>
      <c r="T119" s="12">
        <f t="shared" si="40"/>
        <v>43</v>
      </c>
    </row>
    <row r="120" spans="1:20">
      <c r="A120" s="284" t="s">
        <v>437</v>
      </c>
      <c r="B120" s="10">
        <v>0</v>
      </c>
      <c r="C120" s="12">
        <v>0</v>
      </c>
      <c r="D120" s="10">
        <v>0</v>
      </c>
      <c r="E120" s="11">
        <v>0</v>
      </c>
      <c r="F120" s="10">
        <f t="shared" si="32"/>
        <v>0</v>
      </c>
      <c r="G120" s="12">
        <f t="shared" si="33"/>
        <v>0</v>
      </c>
      <c r="H120" s="12">
        <f t="shared" si="34"/>
        <v>0</v>
      </c>
      <c r="I120" s="10">
        <v>0</v>
      </c>
      <c r="J120" s="11">
        <v>0</v>
      </c>
      <c r="K120" s="10">
        <v>0</v>
      </c>
      <c r="L120" s="11">
        <v>0</v>
      </c>
      <c r="M120" s="10">
        <v>1</v>
      </c>
      <c r="N120" s="11">
        <v>0</v>
      </c>
      <c r="O120" s="10">
        <f t="shared" si="35"/>
        <v>1</v>
      </c>
      <c r="P120" s="12">
        <f t="shared" si="36"/>
        <v>0</v>
      </c>
      <c r="Q120" s="12">
        <f t="shared" si="37"/>
        <v>1</v>
      </c>
      <c r="R120" s="10">
        <f t="shared" si="38"/>
        <v>1</v>
      </c>
      <c r="S120" s="11">
        <f t="shared" si="39"/>
        <v>0</v>
      </c>
      <c r="T120" s="12">
        <f t="shared" si="40"/>
        <v>1</v>
      </c>
    </row>
    <row r="121" spans="1:20">
      <c r="A121" s="284" t="s">
        <v>286</v>
      </c>
      <c r="B121" s="10">
        <v>0</v>
      </c>
      <c r="C121" s="12">
        <v>0</v>
      </c>
      <c r="D121" s="10">
        <v>0</v>
      </c>
      <c r="E121" s="11">
        <v>0</v>
      </c>
      <c r="F121" s="10">
        <f t="shared" si="32"/>
        <v>0</v>
      </c>
      <c r="G121" s="12">
        <f t="shared" si="33"/>
        <v>0</v>
      </c>
      <c r="H121" s="12">
        <f t="shared" si="34"/>
        <v>0</v>
      </c>
      <c r="I121" s="10">
        <v>0</v>
      </c>
      <c r="J121" s="11">
        <v>0</v>
      </c>
      <c r="K121" s="10">
        <v>0</v>
      </c>
      <c r="L121" s="11">
        <v>0</v>
      </c>
      <c r="M121" s="10">
        <v>46</v>
      </c>
      <c r="N121" s="11">
        <v>6</v>
      </c>
      <c r="O121" s="10">
        <f t="shared" si="35"/>
        <v>46</v>
      </c>
      <c r="P121" s="12">
        <f t="shared" si="36"/>
        <v>6</v>
      </c>
      <c r="Q121" s="12">
        <f t="shared" si="37"/>
        <v>52</v>
      </c>
      <c r="R121" s="10">
        <f t="shared" si="38"/>
        <v>46</v>
      </c>
      <c r="S121" s="11">
        <f t="shared" si="39"/>
        <v>6</v>
      </c>
      <c r="T121" s="12">
        <f t="shared" si="40"/>
        <v>52</v>
      </c>
    </row>
    <row r="122" spans="1:20">
      <c r="A122" s="284" t="s">
        <v>287</v>
      </c>
      <c r="B122" s="10">
        <v>0</v>
      </c>
      <c r="C122" s="12">
        <v>0</v>
      </c>
      <c r="D122" s="10">
        <v>0</v>
      </c>
      <c r="E122" s="11">
        <v>0</v>
      </c>
      <c r="F122" s="10">
        <f t="shared" si="32"/>
        <v>0</v>
      </c>
      <c r="G122" s="12">
        <f t="shared" si="33"/>
        <v>0</v>
      </c>
      <c r="H122" s="12">
        <f t="shared" si="34"/>
        <v>0</v>
      </c>
      <c r="I122" s="10">
        <v>128</v>
      </c>
      <c r="J122" s="11">
        <v>67</v>
      </c>
      <c r="K122" s="10">
        <v>107</v>
      </c>
      <c r="L122" s="11">
        <v>40</v>
      </c>
      <c r="M122" s="10">
        <v>0</v>
      </c>
      <c r="N122" s="11">
        <v>0</v>
      </c>
      <c r="O122" s="10">
        <f t="shared" si="35"/>
        <v>235</v>
      </c>
      <c r="P122" s="12">
        <f t="shared" si="36"/>
        <v>107</v>
      </c>
      <c r="Q122" s="12">
        <f t="shared" si="37"/>
        <v>342</v>
      </c>
      <c r="R122" s="10">
        <f t="shared" si="38"/>
        <v>235</v>
      </c>
      <c r="S122" s="11">
        <f t="shared" si="39"/>
        <v>107</v>
      </c>
      <c r="T122" s="12">
        <f t="shared" si="40"/>
        <v>342</v>
      </c>
    </row>
    <row r="123" spans="1:20">
      <c r="A123" s="284" t="s">
        <v>288</v>
      </c>
      <c r="B123" s="10">
        <v>0</v>
      </c>
      <c r="C123" s="12">
        <v>0</v>
      </c>
      <c r="D123" s="10">
        <v>0</v>
      </c>
      <c r="E123" s="11">
        <v>0</v>
      </c>
      <c r="F123" s="10">
        <f t="shared" si="32"/>
        <v>0</v>
      </c>
      <c r="G123" s="12">
        <f t="shared" si="33"/>
        <v>0</v>
      </c>
      <c r="H123" s="12">
        <f t="shared" si="34"/>
        <v>0</v>
      </c>
      <c r="I123" s="10">
        <v>694</v>
      </c>
      <c r="J123" s="11">
        <v>16</v>
      </c>
      <c r="K123" s="10">
        <v>578</v>
      </c>
      <c r="L123" s="11">
        <v>9</v>
      </c>
      <c r="M123" s="10">
        <v>0</v>
      </c>
      <c r="N123" s="11">
        <v>0</v>
      </c>
      <c r="O123" s="10">
        <f t="shared" si="35"/>
        <v>1272</v>
      </c>
      <c r="P123" s="12">
        <f t="shared" si="36"/>
        <v>25</v>
      </c>
      <c r="Q123" s="12">
        <f t="shared" si="37"/>
        <v>1297</v>
      </c>
      <c r="R123" s="10">
        <f t="shared" si="38"/>
        <v>1272</v>
      </c>
      <c r="S123" s="11">
        <f t="shared" si="39"/>
        <v>25</v>
      </c>
      <c r="T123" s="12">
        <f t="shared" si="40"/>
        <v>1297</v>
      </c>
    </row>
    <row r="124" spans="1:20">
      <c r="A124" s="284" t="s">
        <v>406</v>
      </c>
      <c r="B124" s="10">
        <v>0</v>
      </c>
      <c r="C124" s="12">
        <v>0</v>
      </c>
      <c r="D124" s="10">
        <v>0</v>
      </c>
      <c r="E124" s="11">
        <v>0</v>
      </c>
      <c r="F124" s="10">
        <f t="shared" si="32"/>
        <v>0</v>
      </c>
      <c r="G124" s="12">
        <f t="shared" si="33"/>
        <v>0</v>
      </c>
      <c r="H124" s="12">
        <f t="shared" si="34"/>
        <v>0</v>
      </c>
      <c r="I124" s="10">
        <v>5</v>
      </c>
      <c r="J124" s="11">
        <v>0</v>
      </c>
      <c r="K124" s="10">
        <v>1</v>
      </c>
      <c r="L124" s="11">
        <v>1</v>
      </c>
      <c r="M124" s="10">
        <v>0</v>
      </c>
      <c r="N124" s="11">
        <v>0</v>
      </c>
      <c r="O124" s="10">
        <f t="shared" si="35"/>
        <v>6</v>
      </c>
      <c r="P124" s="12">
        <f t="shared" si="36"/>
        <v>1</v>
      </c>
      <c r="Q124" s="12">
        <f t="shared" si="37"/>
        <v>7</v>
      </c>
      <c r="R124" s="10">
        <f t="shared" si="38"/>
        <v>6</v>
      </c>
      <c r="S124" s="11">
        <f t="shared" si="39"/>
        <v>1</v>
      </c>
      <c r="T124" s="12">
        <f t="shared" si="40"/>
        <v>7</v>
      </c>
    </row>
    <row r="125" spans="1:20">
      <c r="A125" s="284" t="s">
        <v>438</v>
      </c>
      <c r="B125" s="10">
        <v>0</v>
      </c>
      <c r="C125" s="12">
        <v>0</v>
      </c>
      <c r="D125" s="10">
        <v>0</v>
      </c>
      <c r="E125" s="11">
        <v>0</v>
      </c>
      <c r="F125" s="10">
        <f t="shared" si="32"/>
        <v>0</v>
      </c>
      <c r="G125" s="12">
        <f t="shared" si="33"/>
        <v>0</v>
      </c>
      <c r="H125" s="12">
        <f t="shared" si="34"/>
        <v>0</v>
      </c>
      <c r="I125" s="10">
        <v>0</v>
      </c>
      <c r="J125" s="11">
        <v>0</v>
      </c>
      <c r="K125" s="10">
        <v>0</v>
      </c>
      <c r="L125" s="11">
        <v>0</v>
      </c>
      <c r="M125" s="10">
        <v>19</v>
      </c>
      <c r="N125" s="11">
        <v>1</v>
      </c>
      <c r="O125" s="10">
        <f t="shared" si="35"/>
        <v>19</v>
      </c>
      <c r="P125" s="12">
        <f t="shared" si="36"/>
        <v>1</v>
      </c>
      <c r="Q125" s="12">
        <f t="shared" si="37"/>
        <v>20</v>
      </c>
      <c r="R125" s="10">
        <f t="shared" si="38"/>
        <v>19</v>
      </c>
      <c r="S125" s="11">
        <f t="shared" si="39"/>
        <v>1</v>
      </c>
      <c r="T125" s="12">
        <f t="shared" si="40"/>
        <v>20</v>
      </c>
    </row>
    <row r="126" spans="1:20" s="20" customFormat="1">
      <c r="A126" s="284" t="s">
        <v>289</v>
      </c>
      <c r="B126" s="10">
        <v>0</v>
      </c>
      <c r="C126" s="12">
        <v>0</v>
      </c>
      <c r="D126" s="10">
        <v>0</v>
      </c>
      <c r="E126" s="11">
        <v>0</v>
      </c>
      <c r="F126" s="10">
        <f t="shared" si="32"/>
        <v>0</v>
      </c>
      <c r="G126" s="12">
        <f t="shared" si="33"/>
        <v>0</v>
      </c>
      <c r="H126" s="12">
        <f t="shared" si="34"/>
        <v>0</v>
      </c>
      <c r="I126" s="10">
        <v>0</v>
      </c>
      <c r="J126" s="11">
        <v>0</v>
      </c>
      <c r="K126" s="10">
        <v>0</v>
      </c>
      <c r="L126" s="11">
        <v>0</v>
      </c>
      <c r="M126" s="10">
        <v>146</v>
      </c>
      <c r="N126" s="11">
        <v>51</v>
      </c>
      <c r="O126" s="10">
        <f t="shared" si="35"/>
        <v>146</v>
      </c>
      <c r="P126" s="12">
        <f t="shared" si="36"/>
        <v>51</v>
      </c>
      <c r="Q126" s="12">
        <f t="shared" si="37"/>
        <v>197</v>
      </c>
      <c r="R126" s="10">
        <f t="shared" si="38"/>
        <v>146</v>
      </c>
      <c r="S126" s="11">
        <f t="shared" si="39"/>
        <v>51</v>
      </c>
      <c r="T126" s="12">
        <f t="shared" si="40"/>
        <v>197</v>
      </c>
    </row>
    <row r="127" spans="1:20" s="20" customFormat="1">
      <c r="A127" s="284" t="s">
        <v>483</v>
      </c>
      <c r="B127" s="10">
        <v>0</v>
      </c>
      <c r="C127" s="12">
        <v>0</v>
      </c>
      <c r="D127" s="10">
        <v>0</v>
      </c>
      <c r="E127" s="11">
        <v>0</v>
      </c>
      <c r="F127" s="10">
        <f t="shared" si="32"/>
        <v>0</v>
      </c>
      <c r="G127" s="12">
        <f t="shared" si="33"/>
        <v>0</v>
      </c>
      <c r="H127" s="12">
        <f t="shared" si="34"/>
        <v>0</v>
      </c>
      <c r="I127" s="10">
        <v>0</v>
      </c>
      <c r="J127" s="11">
        <v>0</v>
      </c>
      <c r="K127" s="10">
        <v>0</v>
      </c>
      <c r="L127" s="11">
        <v>0</v>
      </c>
      <c r="M127" s="10">
        <v>5</v>
      </c>
      <c r="N127" s="11">
        <v>1</v>
      </c>
      <c r="O127" s="10">
        <f t="shared" si="35"/>
        <v>5</v>
      </c>
      <c r="P127" s="12">
        <f t="shared" si="36"/>
        <v>1</v>
      </c>
      <c r="Q127" s="12">
        <f t="shared" si="37"/>
        <v>6</v>
      </c>
      <c r="R127" s="10">
        <f t="shared" si="38"/>
        <v>5</v>
      </c>
      <c r="S127" s="11">
        <f t="shared" si="39"/>
        <v>1</v>
      </c>
      <c r="T127" s="12">
        <f t="shared" si="40"/>
        <v>6</v>
      </c>
    </row>
    <row r="128" spans="1:20" s="20" customFormat="1">
      <c r="A128" s="284" t="s">
        <v>425</v>
      </c>
      <c r="B128" s="10">
        <v>0</v>
      </c>
      <c r="C128" s="12">
        <v>0</v>
      </c>
      <c r="D128" s="10">
        <v>0</v>
      </c>
      <c r="E128" s="11">
        <v>0</v>
      </c>
      <c r="F128" s="10">
        <f t="shared" si="32"/>
        <v>0</v>
      </c>
      <c r="G128" s="12">
        <f t="shared" si="33"/>
        <v>0</v>
      </c>
      <c r="H128" s="12">
        <f t="shared" si="34"/>
        <v>0</v>
      </c>
      <c r="I128" s="10">
        <v>14</v>
      </c>
      <c r="J128" s="11">
        <v>1</v>
      </c>
      <c r="K128" s="10">
        <v>8</v>
      </c>
      <c r="L128" s="11">
        <v>3</v>
      </c>
      <c r="M128" s="10">
        <v>0</v>
      </c>
      <c r="N128" s="11">
        <v>0</v>
      </c>
      <c r="O128" s="10">
        <f t="shared" si="35"/>
        <v>22</v>
      </c>
      <c r="P128" s="12">
        <f t="shared" si="36"/>
        <v>4</v>
      </c>
      <c r="Q128" s="12">
        <f t="shared" si="37"/>
        <v>26</v>
      </c>
      <c r="R128" s="10">
        <f t="shared" si="38"/>
        <v>22</v>
      </c>
      <c r="S128" s="11">
        <f t="shared" si="39"/>
        <v>4</v>
      </c>
      <c r="T128" s="12">
        <f t="shared" si="40"/>
        <v>26</v>
      </c>
    </row>
    <row r="129" spans="1:20" s="20" customFormat="1">
      <c r="A129" s="284" t="s">
        <v>290</v>
      </c>
      <c r="B129" s="10">
        <v>0</v>
      </c>
      <c r="C129" s="12">
        <v>0</v>
      </c>
      <c r="D129" s="10">
        <v>0</v>
      </c>
      <c r="E129" s="11">
        <v>0</v>
      </c>
      <c r="F129" s="10">
        <f t="shared" si="32"/>
        <v>0</v>
      </c>
      <c r="G129" s="12">
        <f t="shared" si="33"/>
        <v>0</v>
      </c>
      <c r="H129" s="12">
        <f t="shared" si="34"/>
        <v>0</v>
      </c>
      <c r="I129" s="10">
        <v>0</v>
      </c>
      <c r="J129" s="11">
        <v>0</v>
      </c>
      <c r="K129" s="10">
        <v>0</v>
      </c>
      <c r="L129" s="11">
        <v>0</v>
      </c>
      <c r="M129" s="10">
        <v>1</v>
      </c>
      <c r="N129" s="11">
        <v>12</v>
      </c>
      <c r="O129" s="10">
        <f t="shared" si="35"/>
        <v>1</v>
      </c>
      <c r="P129" s="12">
        <f t="shared" si="36"/>
        <v>12</v>
      </c>
      <c r="Q129" s="12">
        <f t="shared" si="37"/>
        <v>13</v>
      </c>
      <c r="R129" s="10">
        <f t="shared" si="38"/>
        <v>1</v>
      </c>
      <c r="S129" s="11">
        <f t="shared" si="39"/>
        <v>12</v>
      </c>
      <c r="T129" s="12">
        <f t="shared" si="40"/>
        <v>13</v>
      </c>
    </row>
    <row r="130" spans="1:20" s="20" customFormat="1">
      <c r="A130" s="284" t="s">
        <v>118</v>
      </c>
      <c r="B130" s="10">
        <v>0</v>
      </c>
      <c r="C130" s="12">
        <v>0</v>
      </c>
      <c r="D130" s="10">
        <v>5</v>
      </c>
      <c r="E130" s="11">
        <v>1</v>
      </c>
      <c r="F130" s="10">
        <f t="shared" si="32"/>
        <v>5</v>
      </c>
      <c r="G130" s="12">
        <f t="shared" si="33"/>
        <v>1</v>
      </c>
      <c r="H130" s="12">
        <f t="shared" si="34"/>
        <v>6</v>
      </c>
      <c r="I130" s="10">
        <v>7</v>
      </c>
      <c r="J130" s="11">
        <v>1</v>
      </c>
      <c r="K130" s="10">
        <v>0</v>
      </c>
      <c r="L130" s="11">
        <v>0</v>
      </c>
      <c r="M130" s="10">
        <v>0</v>
      </c>
      <c r="N130" s="11">
        <v>0</v>
      </c>
      <c r="O130" s="10">
        <f t="shared" si="35"/>
        <v>7</v>
      </c>
      <c r="P130" s="12">
        <f t="shared" si="36"/>
        <v>1</v>
      </c>
      <c r="Q130" s="12">
        <f t="shared" si="37"/>
        <v>8</v>
      </c>
      <c r="R130" s="10">
        <f t="shared" si="38"/>
        <v>12</v>
      </c>
      <c r="S130" s="11">
        <f t="shared" si="39"/>
        <v>2</v>
      </c>
      <c r="T130" s="12">
        <f t="shared" si="40"/>
        <v>14</v>
      </c>
    </row>
    <row r="131" spans="1:20" s="20" customFormat="1">
      <c r="A131" s="284" t="s">
        <v>291</v>
      </c>
      <c r="B131" s="10">
        <v>0</v>
      </c>
      <c r="C131" s="12">
        <v>0</v>
      </c>
      <c r="D131" s="10">
        <v>0</v>
      </c>
      <c r="E131" s="11">
        <v>0</v>
      </c>
      <c r="F131" s="10">
        <f t="shared" si="32"/>
        <v>0</v>
      </c>
      <c r="G131" s="12">
        <f t="shared" si="33"/>
        <v>0</v>
      </c>
      <c r="H131" s="12">
        <f t="shared" si="34"/>
        <v>0</v>
      </c>
      <c r="I131" s="10">
        <v>0</v>
      </c>
      <c r="J131" s="11">
        <v>0</v>
      </c>
      <c r="K131" s="10">
        <v>0</v>
      </c>
      <c r="L131" s="11">
        <v>0</v>
      </c>
      <c r="M131" s="10">
        <v>7</v>
      </c>
      <c r="N131" s="11">
        <v>0</v>
      </c>
      <c r="O131" s="10">
        <f t="shared" si="35"/>
        <v>7</v>
      </c>
      <c r="P131" s="12">
        <f t="shared" si="36"/>
        <v>0</v>
      </c>
      <c r="Q131" s="12">
        <f t="shared" si="37"/>
        <v>7</v>
      </c>
      <c r="R131" s="10">
        <f t="shared" si="38"/>
        <v>7</v>
      </c>
      <c r="S131" s="11">
        <f t="shared" si="39"/>
        <v>0</v>
      </c>
      <c r="T131" s="12">
        <f t="shared" si="40"/>
        <v>7</v>
      </c>
    </row>
    <row r="132" spans="1:20" s="20" customFormat="1">
      <c r="A132" s="284" t="s">
        <v>502</v>
      </c>
      <c r="B132" s="10">
        <v>0</v>
      </c>
      <c r="C132" s="12">
        <v>0</v>
      </c>
      <c r="D132" s="10">
        <v>0</v>
      </c>
      <c r="E132" s="11">
        <v>0</v>
      </c>
      <c r="F132" s="10">
        <f t="shared" si="32"/>
        <v>0</v>
      </c>
      <c r="G132" s="12">
        <f t="shared" si="33"/>
        <v>0</v>
      </c>
      <c r="H132" s="12">
        <f t="shared" si="34"/>
        <v>0</v>
      </c>
      <c r="I132" s="10">
        <v>0</v>
      </c>
      <c r="J132" s="11">
        <v>0</v>
      </c>
      <c r="K132" s="10">
        <v>0</v>
      </c>
      <c r="L132" s="11">
        <v>0</v>
      </c>
      <c r="M132" s="10">
        <v>4</v>
      </c>
      <c r="N132" s="11">
        <v>0</v>
      </c>
      <c r="O132" s="10">
        <f t="shared" si="35"/>
        <v>4</v>
      </c>
      <c r="P132" s="12">
        <f t="shared" si="36"/>
        <v>0</v>
      </c>
      <c r="Q132" s="12">
        <f t="shared" si="37"/>
        <v>4</v>
      </c>
      <c r="R132" s="10">
        <f t="shared" si="38"/>
        <v>4</v>
      </c>
      <c r="S132" s="11">
        <f t="shared" si="39"/>
        <v>0</v>
      </c>
      <c r="T132" s="12">
        <f t="shared" si="40"/>
        <v>4</v>
      </c>
    </row>
    <row r="133" spans="1:20" s="20" customFormat="1">
      <c r="A133" s="284" t="s">
        <v>511</v>
      </c>
      <c r="B133" s="10">
        <v>0</v>
      </c>
      <c r="C133" s="12">
        <v>0</v>
      </c>
      <c r="D133" s="10">
        <v>0</v>
      </c>
      <c r="E133" s="11">
        <v>0</v>
      </c>
      <c r="F133" s="10">
        <f t="shared" si="32"/>
        <v>0</v>
      </c>
      <c r="G133" s="12">
        <f t="shared" si="33"/>
        <v>0</v>
      </c>
      <c r="H133" s="12">
        <f t="shared" si="34"/>
        <v>0</v>
      </c>
      <c r="I133" s="10">
        <v>0</v>
      </c>
      <c r="J133" s="11">
        <v>0</v>
      </c>
      <c r="K133" s="10">
        <v>0</v>
      </c>
      <c r="L133" s="11">
        <v>0</v>
      </c>
      <c r="M133" s="10">
        <v>21</v>
      </c>
      <c r="N133" s="11">
        <v>0</v>
      </c>
      <c r="O133" s="10">
        <f t="shared" si="35"/>
        <v>21</v>
      </c>
      <c r="P133" s="12">
        <f t="shared" si="36"/>
        <v>0</v>
      </c>
      <c r="Q133" s="12">
        <f t="shared" si="37"/>
        <v>21</v>
      </c>
      <c r="R133" s="10">
        <f t="shared" si="38"/>
        <v>21</v>
      </c>
      <c r="S133" s="11">
        <f t="shared" si="39"/>
        <v>0</v>
      </c>
      <c r="T133" s="12">
        <f t="shared" si="40"/>
        <v>21</v>
      </c>
    </row>
    <row r="134" spans="1:20" s="20" customFormat="1">
      <c r="A134" s="284" t="s">
        <v>292</v>
      </c>
      <c r="B134" s="10">
        <v>0</v>
      </c>
      <c r="C134" s="12">
        <v>0</v>
      </c>
      <c r="D134" s="10">
        <v>0</v>
      </c>
      <c r="E134" s="11">
        <v>0</v>
      </c>
      <c r="F134" s="10">
        <f t="shared" si="32"/>
        <v>0</v>
      </c>
      <c r="G134" s="12">
        <f t="shared" si="33"/>
        <v>0</v>
      </c>
      <c r="H134" s="12">
        <f t="shared" si="34"/>
        <v>0</v>
      </c>
      <c r="I134" s="10">
        <v>95</v>
      </c>
      <c r="J134" s="11">
        <v>3</v>
      </c>
      <c r="K134" s="10">
        <v>71</v>
      </c>
      <c r="L134" s="11">
        <v>1</v>
      </c>
      <c r="M134" s="10">
        <v>0</v>
      </c>
      <c r="N134" s="11">
        <v>0</v>
      </c>
      <c r="O134" s="10">
        <f t="shared" si="35"/>
        <v>166</v>
      </c>
      <c r="P134" s="12">
        <f t="shared" si="36"/>
        <v>4</v>
      </c>
      <c r="Q134" s="12">
        <f t="shared" si="37"/>
        <v>170</v>
      </c>
      <c r="R134" s="10">
        <f t="shared" si="38"/>
        <v>166</v>
      </c>
      <c r="S134" s="11">
        <f t="shared" si="39"/>
        <v>4</v>
      </c>
      <c r="T134" s="12">
        <f t="shared" si="40"/>
        <v>170</v>
      </c>
    </row>
    <row r="135" spans="1:20" s="20" customFormat="1">
      <c r="A135" s="284" t="s">
        <v>293</v>
      </c>
      <c r="B135" s="10">
        <v>0</v>
      </c>
      <c r="C135" s="12">
        <v>0</v>
      </c>
      <c r="D135" s="10">
        <v>0</v>
      </c>
      <c r="E135" s="11">
        <v>0</v>
      </c>
      <c r="F135" s="10">
        <f t="shared" si="32"/>
        <v>0</v>
      </c>
      <c r="G135" s="12">
        <f t="shared" si="33"/>
        <v>0</v>
      </c>
      <c r="H135" s="12">
        <f t="shared" si="34"/>
        <v>0</v>
      </c>
      <c r="I135" s="10">
        <v>0</v>
      </c>
      <c r="J135" s="11">
        <v>0</v>
      </c>
      <c r="K135" s="10">
        <v>0</v>
      </c>
      <c r="L135" s="11">
        <v>0</v>
      </c>
      <c r="M135" s="10">
        <v>6</v>
      </c>
      <c r="N135" s="11">
        <v>1</v>
      </c>
      <c r="O135" s="10">
        <f t="shared" si="35"/>
        <v>6</v>
      </c>
      <c r="P135" s="12">
        <f t="shared" si="36"/>
        <v>1</v>
      </c>
      <c r="Q135" s="12">
        <f t="shared" si="37"/>
        <v>7</v>
      </c>
      <c r="R135" s="10">
        <f t="shared" si="38"/>
        <v>6</v>
      </c>
      <c r="S135" s="11">
        <f t="shared" si="39"/>
        <v>1</v>
      </c>
      <c r="T135" s="12">
        <f t="shared" si="40"/>
        <v>7</v>
      </c>
    </row>
    <row r="136" spans="1:20" s="20" customFormat="1">
      <c r="A136" s="284" t="s">
        <v>294</v>
      </c>
      <c r="B136" s="10">
        <v>0</v>
      </c>
      <c r="C136" s="12">
        <v>0</v>
      </c>
      <c r="D136" s="10">
        <v>0</v>
      </c>
      <c r="E136" s="11">
        <v>0</v>
      </c>
      <c r="F136" s="10">
        <f t="shared" si="32"/>
        <v>0</v>
      </c>
      <c r="G136" s="12">
        <f t="shared" si="33"/>
        <v>0</v>
      </c>
      <c r="H136" s="12">
        <f t="shared" si="34"/>
        <v>0</v>
      </c>
      <c r="I136" s="10">
        <v>0</v>
      </c>
      <c r="J136" s="11">
        <v>0</v>
      </c>
      <c r="K136" s="10">
        <v>0</v>
      </c>
      <c r="L136" s="11">
        <v>0</v>
      </c>
      <c r="M136" s="10">
        <v>40</v>
      </c>
      <c r="N136" s="11">
        <v>6</v>
      </c>
      <c r="O136" s="10">
        <f t="shared" si="35"/>
        <v>40</v>
      </c>
      <c r="P136" s="12">
        <f t="shared" si="36"/>
        <v>6</v>
      </c>
      <c r="Q136" s="12">
        <f t="shared" si="37"/>
        <v>46</v>
      </c>
      <c r="R136" s="10">
        <f t="shared" si="38"/>
        <v>40</v>
      </c>
      <c r="S136" s="11">
        <f t="shared" si="39"/>
        <v>6</v>
      </c>
      <c r="T136" s="12">
        <f t="shared" si="40"/>
        <v>46</v>
      </c>
    </row>
    <row r="137" spans="1:20" s="20" customFormat="1">
      <c r="A137" s="284" t="s">
        <v>295</v>
      </c>
      <c r="B137" s="10">
        <v>0</v>
      </c>
      <c r="C137" s="12">
        <v>0</v>
      </c>
      <c r="D137" s="10">
        <v>0</v>
      </c>
      <c r="E137" s="11">
        <v>0</v>
      </c>
      <c r="F137" s="10">
        <f t="shared" si="32"/>
        <v>0</v>
      </c>
      <c r="G137" s="12">
        <f t="shared" si="33"/>
        <v>0</v>
      </c>
      <c r="H137" s="12">
        <f t="shared" si="34"/>
        <v>0</v>
      </c>
      <c r="I137" s="10">
        <v>0</v>
      </c>
      <c r="J137" s="11">
        <v>0</v>
      </c>
      <c r="K137" s="10">
        <v>0</v>
      </c>
      <c r="L137" s="11">
        <v>0</v>
      </c>
      <c r="M137" s="10">
        <v>11</v>
      </c>
      <c r="N137" s="11">
        <v>0</v>
      </c>
      <c r="O137" s="10">
        <f t="shared" si="35"/>
        <v>11</v>
      </c>
      <c r="P137" s="12">
        <f t="shared" si="36"/>
        <v>0</v>
      </c>
      <c r="Q137" s="12">
        <f t="shared" si="37"/>
        <v>11</v>
      </c>
      <c r="R137" s="10">
        <f t="shared" si="38"/>
        <v>11</v>
      </c>
      <c r="S137" s="11">
        <f t="shared" si="39"/>
        <v>0</v>
      </c>
      <c r="T137" s="12">
        <f t="shared" si="40"/>
        <v>11</v>
      </c>
    </row>
    <row r="138" spans="1:20" s="20" customFormat="1">
      <c r="A138" s="284" t="s">
        <v>484</v>
      </c>
      <c r="B138" s="10">
        <v>0</v>
      </c>
      <c r="C138" s="12">
        <v>0</v>
      </c>
      <c r="D138" s="10">
        <v>0</v>
      </c>
      <c r="E138" s="11">
        <v>0</v>
      </c>
      <c r="F138" s="10">
        <f t="shared" si="32"/>
        <v>0</v>
      </c>
      <c r="G138" s="12">
        <f t="shared" si="33"/>
        <v>0</v>
      </c>
      <c r="H138" s="12">
        <f t="shared" si="34"/>
        <v>0</v>
      </c>
      <c r="I138" s="10">
        <v>0</v>
      </c>
      <c r="J138" s="11">
        <v>2</v>
      </c>
      <c r="K138" s="10">
        <v>0</v>
      </c>
      <c r="L138" s="11">
        <v>2</v>
      </c>
      <c r="M138" s="10">
        <v>0</v>
      </c>
      <c r="N138" s="11">
        <v>0</v>
      </c>
      <c r="O138" s="10">
        <f t="shared" si="35"/>
        <v>0</v>
      </c>
      <c r="P138" s="12">
        <f t="shared" si="36"/>
        <v>4</v>
      </c>
      <c r="Q138" s="12">
        <f t="shared" si="37"/>
        <v>4</v>
      </c>
      <c r="R138" s="10">
        <f t="shared" si="38"/>
        <v>0</v>
      </c>
      <c r="S138" s="11">
        <f t="shared" si="39"/>
        <v>4</v>
      </c>
      <c r="T138" s="12">
        <f t="shared" si="40"/>
        <v>4</v>
      </c>
    </row>
    <row r="139" spans="1:20" s="20" customFormat="1">
      <c r="A139" s="284" t="s">
        <v>296</v>
      </c>
      <c r="B139" s="10">
        <v>0</v>
      </c>
      <c r="C139" s="12">
        <v>0</v>
      </c>
      <c r="D139" s="10">
        <v>23</v>
      </c>
      <c r="E139" s="11">
        <v>207</v>
      </c>
      <c r="F139" s="10">
        <f t="shared" si="32"/>
        <v>23</v>
      </c>
      <c r="G139" s="12">
        <f t="shared" si="33"/>
        <v>207</v>
      </c>
      <c r="H139" s="12">
        <f t="shared" si="34"/>
        <v>230</v>
      </c>
      <c r="I139" s="10">
        <v>0</v>
      </c>
      <c r="J139" s="11">
        <v>0</v>
      </c>
      <c r="K139" s="10">
        <v>0</v>
      </c>
      <c r="L139" s="11">
        <v>0</v>
      </c>
      <c r="M139" s="10">
        <v>0</v>
      </c>
      <c r="N139" s="11">
        <v>0</v>
      </c>
      <c r="O139" s="10">
        <f t="shared" si="35"/>
        <v>0</v>
      </c>
      <c r="P139" s="12">
        <f t="shared" si="36"/>
        <v>0</v>
      </c>
      <c r="Q139" s="12">
        <f t="shared" si="37"/>
        <v>0</v>
      </c>
      <c r="R139" s="10">
        <f t="shared" si="38"/>
        <v>23</v>
      </c>
      <c r="S139" s="11">
        <f t="shared" si="39"/>
        <v>207</v>
      </c>
      <c r="T139" s="12">
        <f t="shared" si="40"/>
        <v>230</v>
      </c>
    </row>
    <row r="140" spans="1:20" s="20" customFormat="1">
      <c r="A140" s="284" t="s">
        <v>297</v>
      </c>
      <c r="B140" s="10">
        <v>0</v>
      </c>
      <c r="C140" s="12">
        <v>0</v>
      </c>
      <c r="D140" s="10">
        <v>0</v>
      </c>
      <c r="E140" s="11">
        <v>0</v>
      </c>
      <c r="F140" s="10">
        <f t="shared" si="32"/>
        <v>0</v>
      </c>
      <c r="G140" s="12">
        <f t="shared" si="33"/>
        <v>0</v>
      </c>
      <c r="H140" s="12">
        <f t="shared" si="34"/>
        <v>0</v>
      </c>
      <c r="I140" s="10">
        <v>23</v>
      </c>
      <c r="J140" s="11">
        <v>195</v>
      </c>
      <c r="K140" s="10">
        <v>15</v>
      </c>
      <c r="L140" s="11">
        <v>162</v>
      </c>
      <c r="M140" s="10">
        <v>0</v>
      </c>
      <c r="N140" s="11">
        <v>0</v>
      </c>
      <c r="O140" s="10">
        <f t="shared" si="35"/>
        <v>38</v>
      </c>
      <c r="P140" s="12">
        <f t="shared" si="36"/>
        <v>357</v>
      </c>
      <c r="Q140" s="12">
        <f t="shared" si="37"/>
        <v>395</v>
      </c>
      <c r="R140" s="10">
        <f t="shared" si="38"/>
        <v>38</v>
      </c>
      <c r="S140" s="11">
        <f t="shared" si="39"/>
        <v>357</v>
      </c>
      <c r="T140" s="12">
        <f t="shared" si="40"/>
        <v>395</v>
      </c>
    </row>
    <row r="141" spans="1:20" s="20" customFormat="1">
      <c r="A141" s="284" t="s">
        <v>298</v>
      </c>
      <c r="B141" s="10">
        <v>0</v>
      </c>
      <c r="C141" s="12">
        <v>0</v>
      </c>
      <c r="D141" s="10">
        <v>0</v>
      </c>
      <c r="E141" s="11">
        <v>0</v>
      </c>
      <c r="F141" s="10">
        <f t="shared" si="32"/>
        <v>0</v>
      </c>
      <c r="G141" s="12">
        <f t="shared" si="33"/>
        <v>0</v>
      </c>
      <c r="H141" s="12">
        <f t="shared" si="34"/>
        <v>0</v>
      </c>
      <c r="I141" s="10">
        <v>0</v>
      </c>
      <c r="J141" s="11">
        <v>0</v>
      </c>
      <c r="K141" s="10">
        <v>0</v>
      </c>
      <c r="L141" s="11">
        <v>0</v>
      </c>
      <c r="M141" s="10">
        <v>7</v>
      </c>
      <c r="N141" s="11">
        <v>99</v>
      </c>
      <c r="O141" s="10">
        <f t="shared" si="35"/>
        <v>7</v>
      </c>
      <c r="P141" s="12">
        <f t="shared" si="36"/>
        <v>99</v>
      </c>
      <c r="Q141" s="12">
        <f t="shared" si="37"/>
        <v>106</v>
      </c>
      <c r="R141" s="10">
        <f t="shared" si="38"/>
        <v>7</v>
      </c>
      <c r="S141" s="11">
        <f t="shared" si="39"/>
        <v>99</v>
      </c>
      <c r="T141" s="12">
        <f t="shared" si="40"/>
        <v>106</v>
      </c>
    </row>
    <row r="142" spans="1:20" s="20" customFormat="1">
      <c r="A142" s="284" t="s">
        <v>439</v>
      </c>
      <c r="B142" s="10">
        <v>0</v>
      </c>
      <c r="C142" s="12">
        <v>0</v>
      </c>
      <c r="D142" s="10">
        <v>0</v>
      </c>
      <c r="E142" s="11">
        <v>0</v>
      </c>
      <c r="F142" s="10">
        <f t="shared" si="32"/>
        <v>0</v>
      </c>
      <c r="G142" s="12">
        <f t="shared" si="33"/>
        <v>0</v>
      </c>
      <c r="H142" s="12">
        <f t="shared" si="34"/>
        <v>0</v>
      </c>
      <c r="I142" s="10">
        <v>0</v>
      </c>
      <c r="J142" s="11">
        <v>0</v>
      </c>
      <c r="K142" s="10">
        <v>0</v>
      </c>
      <c r="L142" s="11">
        <v>0</v>
      </c>
      <c r="M142" s="10">
        <v>0</v>
      </c>
      <c r="N142" s="11">
        <v>2</v>
      </c>
      <c r="O142" s="10">
        <f t="shared" si="35"/>
        <v>0</v>
      </c>
      <c r="P142" s="12">
        <f t="shared" si="36"/>
        <v>2</v>
      </c>
      <c r="Q142" s="12">
        <f t="shared" si="37"/>
        <v>2</v>
      </c>
      <c r="R142" s="10">
        <f t="shared" si="38"/>
        <v>0</v>
      </c>
      <c r="S142" s="11">
        <f t="shared" si="39"/>
        <v>2</v>
      </c>
      <c r="T142" s="12">
        <f t="shared" si="40"/>
        <v>2</v>
      </c>
    </row>
    <row r="143" spans="1:20" s="20" customFormat="1">
      <c r="A143" s="284" t="s">
        <v>24</v>
      </c>
      <c r="B143" s="10">
        <v>0</v>
      </c>
      <c r="C143" s="12">
        <v>0</v>
      </c>
      <c r="D143" s="10">
        <v>0</v>
      </c>
      <c r="E143" s="11">
        <v>0</v>
      </c>
      <c r="F143" s="10">
        <f t="shared" si="32"/>
        <v>0</v>
      </c>
      <c r="G143" s="12">
        <f t="shared" si="33"/>
        <v>0</v>
      </c>
      <c r="H143" s="12">
        <f t="shared" si="34"/>
        <v>0</v>
      </c>
      <c r="I143" s="10">
        <v>8</v>
      </c>
      <c r="J143" s="11">
        <v>3</v>
      </c>
      <c r="K143" s="10">
        <v>4</v>
      </c>
      <c r="L143" s="11">
        <v>1</v>
      </c>
      <c r="M143" s="10">
        <v>0</v>
      </c>
      <c r="N143" s="11">
        <v>0</v>
      </c>
      <c r="O143" s="10">
        <f t="shared" si="35"/>
        <v>12</v>
      </c>
      <c r="P143" s="12">
        <f t="shared" si="36"/>
        <v>4</v>
      </c>
      <c r="Q143" s="12">
        <f t="shared" si="37"/>
        <v>16</v>
      </c>
      <c r="R143" s="10">
        <f t="shared" si="38"/>
        <v>12</v>
      </c>
      <c r="S143" s="11">
        <f t="shared" si="39"/>
        <v>4</v>
      </c>
      <c r="T143" s="12">
        <f t="shared" si="40"/>
        <v>16</v>
      </c>
    </row>
    <row r="144" spans="1:20" s="20" customFormat="1">
      <c r="A144" s="284" t="s">
        <v>299</v>
      </c>
      <c r="B144" s="10">
        <v>0</v>
      </c>
      <c r="C144" s="12">
        <v>0</v>
      </c>
      <c r="D144" s="10">
        <v>0</v>
      </c>
      <c r="E144" s="11">
        <v>0</v>
      </c>
      <c r="F144" s="10">
        <f t="shared" si="32"/>
        <v>0</v>
      </c>
      <c r="G144" s="12">
        <f t="shared" si="33"/>
        <v>0</v>
      </c>
      <c r="H144" s="12">
        <f t="shared" si="34"/>
        <v>0</v>
      </c>
      <c r="I144" s="10">
        <v>0</v>
      </c>
      <c r="J144" s="11">
        <v>0</v>
      </c>
      <c r="K144" s="10">
        <v>0</v>
      </c>
      <c r="L144" s="11">
        <v>0</v>
      </c>
      <c r="M144" s="10">
        <v>166</v>
      </c>
      <c r="N144" s="11">
        <v>295</v>
      </c>
      <c r="O144" s="10">
        <f t="shared" si="35"/>
        <v>166</v>
      </c>
      <c r="P144" s="12">
        <f t="shared" si="36"/>
        <v>295</v>
      </c>
      <c r="Q144" s="12">
        <f t="shared" si="37"/>
        <v>461</v>
      </c>
      <c r="R144" s="10">
        <f t="shared" si="38"/>
        <v>166</v>
      </c>
      <c r="S144" s="11">
        <f t="shared" si="39"/>
        <v>295</v>
      </c>
      <c r="T144" s="12">
        <f t="shared" si="40"/>
        <v>461</v>
      </c>
    </row>
    <row r="145" spans="1:20" s="20" customFormat="1">
      <c r="A145" s="284" t="s">
        <v>620</v>
      </c>
      <c r="B145" s="10">
        <v>0</v>
      </c>
      <c r="C145" s="12">
        <v>0</v>
      </c>
      <c r="D145" s="10">
        <v>0</v>
      </c>
      <c r="E145" s="11">
        <v>0</v>
      </c>
      <c r="F145" s="10">
        <f t="shared" si="32"/>
        <v>0</v>
      </c>
      <c r="G145" s="12">
        <f t="shared" si="33"/>
        <v>0</v>
      </c>
      <c r="H145" s="12">
        <f t="shared" si="34"/>
        <v>0</v>
      </c>
      <c r="I145" s="10">
        <v>0</v>
      </c>
      <c r="J145" s="11">
        <v>0</v>
      </c>
      <c r="K145" s="10">
        <v>0</v>
      </c>
      <c r="L145" s="11">
        <v>0</v>
      </c>
      <c r="M145" s="10">
        <v>5</v>
      </c>
      <c r="N145" s="11">
        <v>0</v>
      </c>
      <c r="O145" s="10">
        <f t="shared" si="35"/>
        <v>5</v>
      </c>
      <c r="P145" s="12">
        <f t="shared" si="36"/>
        <v>0</v>
      </c>
      <c r="Q145" s="12">
        <f t="shared" si="37"/>
        <v>5</v>
      </c>
      <c r="R145" s="10">
        <f t="shared" si="38"/>
        <v>5</v>
      </c>
      <c r="S145" s="11">
        <f t="shared" si="39"/>
        <v>0</v>
      </c>
      <c r="T145" s="12">
        <f t="shared" si="40"/>
        <v>5</v>
      </c>
    </row>
    <row r="146" spans="1:20" s="20" customFormat="1">
      <c r="A146" s="284" t="s">
        <v>503</v>
      </c>
      <c r="B146" s="10">
        <v>0</v>
      </c>
      <c r="C146" s="12">
        <v>0</v>
      </c>
      <c r="D146" s="10">
        <v>0</v>
      </c>
      <c r="E146" s="11">
        <v>0</v>
      </c>
      <c r="F146" s="10">
        <f t="shared" si="32"/>
        <v>0</v>
      </c>
      <c r="G146" s="12">
        <f t="shared" si="33"/>
        <v>0</v>
      </c>
      <c r="H146" s="12">
        <f t="shared" si="34"/>
        <v>0</v>
      </c>
      <c r="I146" s="10">
        <v>0</v>
      </c>
      <c r="J146" s="11">
        <v>0</v>
      </c>
      <c r="K146" s="10">
        <v>0</v>
      </c>
      <c r="L146" s="11">
        <v>0</v>
      </c>
      <c r="M146" s="10">
        <v>6</v>
      </c>
      <c r="N146" s="11">
        <v>0</v>
      </c>
      <c r="O146" s="10">
        <f t="shared" si="35"/>
        <v>6</v>
      </c>
      <c r="P146" s="12">
        <f t="shared" si="36"/>
        <v>0</v>
      </c>
      <c r="Q146" s="12">
        <f t="shared" si="37"/>
        <v>6</v>
      </c>
      <c r="R146" s="10">
        <f t="shared" si="38"/>
        <v>6</v>
      </c>
      <c r="S146" s="11">
        <f t="shared" si="39"/>
        <v>0</v>
      </c>
      <c r="T146" s="12">
        <f t="shared" si="40"/>
        <v>6</v>
      </c>
    </row>
    <row r="147" spans="1:20" s="20" customFormat="1">
      <c r="A147" s="284" t="s">
        <v>505</v>
      </c>
      <c r="B147" s="10">
        <v>0</v>
      </c>
      <c r="C147" s="12">
        <v>0</v>
      </c>
      <c r="D147" s="10">
        <v>0</v>
      </c>
      <c r="E147" s="11">
        <v>0</v>
      </c>
      <c r="F147" s="10">
        <f t="shared" si="32"/>
        <v>0</v>
      </c>
      <c r="G147" s="12">
        <f t="shared" si="33"/>
        <v>0</v>
      </c>
      <c r="H147" s="12">
        <f t="shared" si="34"/>
        <v>0</v>
      </c>
      <c r="I147" s="10">
        <v>0</v>
      </c>
      <c r="J147" s="11">
        <v>0</v>
      </c>
      <c r="K147" s="10">
        <v>0</v>
      </c>
      <c r="L147" s="11">
        <v>0</v>
      </c>
      <c r="M147" s="10">
        <v>5</v>
      </c>
      <c r="N147" s="11">
        <v>0</v>
      </c>
      <c r="O147" s="10">
        <f t="shared" si="35"/>
        <v>5</v>
      </c>
      <c r="P147" s="12">
        <f t="shared" si="36"/>
        <v>0</v>
      </c>
      <c r="Q147" s="12">
        <f t="shared" si="37"/>
        <v>5</v>
      </c>
      <c r="R147" s="10">
        <f t="shared" si="38"/>
        <v>5</v>
      </c>
      <c r="S147" s="11">
        <f t="shared" si="39"/>
        <v>0</v>
      </c>
      <c r="T147" s="12">
        <f t="shared" si="40"/>
        <v>5</v>
      </c>
    </row>
    <row r="148" spans="1:20" s="20" customFormat="1" ht="26.4">
      <c r="A148" s="284" t="s">
        <v>504</v>
      </c>
      <c r="B148" s="10">
        <v>0</v>
      </c>
      <c r="C148" s="12">
        <v>0</v>
      </c>
      <c r="D148" s="10">
        <v>0</v>
      </c>
      <c r="E148" s="11">
        <v>0</v>
      </c>
      <c r="F148" s="10">
        <f t="shared" si="32"/>
        <v>0</v>
      </c>
      <c r="G148" s="12">
        <f t="shared" si="33"/>
        <v>0</v>
      </c>
      <c r="H148" s="12">
        <f t="shared" si="34"/>
        <v>0</v>
      </c>
      <c r="I148" s="10">
        <v>0</v>
      </c>
      <c r="J148" s="11">
        <v>0</v>
      </c>
      <c r="K148" s="10">
        <v>0</v>
      </c>
      <c r="L148" s="11">
        <v>0</v>
      </c>
      <c r="M148" s="10">
        <v>4</v>
      </c>
      <c r="N148" s="11">
        <v>0</v>
      </c>
      <c r="O148" s="10">
        <f t="shared" si="35"/>
        <v>4</v>
      </c>
      <c r="P148" s="12">
        <f t="shared" si="36"/>
        <v>0</v>
      </c>
      <c r="Q148" s="12">
        <f t="shared" si="37"/>
        <v>4</v>
      </c>
      <c r="R148" s="10">
        <f t="shared" si="38"/>
        <v>4</v>
      </c>
      <c r="S148" s="11">
        <f t="shared" si="39"/>
        <v>0</v>
      </c>
      <c r="T148" s="12">
        <f t="shared" si="40"/>
        <v>4</v>
      </c>
    </row>
    <row r="149" spans="1:20" s="20" customFormat="1">
      <c r="A149" s="284" t="s">
        <v>407</v>
      </c>
      <c r="B149" s="10">
        <v>0</v>
      </c>
      <c r="C149" s="12">
        <v>0</v>
      </c>
      <c r="D149" s="10">
        <v>0</v>
      </c>
      <c r="E149" s="11">
        <v>0</v>
      </c>
      <c r="F149" s="10">
        <f t="shared" si="32"/>
        <v>0</v>
      </c>
      <c r="G149" s="12">
        <f t="shared" si="33"/>
        <v>0</v>
      </c>
      <c r="H149" s="12">
        <f t="shared" si="34"/>
        <v>0</v>
      </c>
      <c r="I149" s="10">
        <v>21</v>
      </c>
      <c r="J149" s="11">
        <v>0</v>
      </c>
      <c r="K149" s="10">
        <v>17</v>
      </c>
      <c r="L149" s="11">
        <v>0</v>
      </c>
      <c r="M149" s="10">
        <v>0</v>
      </c>
      <c r="N149" s="11">
        <v>0</v>
      </c>
      <c r="O149" s="10">
        <f t="shared" si="35"/>
        <v>38</v>
      </c>
      <c r="P149" s="12">
        <f t="shared" si="36"/>
        <v>0</v>
      </c>
      <c r="Q149" s="12">
        <f t="shared" si="37"/>
        <v>38</v>
      </c>
      <c r="R149" s="10">
        <f t="shared" si="38"/>
        <v>38</v>
      </c>
      <c r="S149" s="11">
        <f t="shared" si="39"/>
        <v>0</v>
      </c>
      <c r="T149" s="12">
        <f t="shared" si="40"/>
        <v>38</v>
      </c>
    </row>
    <row r="150" spans="1:20" s="20" customFormat="1">
      <c r="A150" s="284" t="s">
        <v>300</v>
      </c>
      <c r="B150" s="10">
        <v>0</v>
      </c>
      <c r="C150" s="12">
        <v>0</v>
      </c>
      <c r="D150" s="10">
        <v>0</v>
      </c>
      <c r="E150" s="11">
        <v>0</v>
      </c>
      <c r="F150" s="10">
        <f t="shared" si="32"/>
        <v>0</v>
      </c>
      <c r="G150" s="12">
        <f t="shared" si="33"/>
        <v>0</v>
      </c>
      <c r="H150" s="12">
        <f t="shared" si="34"/>
        <v>0</v>
      </c>
      <c r="I150" s="10">
        <v>54</v>
      </c>
      <c r="J150" s="11">
        <v>47</v>
      </c>
      <c r="K150" s="10">
        <v>40</v>
      </c>
      <c r="L150" s="11">
        <v>33</v>
      </c>
      <c r="M150" s="10">
        <v>0</v>
      </c>
      <c r="N150" s="11">
        <v>0</v>
      </c>
      <c r="O150" s="10">
        <f t="shared" si="35"/>
        <v>94</v>
      </c>
      <c r="P150" s="12">
        <f t="shared" si="36"/>
        <v>80</v>
      </c>
      <c r="Q150" s="12">
        <f t="shared" si="37"/>
        <v>174</v>
      </c>
      <c r="R150" s="10">
        <f t="shared" si="38"/>
        <v>94</v>
      </c>
      <c r="S150" s="11">
        <f t="shared" si="39"/>
        <v>80</v>
      </c>
      <c r="T150" s="12">
        <f t="shared" si="40"/>
        <v>174</v>
      </c>
    </row>
    <row r="151" spans="1:20" s="20" customFormat="1">
      <c r="A151" s="284" t="s">
        <v>507</v>
      </c>
      <c r="B151" s="10">
        <v>0</v>
      </c>
      <c r="C151" s="12">
        <v>0</v>
      </c>
      <c r="D151" s="10">
        <v>0</v>
      </c>
      <c r="E151" s="11">
        <v>0</v>
      </c>
      <c r="F151" s="10">
        <f t="shared" si="32"/>
        <v>0</v>
      </c>
      <c r="G151" s="12">
        <f t="shared" si="33"/>
        <v>0</v>
      </c>
      <c r="H151" s="12">
        <f t="shared" si="34"/>
        <v>0</v>
      </c>
      <c r="I151" s="10">
        <v>0</v>
      </c>
      <c r="J151" s="11">
        <v>0</v>
      </c>
      <c r="K151" s="10">
        <v>0</v>
      </c>
      <c r="L151" s="11">
        <v>0</v>
      </c>
      <c r="M151" s="10">
        <v>9</v>
      </c>
      <c r="N151" s="11">
        <v>0</v>
      </c>
      <c r="O151" s="10">
        <f t="shared" si="35"/>
        <v>9</v>
      </c>
      <c r="P151" s="12">
        <f t="shared" si="36"/>
        <v>0</v>
      </c>
      <c r="Q151" s="12">
        <f t="shared" si="37"/>
        <v>9</v>
      </c>
      <c r="R151" s="10">
        <f t="shared" si="38"/>
        <v>9</v>
      </c>
      <c r="S151" s="11">
        <f t="shared" si="39"/>
        <v>0</v>
      </c>
      <c r="T151" s="12">
        <f t="shared" si="40"/>
        <v>9</v>
      </c>
    </row>
    <row r="152" spans="1:20" s="20" customFormat="1" ht="26.4">
      <c r="A152" s="284" t="s">
        <v>506</v>
      </c>
      <c r="B152" s="10">
        <v>0</v>
      </c>
      <c r="C152" s="12">
        <v>0</v>
      </c>
      <c r="D152" s="10">
        <v>0</v>
      </c>
      <c r="E152" s="11">
        <v>0</v>
      </c>
      <c r="F152" s="10">
        <f t="shared" si="32"/>
        <v>0</v>
      </c>
      <c r="G152" s="12">
        <f t="shared" si="33"/>
        <v>0</v>
      </c>
      <c r="H152" s="12">
        <f t="shared" si="34"/>
        <v>0</v>
      </c>
      <c r="I152" s="10">
        <v>0</v>
      </c>
      <c r="J152" s="11">
        <v>0</v>
      </c>
      <c r="K152" s="10">
        <v>0</v>
      </c>
      <c r="L152" s="11">
        <v>0</v>
      </c>
      <c r="M152" s="10">
        <v>9</v>
      </c>
      <c r="N152" s="11">
        <v>3</v>
      </c>
      <c r="O152" s="10">
        <f t="shared" si="35"/>
        <v>9</v>
      </c>
      <c r="P152" s="12">
        <f t="shared" si="36"/>
        <v>3</v>
      </c>
      <c r="Q152" s="12">
        <f t="shared" si="37"/>
        <v>12</v>
      </c>
      <c r="R152" s="10">
        <f t="shared" si="38"/>
        <v>9</v>
      </c>
      <c r="S152" s="11">
        <f t="shared" si="39"/>
        <v>3</v>
      </c>
      <c r="T152" s="12">
        <f t="shared" si="40"/>
        <v>12</v>
      </c>
    </row>
    <row r="153" spans="1:20" s="20" customFormat="1">
      <c r="A153" s="284" t="s">
        <v>301</v>
      </c>
      <c r="B153" s="10">
        <v>0</v>
      </c>
      <c r="C153" s="12">
        <v>0</v>
      </c>
      <c r="D153" s="10">
        <v>0</v>
      </c>
      <c r="E153" s="11">
        <v>0</v>
      </c>
      <c r="F153" s="10">
        <f t="shared" si="32"/>
        <v>0</v>
      </c>
      <c r="G153" s="12">
        <f t="shared" si="33"/>
        <v>0</v>
      </c>
      <c r="H153" s="12">
        <f t="shared" si="34"/>
        <v>0</v>
      </c>
      <c r="I153" s="10">
        <v>0</v>
      </c>
      <c r="J153" s="11">
        <v>0</v>
      </c>
      <c r="K153" s="10">
        <v>0</v>
      </c>
      <c r="L153" s="11">
        <v>0</v>
      </c>
      <c r="M153" s="10">
        <v>65</v>
      </c>
      <c r="N153" s="11">
        <v>150</v>
      </c>
      <c r="O153" s="10">
        <f t="shared" si="35"/>
        <v>65</v>
      </c>
      <c r="P153" s="12">
        <f t="shared" si="36"/>
        <v>150</v>
      </c>
      <c r="Q153" s="12">
        <f t="shared" si="37"/>
        <v>215</v>
      </c>
      <c r="R153" s="10">
        <f t="shared" si="38"/>
        <v>65</v>
      </c>
      <c r="S153" s="11">
        <f t="shared" si="39"/>
        <v>150</v>
      </c>
      <c r="T153" s="12">
        <f t="shared" si="40"/>
        <v>215</v>
      </c>
    </row>
    <row r="154" spans="1:20" s="20" customFormat="1">
      <c r="A154" s="284" t="s">
        <v>302</v>
      </c>
      <c r="B154" s="10">
        <v>0</v>
      </c>
      <c r="C154" s="12">
        <v>0</v>
      </c>
      <c r="D154" s="10">
        <v>0</v>
      </c>
      <c r="E154" s="11">
        <v>0</v>
      </c>
      <c r="F154" s="10">
        <f t="shared" si="32"/>
        <v>0</v>
      </c>
      <c r="G154" s="12">
        <f t="shared" si="33"/>
        <v>0</v>
      </c>
      <c r="H154" s="12">
        <f t="shared" si="34"/>
        <v>0</v>
      </c>
      <c r="I154" s="10">
        <v>119</v>
      </c>
      <c r="J154" s="11">
        <v>227</v>
      </c>
      <c r="K154" s="10">
        <v>94</v>
      </c>
      <c r="L154" s="11">
        <v>228</v>
      </c>
      <c r="M154" s="10">
        <v>0</v>
      </c>
      <c r="N154" s="11">
        <v>0</v>
      </c>
      <c r="O154" s="10">
        <f t="shared" si="35"/>
        <v>213</v>
      </c>
      <c r="P154" s="12">
        <f t="shared" si="36"/>
        <v>455</v>
      </c>
      <c r="Q154" s="12">
        <f t="shared" si="37"/>
        <v>668</v>
      </c>
      <c r="R154" s="10">
        <f t="shared" si="38"/>
        <v>213</v>
      </c>
      <c r="S154" s="11">
        <f t="shared" si="39"/>
        <v>455</v>
      </c>
      <c r="T154" s="12">
        <f t="shared" si="40"/>
        <v>668</v>
      </c>
    </row>
    <row r="155" spans="1:20" s="20" customFormat="1">
      <c r="A155" s="284" t="s">
        <v>621</v>
      </c>
      <c r="B155" s="10">
        <v>0</v>
      </c>
      <c r="C155" s="12">
        <v>0</v>
      </c>
      <c r="D155" s="10">
        <v>0</v>
      </c>
      <c r="E155" s="11">
        <v>0</v>
      </c>
      <c r="F155" s="10">
        <f t="shared" si="32"/>
        <v>0</v>
      </c>
      <c r="G155" s="12">
        <f t="shared" si="33"/>
        <v>0</v>
      </c>
      <c r="H155" s="12">
        <f t="shared" si="34"/>
        <v>0</v>
      </c>
      <c r="I155" s="10">
        <v>2</v>
      </c>
      <c r="J155" s="11">
        <v>15</v>
      </c>
      <c r="K155" s="10">
        <v>0</v>
      </c>
      <c r="L155" s="11">
        <v>0</v>
      </c>
      <c r="M155" s="10">
        <v>0</v>
      </c>
      <c r="N155" s="11">
        <v>0</v>
      </c>
      <c r="O155" s="10">
        <f t="shared" si="35"/>
        <v>2</v>
      </c>
      <c r="P155" s="12">
        <f t="shared" si="36"/>
        <v>15</v>
      </c>
      <c r="Q155" s="12">
        <f t="shared" si="37"/>
        <v>17</v>
      </c>
      <c r="R155" s="10">
        <f t="shared" si="38"/>
        <v>2</v>
      </c>
      <c r="S155" s="11">
        <f t="shared" si="39"/>
        <v>15</v>
      </c>
      <c r="T155" s="12">
        <f t="shared" si="40"/>
        <v>17</v>
      </c>
    </row>
    <row r="156" spans="1:20" s="20" customFormat="1">
      <c r="A156" s="284" t="s">
        <v>303</v>
      </c>
      <c r="B156" s="10">
        <v>0</v>
      </c>
      <c r="C156" s="12">
        <v>0</v>
      </c>
      <c r="D156" s="10">
        <v>1</v>
      </c>
      <c r="E156" s="11">
        <v>19</v>
      </c>
      <c r="F156" s="10">
        <f t="shared" si="32"/>
        <v>1</v>
      </c>
      <c r="G156" s="12">
        <f t="shared" si="33"/>
        <v>19</v>
      </c>
      <c r="H156" s="12">
        <f t="shared" si="34"/>
        <v>20</v>
      </c>
      <c r="I156" s="10">
        <v>6</v>
      </c>
      <c r="J156" s="11">
        <v>25</v>
      </c>
      <c r="K156" s="10">
        <v>2</v>
      </c>
      <c r="L156" s="11">
        <v>14</v>
      </c>
      <c r="M156" s="10">
        <v>0</v>
      </c>
      <c r="N156" s="11">
        <v>0</v>
      </c>
      <c r="O156" s="10">
        <f t="shared" si="35"/>
        <v>8</v>
      </c>
      <c r="P156" s="12">
        <f t="shared" si="36"/>
        <v>39</v>
      </c>
      <c r="Q156" s="12">
        <f t="shared" si="37"/>
        <v>47</v>
      </c>
      <c r="R156" s="10">
        <f t="shared" si="38"/>
        <v>9</v>
      </c>
      <c r="S156" s="11">
        <f t="shared" si="39"/>
        <v>58</v>
      </c>
      <c r="T156" s="12">
        <f t="shared" si="40"/>
        <v>67</v>
      </c>
    </row>
    <row r="157" spans="1:20" s="20" customFormat="1">
      <c r="A157" s="284" t="s">
        <v>304</v>
      </c>
      <c r="B157" s="10">
        <v>0</v>
      </c>
      <c r="C157" s="12">
        <v>0</v>
      </c>
      <c r="D157" s="10">
        <v>0</v>
      </c>
      <c r="E157" s="11">
        <v>0</v>
      </c>
      <c r="F157" s="10">
        <f t="shared" si="32"/>
        <v>0</v>
      </c>
      <c r="G157" s="12">
        <f t="shared" si="33"/>
        <v>0</v>
      </c>
      <c r="H157" s="12">
        <f t="shared" si="34"/>
        <v>0</v>
      </c>
      <c r="I157" s="10">
        <v>0</v>
      </c>
      <c r="J157" s="11">
        <v>0</v>
      </c>
      <c r="K157" s="10">
        <v>0</v>
      </c>
      <c r="L157" s="11">
        <v>0</v>
      </c>
      <c r="M157" s="10">
        <v>135</v>
      </c>
      <c r="N157" s="11">
        <v>7</v>
      </c>
      <c r="O157" s="10">
        <f t="shared" si="35"/>
        <v>135</v>
      </c>
      <c r="P157" s="12">
        <f t="shared" si="36"/>
        <v>7</v>
      </c>
      <c r="Q157" s="12">
        <f t="shared" si="37"/>
        <v>142</v>
      </c>
      <c r="R157" s="10">
        <f t="shared" si="38"/>
        <v>135</v>
      </c>
      <c r="S157" s="11">
        <f t="shared" si="39"/>
        <v>7</v>
      </c>
      <c r="T157" s="12">
        <f t="shared" si="40"/>
        <v>142</v>
      </c>
    </row>
    <row r="158" spans="1:20" s="20" customFormat="1">
      <c r="A158" s="284" t="s">
        <v>622</v>
      </c>
      <c r="B158" s="10">
        <v>0</v>
      </c>
      <c r="C158" s="12">
        <v>0</v>
      </c>
      <c r="D158" s="10">
        <v>0</v>
      </c>
      <c r="E158" s="11">
        <v>0</v>
      </c>
      <c r="F158" s="10">
        <f t="shared" si="32"/>
        <v>0</v>
      </c>
      <c r="G158" s="12">
        <f t="shared" si="33"/>
        <v>0</v>
      </c>
      <c r="H158" s="12">
        <f t="shared" si="34"/>
        <v>0</v>
      </c>
      <c r="I158" s="10">
        <v>0</v>
      </c>
      <c r="J158" s="11">
        <v>0</v>
      </c>
      <c r="K158" s="10">
        <v>0</v>
      </c>
      <c r="L158" s="11">
        <v>0</v>
      </c>
      <c r="M158" s="10">
        <v>4</v>
      </c>
      <c r="N158" s="11">
        <v>0</v>
      </c>
      <c r="O158" s="10">
        <f t="shared" si="35"/>
        <v>4</v>
      </c>
      <c r="P158" s="12">
        <f t="shared" si="36"/>
        <v>0</v>
      </c>
      <c r="Q158" s="12">
        <f t="shared" si="37"/>
        <v>4</v>
      </c>
      <c r="R158" s="10">
        <f t="shared" si="38"/>
        <v>4</v>
      </c>
      <c r="S158" s="11">
        <f t="shared" si="39"/>
        <v>0</v>
      </c>
      <c r="T158" s="12">
        <f t="shared" si="40"/>
        <v>4</v>
      </c>
    </row>
    <row r="159" spans="1:20" s="20" customFormat="1">
      <c r="A159" s="284" t="s">
        <v>426</v>
      </c>
      <c r="B159" s="10">
        <v>0</v>
      </c>
      <c r="C159" s="12">
        <v>0</v>
      </c>
      <c r="D159" s="10">
        <v>0</v>
      </c>
      <c r="E159" s="11">
        <v>0</v>
      </c>
      <c r="F159" s="10">
        <f t="shared" si="32"/>
        <v>0</v>
      </c>
      <c r="G159" s="12">
        <f t="shared" si="33"/>
        <v>0</v>
      </c>
      <c r="H159" s="12">
        <f t="shared" si="34"/>
        <v>0</v>
      </c>
      <c r="I159" s="10">
        <v>6</v>
      </c>
      <c r="J159" s="11">
        <v>0</v>
      </c>
      <c r="K159" s="10">
        <v>5</v>
      </c>
      <c r="L159" s="11">
        <v>2</v>
      </c>
      <c r="M159" s="10">
        <v>0</v>
      </c>
      <c r="N159" s="11">
        <v>0</v>
      </c>
      <c r="O159" s="10">
        <f t="shared" si="35"/>
        <v>11</v>
      </c>
      <c r="P159" s="12">
        <f t="shared" si="36"/>
        <v>2</v>
      </c>
      <c r="Q159" s="12">
        <f t="shared" si="37"/>
        <v>13</v>
      </c>
      <c r="R159" s="10">
        <f t="shared" si="38"/>
        <v>11</v>
      </c>
      <c r="S159" s="11">
        <f t="shared" si="39"/>
        <v>2</v>
      </c>
      <c r="T159" s="12">
        <f t="shared" si="40"/>
        <v>13</v>
      </c>
    </row>
    <row r="160" spans="1:20" s="20" customFormat="1">
      <c r="A160" s="284" t="s">
        <v>305</v>
      </c>
      <c r="B160" s="10">
        <v>0</v>
      </c>
      <c r="C160" s="12">
        <v>0</v>
      </c>
      <c r="D160" s="10">
        <v>463</v>
      </c>
      <c r="E160" s="11">
        <v>305</v>
      </c>
      <c r="F160" s="10">
        <f t="shared" si="32"/>
        <v>463</v>
      </c>
      <c r="G160" s="12">
        <f t="shared" si="33"/>
        <v>305</v>
      </c>
      <c r="H160" s="12">
        <f t="shared" si="34"/>
        <v>768</v>
      </c>
      <c r="I160" s="10">
        <v>0</v>
      </c>
      <c r="J160" s="11">
        <v>0</v>
      </c>
      <c r="K160" s="10">
        <v>0</v>
      </c>
      <c r="L160" s="11">
        <v>0</v>
      </c>
      <c r="M160" s="10">
        <v>0</v>
      </c>
      <c r="N160" s="11">
        <v>0</v>
      </c>
      <c r="O160" s="10">
        <f t="shared" si="35"/>
        <v>0</v>
      </c>
      <c r="P160" s="12">
        <f t="shared" si="36"/>
        <v>0</v>
      </c>
      <c r="Q160" s="12">
        <f t="shared" si="37"/>
        <v>0</v>
      </c>
      <c r="R160" s="10">
        <f t="shared" si="38"/>
        <v>463</v>
      </c>
      <c r="S160" s="11">
        <f t="shared" si="39"/>
        <v>305</v>
      </c>
      <c r="T160" s="12">
        <f t="shared" si="40"/>
        <v>768</v>
      </c>
    </row>
    <row r="161" spans="1:20" s="20" customFormat="1" ht="26.4">
      <c r="A161" s="284" t="s">
        <v>495</v>
      </c>
      <c r="B161" s="10">
        <v>0</v>
      </c>
      <c r="C161" s="12">
        <v>0</v>
      </c>
      <c r="D161" s="10">
        <v>0</v>
      </c>
      <c r="E161" s="11">
        <v>0</v>
      </c>
      <c r="F161" s="10">
        <f t="shared" si="32"/>
        <v>0</v>
      </c>
      <c r="G161" s="12">
        <f t="shared" si="33"/>
        <v>0</v>
      </c>
      <c r="H161" s="12">
        <f t="shared" si="34"/>
        <v>0</v>
      </c>
      <c r="I161" s="10">
        <v>0</v>
      </c>
      <c r="J161" s="11">
        <v>0</v>
      </c>
      <c r="K161" s="10">
        <v>0</v>
      </c>
      <c r="L161" s="11">
        <v>0</v>
      </c>
      <c r="M161" s="10">
        <v>36</v>
      </c>
      <c r="N161" s="11">
        <v>0</v>
      </c>
      <c r="O161" s="10">
        <f t="shared" si="35"/>
        <v>36</v>
      </c>
      <c r="P161" s="12">
        <f t="shared" si="36"/>
        <v>0</v>
      </c>
      <c r="Q161" s="12">
        <f t="shared" si="37"/>
        <v>36</v>
      </c>
      <c r="R161" s="10">
        <f t="shared" si="38"/>
        <v>36</v>
      </c>
      <c r="S161" s="11">
        <f t="shared" si="39"/>
        <v>0</v>
      </c>
      <c r="T161" s="12">
        <f t="shared" si="40"/>
        <v>36</v>
      </c>
    </row>
    <row r="162" spans="1:20" s="20" customFormat="1">
      <c r="A162" s="284" t="s">
        <v>508</v>
      </c>
      <c r="B162" s="10">
        <v>0</v>
      </c>
      <c r="C162" s="12">
        <v>0</v>
      </c>
      <c r="D162" s="10">
        <v>0</v>
      </c>
      <c r="E162" s="11">
        <v>0</v>
      </c>
      <c r="F162" s="10">
        <f t="shared" ref="F162:F188" si="41">SUM(B162,D162)</f>
        <v>0</v>
      </c>
      <c r="G162" s="12">
        <f t="shared" ref="G162:G188" si="42">SUM(C162,E162)</f>
        <v>0</v>
      </c>
      <c r="H162" s="12">
        <f t="shared" ref="H162:H188" si="43">SUM(F162:G162)</f>
        <v>0</v>
      </c>
      <c r="I162" s="10">
        <v>0</v>
      </c>
      <c r="J162" s="11">
        <v>0</v>
      </c>
      <c r="K162" s="10">
        <v>1</v>
      </c>
      <c r="L162" s="11">
        <v>0</v>
      </c>
      <c r="M162" s="10">
        <v>0</v>
      </c>
      <c r="N162" s="11">
        <v>0</v>
      </c>
      <c r="O162" s="10">
        <f t="shared" ref="O162:O188" si="44">SUM(M162,K162,I162)</f>
        <v>1</v>
      </c>
      <c r="P162" s="12">
        <f t="shared" ref="P162:P188" si="45">SUM(N162,L162,J162)</f>
        <v>0</v>
      </c>
      <c r="Q162" s="12">
        <f t="shared" ref="Q162:Q188" si="46">SUM(O162:P162)</f>
        <v>1</v>
      </c>
      <c r="R162" s="10">
        <f t="shared" ref="R162:R188" si="47">SUM(O162,F162)</f>
        <v>1</v>
      </c>
      <c r="S162" s="11">
        <f t="shared" ref="S162:S188" si="48">SUM(P162,G162)</f>
        <v>0</v>
      </c>
      <c r="T162" s="12">
        <f t="shared" ref="T162:T188" si="49">SUM(Q162,H162)</f>
        <v>1</v>
      </c>
    </row>
    <row r="163" spans="1:20" s="20" customFormat="1">
      <c r="A163" s="284" t="s">
        <v>623</v>
      </c>
      <c r="B163" s="10">
        <v>0</v>
      </c>
      <c r="C163" s="12">
        <v>0</v>
      </c>
      <c r="D163" s="10">
        <v>0</v>
      </c>
      <c r="E163" s="11">
        <v>0</v>
      </c>
      <c r="F163" s="10">
        <f t="shared" si="41"/>
        <v>0</v>
      </c>
      <c r="G163" s="12">
        <f t="shared" si="42"/>
        <v>0</v>
      </c>
      <c r="H163" s="12">
        <f t="shared" si="43"/>
        <v>0</v>
      </c>
      <c r="I163" s="10">
        <v>0</v>
      </c>
      <c r="J163" s="11">
        <v>0</v>
      </c>
      <c r="K163" s="10">
        <v>0</v>
      </c>
      <c r="L163" s="11">
        <v>0</v>
      </c>
      <c r="M163" s="10">
        <v>1</v>
      </c>
      <c r="N163" s="11">
        <v>2</v>
      </c>
      <c r="O163" s="10">
        <f t="shared" si="44"/>
        <v>1</v>
      </c>
      <c r="P163" s="12">
        <f t="shared" si="45"/>
        <v>2</v>
      </c>
      <c r="Q163" s="12">
        <f t="shared" si="46"/>
        <v>3</v>
      </c>
      <c r="R163" s="10">
        <f t="shared" si="47"/>
        <v>1</v>
      </c>
      <c r="S163" s="11">
        <f t="shared" si="48"/>
        <v>2</v>
      </c>
      <c r="T163" s="12">
        <f t="shared" si="49"/>
        <v>3</v>
      </c>
    </row>
    <row r="164" spans="1:20" s="20" customFormat="1">
      <c r="A164" s="284" t="s">
        <v>624</v>
      </c>
      <c r="B164" s="10">
        <v>0</v>
      </c>
      <c r="C164" s="12">
        <v>0</v>
      </c>
      <c r="D164" s="10">
        <v>0</v>
      </c>
      <c r="E164" s="11">
        <v>0</v>
      </c>
      <c r="F164" s="10">
        <f t="shared" si="41"/>
        <v>0</v>
      </c>
      <c r="G164" s="12">
        <f t="shared" si="42"/>
        <v>0</v>
      </c>
      <c r="H164" s="12">
        <f t="shared" si="43"/>
        <v>0</v>
      </c>
      <c r="I164" s="10">
        <v>0</v>
      </c>
      <c r="J164" s="11">
        <v>0</v>
      </c>
      <c r="K164" s="10">
        <v>0</v>
      </c>
      <c r="L164" s="11">
        <v>0</v>
      </c>
      <c r="M164" s="10">
        <v>3</v>
      </c>
      <c r="N164" s="11">
        <v>0</v>
      </c>
      <c r="O164" s="10">
        <f t="shared" si="44"/>
        <v>3</v>
      </c>
      <c r="P164" s="12">
        <f t="shared" si="45"/>
        <v>0</v>
      </c>
      <c r="Q164" s="12">
        <f t="shared" si="46"/>
        <v>3</v>
      </c>
      <c r="R164" s="10">
        <f t="shared" si="47"/>
        <v>3</v>
      </c>
      <c r="S164" s="11">
        <f t="shared" si="48"/>
        <v>0</v>
      </c>
      <c r="T164" s="12">
        <f t="shared" si="49"/>
        <v>3</v>
      </c>
    </row>
    <row r="165" spans="1:20" s="20" customFormat="1">
      <c r="A165" s="284" t="s">
        <v>306</v>
      </c>
      <c r="B165" s="10">
        <v>0</v>
      </c>
      <c r="C165" s="12">
        <v>0</v>
      </c>
      <c r="D165" s="10">
        <v>195</v>
      </c>
      <c r="E165" s="11">
        <v>267</v>
      </c>
      <c r="F165" s="10">
        <f t="shared" si="41"/>
        <v>195</v>
      </c>
      <c r="G165" s="12">
        <f t="shared" si="42"/>
        <v>267</v>
      </c>
      <c r="H165" s="12">
        <f t="shared" si="43"/>
        <v>462</v>
      </c>
      <c r="I165" s="10">
        <v>0</v>
      </c>
      <c r="J165" s="11">
        <v>0</v>
      </c>
      <c r="K165" s="10">
        <v>0</v>
      </c>
      <c r="L165" s="11">
        <v>0</v>
      </c>
      <c r="M165" s="10">
        <v>0</v>
      </c>
      <c r="N165" s="11">
        <v>0</v>
      </c>
      <c r="O165" s="10">
        <f t="shared" si="44"/>
        <v>0</v>
      </c>
      <c r="P165" s="12">
        <f t="shared" si="45"/>
        <v>0</v>
      </c>
      <c r="Q165" s="12">
        <f t="shared" si="46"/>
        <v>0</v>
      </c>
      <c r="R165" s="10">
        <f t="shared" si="47"/>
        <v>195</v>
      </c>
      <c r="S165" s="11">
        <f t="shared" si="48"/>
        <v>267</v>
      </c>
      <c r="T165" s="12">
        <f t="shared" si="49"/>
        <v>462</v>
      </c>
    </row>
    <row r="166" spans="1:20" s="20" customFormat="1">
      <c r="A166" s="284" t="s">
        <v>307</v>
      </c>
      <c r="B166" s="10">
        <v>0</v>
      </c>
      <c r="C166" s="12">
        <v>0</v>
      </c>
      <c r="D166" s="10">
        <v>0</v>
      </c>
      <c r="E166" s="11">
        <v>0</v>
      </c>
      <c r="F166" s="10">
        <f t="shared" si="41"/>
        <v>0</v>
      </c>
      <c r="G166" s="12">
        <f t="shared" si="42"/>
        <v>0</v>
      </c>
      <c r="H166" s="12">
        <f t="shared" si="43"/>
        <v>0</v>
      </c>
      <c r="I166" s="10">
        <v>0</v>
      </c>
      <c r="J166" s="11">
        <v>0</v>
      </c>
      <c r="K166" s="10">
        <v>0</v>
      </c>
      <c r="L166" s="11">
        <v>0</v>
      </c>
      <c r="M166" s="10">
        <v>136</v>
      </c>
      <c r="N166" s="11">
        <v>176</v>
      </c>
      <c r="O166" s="10">
        <f t="shared" si="44"/>
        <v>136</v>
      </c>
      <c r="P166" s="12">
        <f t="shared" si="45"/>
        <v>176</v>
      </c>
      <c r="Q166" s="12">
        <f t="shared" si="46"/>
        <v>312</v>
      </c>
      <c r="R166" s="10">
        <f t="shared" si="47"/>
        <v>136</v>
      </c>
      <c r="S166" s="11">
        <f t="shared" si="48"/>
        <v>176</v>
      </c>
      <c r="T166" s="12">
        <f t="shared" si="49"/>
        <v>312</v>
      </c>
    </row>
    <row r="167" spans="1:20" s="20" customFormat="1">
      <c r="A167" s="284" t="s">
        <v>308</v>
      </c>
      <c r="B167" s="10">
        <v>0</v>
      </c>
      <c r="C167" s="12">
        <v>0</v>
      </c>
      <c r="D167" s="10">
        <v>0</v>
      </c>
      <c r="E167" s="11">
        <v>0</v>
      </c>
      <c r="F167" s="10">
        <f t="shared" si="41"/>
        <v>0</v>
      </c>
      <c r="G167" s="12">
        <f t="shared" si="42"/>
        <v>0</v>
      </c>
      <c r="H167" s="12">
        <f t="shared" si="43"/>
        <v>0</v>
      </c>
      <c r="I167" s="10">
        <v>188</v>
      </c>
      <c r="J167" s="11">
        <v>268</v>
      </c>
      <c r="K167" s="10">
        <v>144</v>
      </c>
      <c r="L167" s="11">
        <v>208</v>
      </c>
      <c r="M167" s="10">
        <v>0</v>
      </c>
      <c r="N167" s="11">
        <v>0</v>
      </c>
      <c r="O167" s="10">
        <f t="shared" si="44"/>
        <v>332</v>
      </c>
      <c r="P167" s="12">
        <f t="shared" si="45"/>
        <v>476</v>
      </c>
      <c r="Q167" s="12">
        <f t="shared" si="46"/>
        <v>808</v>
      </c>
      <c r="R167" s="10">
        <f t="shared" si="47"/>
        <v>332</v>
      </c>
      <c r="S167" s="11">
        <f t="shared" si="48"/>
        <v>476</v>
      </c>
      <c r="T167" s="12">
        <f t="shared" si="49"/>
        <v>808</v>
      </c>
    </row>
    <row r="168" spans="1:20" s="20" customFormat="1">
      <c r="A168" s="284" t="s">
        <v>309</v>
      </c>
      <c r="B168" s="10">
        <v>0</v>
      </c>
      <c r="C168" s="12">
        <v>0</v>
      </c>
      <c r="D168" s="10">
        <v>0</v>
      </c>
      <c r="E168" s="11">
        <v>0</v>
      </c>
      <c r="F168" s="10">
        <f t="shared" si="41"/>
        <v>0</v>
      </c>
      <c r="G168" s="12">
        <f t="shared" si="42"/>
        <v>0</v>
      </c>
      <c r="H168" s="12">
        <f t="shared" si="43"/>
        <v>0</v>
      </c>
      <c r="I168" s="10">
        <v>0</v>
      </c>
      <c r="J168" s="11">
        <v>0</v>
      </c>
      <c r="K168" s="10">
        <v>0</v>
      </c>
      <c r="L168" s="11">
        <v>0</v>
      </c>
      <c r="M168" s="10">
        <v>110</v>
      </c>
      <c r="N168" s="11">
        <v>0</v>
      </c>
      <c r="O168" s="10">
        <f t="shared" si="44"/>
        <v>110</v>
      </c>
      <c r="P168" s="12">
        <f t="shared" si="45"/>
        <v>0</v>
      </c>
      <c r="Q168" s="12">
        <f t="shared" si="46"/>
        <v>110</v>
      </c>
      <c r="R168" s="10">
        <f t="shared" si="47"/>
        <v>110</v>
      </c>
      <c r="S168" s="11">
        <f t="shared" si="48"/>
        <v>0</v>
      </c>
      <c r="T168" s="12">
        <f t="shared" si="49"/>
        <v>110</v>
      </c>
    </row>
    <row r="169" spans="1:20" s="20" customFormat="1">
      <c r="A169" s="284" t="s">
        <v>310</v>
      </c>
      <c r="B169" s="10">
        <v>0</v>
      </c>
      <c r="C169" s="12">
        <v>0</v>
      </c>
      <c r="D169" s="10">
        <v>363</v>
      </c>
      <c r="E169" s="11">
        <v>198</v>
      </c>
      <c r="F169" s="10">
        <f t="shared" si="41"/>
        <v>363</v>
      </c>
      <c r="G169" s="12">
        <f t="shared" si="42"/>
        <v>198</v>
      </c>
      <c r="H169" s="12">
        <f t="shared" si="43"/>
        <v>561</v>
      </c>
      <c r="I169" s="10">
        <v>278</v>
      </c>
      <c r="J169" s="11">
        <v>162</v>
      </c>
      <c r="K169" s="10">
        <v>233</v>
      </c>
      <c r="L169" s="11">
        <v>127</v>
      </c>
      <c r="M169" s="10">
        <v>0</v>
      </c>
      <c r="N169" s="11">
        <v>0</v>
      </c>
      <c r="O169" s="10">
        <f t="shared" si="44"/>
        <v>511</v>
      </c>
      <c r="P169" s="12">
        <f t="shared" si="45"/>
        <v>289</v>
      </c>
      <c r="Q169" s="12">
        <f t="shared" si="46"/>
        <v>800</v>
      </c>
      <c r="R169" s="10">
        <f t="shared" si="47"/>
        <v>874</v>
      </c>
      <c r="S169" s="11">
        <f t="shared" si="48"/>
        <v>487</v>
      </c>
      <c r="T169" s="12">
        <f t="shared" si="49"/>
        <v>1361</v>
      </c>
    </row>
    <row r="170" spans="1:20" s="20" customFormat="1">
      <c r="A170" s="284" t="s">
        <v>485</v>
      </c>
      <c r="B170" s="10">
        <v>0</v>
      </c>
      <c r="C170" s="12">
        <v>0</v>
      </c>
      <c r="D170" s="10">
        <v>0</v>
      </c>
      <c r="E170" s="11">
        <v>0</v>
      </c>
      <c r="F170" s="10">
        <f t="shared" si="41"/>
        <v>0</v>
      </c>
      <c r="G170" s="12">
        <f t="shared" si="42"/>
        <v>0</v>
      </c>
      <c r="H170" s="12">
        <f t="shared" si="43"/>
        <v>0</v>
      </c>
      <c r="I170" s="10">
        <v>1</v>
      </c>
      <c r="J170" s="11">
        <v>1</v>
      </c>
      <c r="K170" s="10">
        <v>1</v>
      </c>
      <c r="L170" s="11">
        <v>0</v>
      </c>
      <c r="M170" s="10">
        <v>0</v>
      </c>
      <c r="N170" s="11">
        <v>0</v>
      </c>
      <c r="O170" s="10">
        <f t="shared" si="44"/>
        <v>2</v>
      </c>
      <c r="P170" s="12">
        <f t="shared" si="45"/>
        <v>1</v>
      </c>
      <c r="Q170" s="12">
        <f t="shared" si="46"/>
        <v>3</v>
      </c>
      <c r="R170" s="10">
        <f t="shared" si="47"/>
        <v>2</v>
      </c>
      <c r="S170" s="11">
        <f t="shared" si="48"/>
        <v>1</v>
      </c>
      <c r="T170" s="12">
        <f t="shared" si="49"/>
        <v>3</v>
      </c>
    </row>
    <row r="171" spans="1:20" s="20" customFormat="1">
      <c r="A171" s="284" t="s">
        <v>311</v>
      </c>
      <c r="B171" s="10">
        <v>0</v>
      </c>
      <c r="C171" s="12">
        <v>0</v>
      </c>
      <c r="D171" s="10">
        <v>0</v>
      </c>
      <c r="E171" s="11">
        <v>0</v>
      </c>
      <c r="F171" s="10">
        <f t="shared" si="41"/>
        <v>0</v>
      </c>
      <c r="G171" s="12">
        <f t="shared" si="42"/>
        <v>0</v>
      </c>
      <c r="H171" s="12">
        <f t="shared" si="43"/>
        <v>0</v>
      </c>
      <c r="I171" s="10">
        <v>0</v>
      </c>
      <c r="J171" s="11">
        <v>0</v>
      </c>
      <c r="K171" s="10">
        <v>0</v>
      </c>
      <c r="L171" s="11">
        <v>0</v>
      </c>
      <c r="M171" s="10">
        <v>25</v>
      </c>
      <c r="N171" s="11">
        <v>21</v>
      </c>
      <c r="O171" s="10">
        <f t="shared" si="44"/>
        <v>25</v>
      </c>
      <c r="P171" s="12">
        <f t="shared" si="45"/>
        <v>21</v>
      </c>
      <c r="Q171" s="12">
        <f t="shared" si="46"/>
        <v>46</v>
      </c>
      <c r="R171" s="10">
        <f t="shared" si="47"/>
        <v>25</v>
      </c>
      <c r="S171" s="11">
        <f t="shared" si="48"/>
        <v>21</v>
      </c>
      <c r="T171" s="12">
        <f t="shared" si="49"/>
        <v>46</v>
      </c>
    </row>
    <row r="172" spans="1:20" s="20" customFormat="1">
      <c r="A172" s="284" t="s">
        <v>312</v>
      </c>
      <c r="B172" s="10">
        <v>0</v>
      </c>
      <c r="C172" s="12">
        <v>0</v>
      </c>
      <c r="D172" s="10">
        <v>0</v>
      </c>
      <c r="E172" s="11">
        <v>0</v>
      </c>
      <c r="F172" s="10">
        <f t="shared" si="41"/>
        <v>0</v>
      </c>
      <c r="G172" s="12">
        <f t="shared" si="42"/>
        <v>0</v>
      </c>
      <c r="H172" s="12">
        <f t="shared" si="43"/>
        <v>0</v>
      </c>
      <c r="I172" s="10">
        <v>0</v>
      </c>
      <c r="J172" s="11">
        <v>0</v>
      </c>
      <c r="K172" s="10">
        <v>0</v>
      </c>
      <c r="L172" s="11">
        <v>0</v>
      </c>
      <c r="M172" s="10">
        <v>3</v>
      </c>
      <c r="N172" s="11">
        <v>0</v>
      </c>
      <c r="O172" s="10">
        <f t="shared" si="44"/>
        <v>3</v>
      </c>
      <c r="P172" s="12">
        <f t="shared" si="45"/>
        <v>0</v>
      </c>
      <c r="Q172" s="12">
        <f t="shared" si="46"/>
        <v>3</v>
      </c>
      <c r="R172" s="10">
        <f t="shared" si="47"/>
        <v>3</v>
      </c>
      <c r="S172" s="11">
        <f t="shared" si="48"/>
        <v>0</v>
      </c>
      <c r="T172" s="12">
        <f t="shared" si="49"/>
        <v>3</v>
      </c>
    </row>
    <row r="173" spans="1:20" s="20" customFormat="1">
      <c r="A173" s="284" t="s">
        <v>313</v>
      </c>
      <c r="B173" s="10">
        <v>0</v>
      </c>
      <c r="C173" s="12">
        <v>0</v>
      </c>
      <c r="D173" s="10">
        <v>0</v>
      </c>
      <c r="E173" s="11">
        <v>0</v>
      </c>
      <c r="F173" s="10">
        <f t="shared" si="41"/>
        <v>0</v>
      </c>
      <c r="G173" s="12">
        <f t="shared" si="42"/>
        <v>0</v>
      </c>
      <c r="H173" s="12">
        <f t="shared" si="43"/>
        <v>0</v>
      </c>
      <c r="I173" s="10">
        <v>0</v>
      </c>
      <c r="J173" s="11">
        <v>0</v>
      </c>
      <c r="K173" s="10">
        <v>0</v>
      </c>
      <c r="L173" s="11">
        <v>0</v>
      </c>
      <c r="M173" s="10">
        <v>2</v>
      </c>
      <c r="N173" s="11">
        <v>1</v>
      </c>
      <c r="O173" s="10">
        <f t="shared" si="44"/>
        <v>2</v>
      </c>
      <c r="P173" s="12">
        <f t="shared" si="45"/>
        <v>1</v>
      </c>
      <c r="Q173" s="12">
        <f t="shared" si="46"/>
        <v>3</v>
      </c>
      <c r="R173" s="10">
        <f t="shared" si="47"/>
        <v>2</v>
      </c>
      <c r="S173" s="11">
        <f t="shared" si="48"/>
        <v>1</v>
      </c>
      <c r="T173" s="12">
        <f t="shared" si="49"/>
        <v>3</v>
      </c>
    </row>
    <row r="174" spans="1:20" s="20" customFormat="1">
      <c r="A174" s="284" t="s">
        <v>314</v>
      </c>
      <c r="B174" s="10">
        <v>0</v>
      </c>
      <c r="C174" s="12">
        <v>0</v>
      </c>
      <c r="D174" s="10">
        <v>0</v>
      </c>
      <c r="E174" s="11">
        <v>0</v>
      </c>
      <c r="F174" s="10">
        <f t="shared" si="41"/>
        <v>0</v>
      </c>
      <c r="G174" s="12">
        <f t="shared" si="42"/>
        <v>0</v>
      </c>
      <c r="H174" s="12">
        <f t="shared" si="43"/>
        <v>0</v>
      </c>
      <c r="I174" s="10">
        <v>0</v>
      </c>
      <c r="J174" s="11">
        <v>0</v>
      </c>
      <c r="K174" s="10">
        <v>0</v>
      </c>
      <c r="L174" s="11">
        <v>0</v>
      </c>
      <c r="M174" s="10">
        <v>3</v>
      </c>
      <c r="N174" s="11">
        <v>0</v>
      </c>
      <c r="O174" s="10">
        <f t="shared" si="44"/>
        <v>3</v>
      </c>
      <c r="P174" s="12">
        <f t="shared" si="45"/>
        <v>0</v>
      </c>
      <c r="Q174" s="12">
        <f t="shared" si="46"/>
        <v>3</v>
      </c>
      <c r="R174" s="10">
        <f t="shared" si="47"/>
        <v>3</v>
      </c>
      <c r="S174" s="11">
        <f t="shared" si="48"/>
        <v>0</v>
      </c>
      <c r="T174" s="12">
        <f t="shared" si="49"/>
        <v>3</v>
      </c>
    </row>
    <row r="175" spans="1:20" s="20" customFormat="1">
      <c r="A175" s="284" t="s">
        <v>315</v>
      </c>
      <c r="B175" s="10">
        <v>0</v>
      </c>
      <c r="C175" s="12">
        <v>0</v>
      </c>
      <c r="D175" s="10">
        <v>11</v>
      </c>
      <c r="E175" s="11">
        <v>1</v>
      </c>
      <c r="F175" s="10">
        <f t="shared" si="41"/>
        <v>11</v>
      </c>
      <c r="G175" s="12">
        <f t="shared" si="42"/>
        <v>1</v>
      </c>
      <c r="H175" s="12">
        <f t="shared" si="43"/>
        <v>12</v>
      </c>
      <c r="I175" s="10">
        <v>0</v>
      </c>
      <c r="J175" s="11">
        <v>0</v>
      </c>
      <c r="K175" s="10">
        <v>0</v>
      </c>
      <c r="L175" s="11">
        <v>0</v>
      </c>
      <c r="M175" s="10">
        <v>0</v>
      </c>
      <c r="N175" s="11">
        <v>0</v>
      </c>
      <c r="O175" s="10">
        <f t="shared" si="44"/>
        <v>0</v>
      </c>
      <c r="P175" s="12">
        <f t="shared" si="45"/>
        <v>0</v>
      </c>
      <c r="Q175" s="12">
        <f t="shared" si="46"/>
        <v>0</v>
      </c>
      <c r="R175" s="10">
        <f t="shared" si="47"/>
        <v>11</v>
      </c>
      <c r="S175" s="11">
        <f t="shared" si="48"/>
        <v>1</v>
      </c>
      <c r="T175" s="12">
        <f t="shared" si="49"/>
        <v>12</v>
      </c>
    </row>
    <row r="176" spans="1:20" s="20" customFormat="1">
      <c r="A176" s="284" t="s">
        <v>630</v>
      </c>
      <c r="B176" s="10">
        <v>0</v>
      </c>
      <c r="C176" s="12">
        <v>0</v>
      </c>
      <c r="D176" s="10">
        <v>0</v>
      </c>
      <c r="E176" s="11">
        <v>0</v>
      </c>
      <c r="F176" s="10">
        <f t="shared" si="41"/>
        <v>0</v>
      </c>
      <c r="G176" s="12">
        <f t="shared" si="42"/>
        <v>0</v>
      </c>
      <c r="H176" s="12">
        <f t="shared" si="43"/>
        <v>0</v>
      </c>
      <c r="I176" s="10">
        <v>0</v>
      </c>
      <c r="J176" s="11">
        <v>0</v>
      </c>
      <c r="K176" s="10">
        <v>0</v>
      </c>
      <c r="L176" s="11">
        <v>0</v>
      </c>
      <c r="M176" s="10">
        <v>5</v>
      </c>
      <c r="N176" s="11">
        <v>0</v>
      </c>
      <c r="O176" s="10">
        <f t="shared" si="44"/>
        <v>5</v>
      </c>
      <c r="P176" s="12">
        <f t="shared" si="45"/>
        <v>0</v>
      </c>
      <c r="Q176" s="12">
        <f t="shared" si="46"/>
        <v>5</v>
      </c>
      <c r="R176" s="10">
        <f t="shared" si="47"/>
        <v>5</v>
      </c>
      <c r="S176" s="11">
        <f t="shared" si="48"/>
        <v>0</v>
      </c>
      <c r="T176" s="12">
        <f t="shared" si="49"/>
        <v>5</v>
      </c>
    </row>
    <row r="177" spans="1:20" s="20" customFormat="1">
      <c r="A177" s="284" t="s">
        <v>316</v>
      </c>
      <c r="B177" s="10">
        <v>0</v>
      </c>
      <c r="C177" s="12">
        <v>0</v>
      </c>
      <c r="D177" s="10">
        <v>0</v>
      </c>
      <c r="E177" s="11">
        <v>0</v>
      </c>
      <c r="F177" s="10">
        <f t="shared" si="41"/>
        <v>0</v>
      </c>
      <c r="G177" s="12">
        <f t="shared" si="42"/>
        <v>0</v>
      </c>
      <c r="H177" s="12">
        <f t="shared" si="43"/>
        <v>0</v>
      </c>
      <c r="I177" s="10">
        <v>207</v>
      </c>
      <c r="J177" s="11">
        <v>0</v>
      </c>
      <c r="K177" s="10">
        <v>182</v>
      </c>
      <c r="L177" s="11">
        <v>0</v>
      </c>
      <c r="M177" s="10">
        <v>0</v>
      </c>
      <c r="N177" s="11">
        <v>0</v>
      </c>
      <c r="O177" s="10">
        <f t="shared" si="44"/>
        <v>389</v>
      </c>
      <c r="P177" s="12">
        <f t="shared" si="45"/>
        <v>0</v>
      </c>
      <c r="Q177" s="12">
        <f t="shared" si="46"/>
        <v>389</v>
      </c>
      <c r="R177" s="10">
        <f t="shared" si="47"/>
        <v>389</v>
      </c>
      <c r="S177" s="11">
        <f t="shared" si="48"/>
        <v>0</v>
      </c>
      <c r="T177" s="12">
        <f t="shared" si="49"/>
        <v>389</v>
      </c>
    </row>
    <row r="178" spans="1:20" s="20" customFormat="1">
      <c r="A178" s="284" t="s">
        <v>370</v>
      </c>
      <c r="B178" s="10">
        <v>0</v>
      </c>
      <c r="C178" s="12">
        <v>0</v>
      </c>
      <c r="D178" s="10">
        <v>0</v>
      </c>
      <c r="E178" s="11">
        <v>0</v>
      </c>
      <c r="F178" s="10">
        <f t="shared" si="41"/>
        <v>0</v>
      </c>
      <c r="G178" s="12">
        <f t="shared" si="42"/>
        <v>0</v>
      </c>
      <c r="H178" s="12">
        <f t="shared" si="43"/>
        <v>0</v>
      </c>
      <c r="I178" s="10">
        <v>14</v>
      </c>
      <c r="J178" s="11">
        <v>0</v>
      </c>
      <c r="K178" s="10">
        <v>11</v>
      </c>
      <c r="L178" s="11">
        <v>0</v>
      </c>
      <c r="M178" s="10">
        <v>0</v>
      </c>
      <c r="N178" s="11">
        <v>0</v>
      </c>
      <c r="O178" s="10">
        <f t="shared" si="44"/>
        <v>25</v>
      </c>
      <c r="P178" s="12">
        <f t="shared" si="45"/>
        <v>0</v>
      </c>
      <c r="Q178" s="12">
        <f t="shared" si="46"/>
        <v>25</v>
      </c>
      <c r="R178" s="10">
        <f t="shared" si="47"/>
        <v>25</v>
      </c>
      <c r="S178" s="11">
        <f t="shared" si="48"/>
        <v>0</v>
      </c>
      <c r="T178" s="12">
        <f t="shared" si="49"/>
        <v>25</v>
      </c>
    </row>
    <row r="179" spans="1:20" s="20" customFormat="1">
      <c r="A179" s="284" t="s">
        <v>317</v>
      </c>
      <c r="B179" s="10">
        <v>0</v>
      </c>
      <c r="C179" s="12">
        <v>0</v>
      </c>
      <c r="D179" s="10">
        <v>0</v>
      </c>
      <c r="E179" s="11">
        <v>0</v>
      </c>
      <c r="F179" s="10">
        <f t="shared" si="41"/>
        <v>0</v>
      </c>
      <c r="G179" s="12">
        <f t="shared" si="42"/>
        <v>0</v>
      </c>
      <c r="H179" s="12">
        <f t="shared" si="43"/>
        <v>0</v>
      </c>
      <c r="I179" s="10">
        <v>19</v>
      </c>
      <c r="J179" s="11">
        <v>0</v>
      </c>
      <c r="K179" s="10">
        <v>11</v>
      </c>
      <c r="L179" s="11">
        <v>0</v>
      </c>
      <c r="M179" s="10">
        <v>0</v>
      </c>
      <c r="N179" s="11">
        <v>0</v>
      </c>
      <c r="O179" s="10">
        <f t="shared" si="44"/>
        <v>30</v>
      </c>
      <c r="P179" s="12">
        <f t="shared" si="45"/>
        <v>0</v>
      </c>
      <c r="Q179" s="12">
        <f t="shared" si="46"/>
        <v>30</v>
      </c>
      <c r="R179" s="10">
        <f t="shared" si="47"/>
        <v>30</v>
      </c>
      <c r="S179" s="11">
        <f t="shared" si="48"/>
        <v>0</v>
      </c>
      <c r="T179" s="12">
        <f t="shared" si="49"/>
        <v>30</v>
      </c>
    </row>
    <row r="180" spans="1:20" s="20" customFormat="1">
      <c r="A180" s="284" t="s">
        <v>509</v>
      </c>
      <c r="B180" s="10">
        <v>0</v>
      </c>
      <c r="C180" s="12">
        <v>0</v>
      </c>
      <c r="D180" s="10">
        <v>0</v>
      </c>
      <c r="E180" s="11">
        <v>0</v>
      </c>
      <c r="F180" s="10">
        <f t="shared" si="41"/>
        <v>0</v>
      </c>
      <c r="G180" s="12">
        <f t="shared" si="42"/>
        <v>0</v>
      </c>
      <c r="H180" s="12">
        <f t="shared" si="43"/>
        <v>0</v>
      </c>
      <c r="I180" s="10">
        <v>8</v>
      </c>
      <c r="J180" s="11">
        <v>0</v>
      </c>
      <c r="K180" s="10">
        <v>9</v>
      </c>
      <c r="L180" s="11">
        <v>0</v>
      </c>
      <c r="M180" s="10">
        <v>0</v>
      </c>
      <c r="N180" s="11">
        <v>0</v>
      </c>
      <c r="O180" s="10">
        <f t="shared" si="44"/>
        <v>17</v>
      </c>
      <c r="P180" s="12">
        <f t="shared" si="45"/>
        <v>0</v>
      </c>
      <c r="Q180" s="12">
        <f t="shared" si="46"/>
        <v>17</v>
      </c>
      <c r="R180" s="10">
        <f t="shared" si="47"/>
        <v>17</v>
      </c>
      <c r="S180" s="11">
        <f t="shared" si="48"/>
        <v>0</v>
      </c>
      <c r="T180" s="12">
        <f t="shared" si="49"/>
        <v>17</v>
      </c>
    </row>
    <row r="181" spans="1:20" s="20" customFormat="1">
      <c r="A181" s="284" t="s">
        <v>318</v>
      </c>
      <c r="B181" s="10">
        <v>0</v>
      </c>
      <c r="C181" s="12">
        <v>0</v>
      </c>
      <c r="D181" s="10">
        <v>0</v>
      </c>
      <c r="E181" s="11">
        <v>0</v>
      </c>
      <c r="F181" s="10">
        <f t="shared" si="41"/>
        <v>0</v>
      </c>
      <c r="G181" s="12">
        <f t="shared" si="42"/>
        <v>0</v>
      </c>
      <c r="H181" s="12">
        <f t="shared" si="43"/>
        <v>0</v>
      </c>
      <c r="I181" s="10">
        <v>0</v>
      </c>
      <c r="J181" s="11">
        <v>0</v>
      </c>
      <c r="K181" s="10">
        <v>0</v>
      </c>
      <c r="L181" s="11">
        <v>0</v>
      </c>
      <c r="M181" s="10">
        <v>6</v>
      </c>
      <c r="N181" s="11">
        <v>0</v>
      </c>
      <c r="O181" s="10">
        <f t="shared" si="44"/>
        <v>6</v>
      </c>
      <c r="P181" s="12">
        <f t="shared" si="45"/>
        <v>0</v>
      </c>
      <c r="Q181" s="12">
        <f t="shared" si="46"/>
        <v>6</v>
      </c>
      <c r="R181" s="10">
        <f t="shared" si="47"/>
        <v>6</v>
      </c>
      <c r="S181" s="11">
        <f t="shared" si="48"/>
        <v>0</v>
      </c>
      <c r="T181" s="12">
        <f t="shared" si="49"/>
        <v>6</v>
      </c>
    </row>
    <row r="182" spans="1:20" s="20" customFormat="1">
      <c r="A182" s="284" t="s">
        <v>319</v>
      </c>
      <c r="B182" s="10">
        <v>0</v>
      </c>
      <c r="C182" s="12">
        <v>0</v>
      </c>
      <c r="D182" s="10">
        <v>111</v>
      </c>
      <c r="E182" s="11">
        <v>47</v>
      </c>
      <c r="F182" s="10">
        <f t="shared" si="41"/>
        <v>111</v>
      </c>
      <c r="G182" s="12">
        <f t="shared" si="42"/>
        <v>47</v>
      </c>
      <c r="H182" s="12">
        <f t="shared" si="43"/>
        <v>158</v>
      </c>
      <c r="I182" s="10">
        <v>107</v>
      </c>
      <c r="J182" s="11">
        <v>47</v>
      </c>
      <c r="K182" s="10">
        <v>92</v>
      </c>
      <c r="L182" s="11">
        <v>36</v>
      </c>
      <c r="M182" s="10">
        <v>0</v>
      </c>
      <c r="N182" s="11">
        <v>0</v>
      </c>
      <c r="O182" s="10">
        <f t="shared" si="44"/>
        <v>199</v>
      </c>
      <c r="P182" s="12">
        <f t="shared" si="45"/>
        <v>83</v>
      </c>
      <c r="Q182" s="12">
        <f t="shared" si="46"/>
        <v>282</v>
      </c>
      <c r="R182" s="10">
        <f t="shared" si="47"/>
        <v>310</v>
      </c>
      <c r="S182" s="11">
        <f t="shared" si="48"/>
        <v>130</v>
      </c>
      <c r="T182" s="12">
        <f t="shared" si="49"/>
        <v>440</v>
      </c>
    </row>
    <row r="183" spans="1:20" s="20" customFormat="1">
      <c r="A183" s="284" t="s">
        <v>440</v>
      </c>
      <c r="B183" s="10">
        <v>0</v>
      </c>
      <c r="C183" s="12">
        <v>0</v>
      </c>
      <c r="D183" s="10">
        <v>0</v>
      </c>
      <c r="E183" s="11">
        <v>0</v>
      </c>
      <c r="F183" s="10">
        <f t="shared" si="41"/>
        <v>0</v>
      </c>
      <c r="G183" s="12">
        <f t="shared" si="42"/>
        <v>0</v>
      </c>
      <c r="H183" s="12">
        <f t="shared" si="43"/>
        <v>0</v>
      </c>
      <c r="I183" s="10">
        <v>0</v>
      </c>
      <c r="J183" s="11">
        <v>0</v>
      </c>
      <c r="K183" s="10">
        <v>0</v>
      </c>
      <c r="L183" s="11">
        <v>0</v>
      </c>
      <c r="M183" s="10">
        <v>10</v>
      </c>
      <c r="N183" s="11">
        <v>0</v>
      </c>
      <c r="O183" s="10">
        <f t="shared" si="44"/>
        <v>10</v>
      </c>
      <c r="P183" s="12">
        <f t="shared" si="45"/>
        <v>0</v>
      </c>
      <c r="Q183" s="12">
        <f t="shared" si="46"/>
        <v>10</v>
      </c>
      <c r="R183" s="10">
        <f t="shared" si="47"/>
        <v>10</v>
      </c>
      <c r="S183" s="11">
        <f t="shared" si="48"/>
        <v>0</v>
      </c>
      <c r="T183" s="12">
        <f t="shared" si="49"/>
        <v>10</v>
      </c>
    </row>
    <row r="184" spans="1:20" s="20" customFormat="1">
      <c r="A184" s="284" t="s">
        <v>320</v>
      </c>
      <c r="B184" s="10">
        <v>0</v>
      </c>
      <c r="C184" s="12">
        <v>0</v>
      </c>
      <c r="D184" s="10">
        <v>0</v>
      </c>
      <c r="E184" s="11">
        <v>0</v>
      </c>
      <c r="F184" s="10">
        <f t="shared" si="41"/>
        <v>0</v>
      </c>
      <c r="G184" s="12">
        <f t="shared" si="42"/>
        <v>0</v>
      </c>
      <c r="H184" s="12">
        <f t="shared" si="43"/>
        <v>0</v>
      </c>
      <c r="I184" s="10">
        <v>33</v>
      </c>
      <c r="J184" s="11">
        <v>9</v>
      </c>
      <c r="K184" s="10">
        <v>32</v>
      </c>
      <c r="L184" s="11">
        <v>3</v>
      </c>
      <c r="M184" s="10">
        <v>0</v>
      </c>
      <c r="N184" s="11">
        <v>0</v>
      </c>
      <c r="O184" s="10">
        <f t="shared" si="44"/>
        <v>65</v>
      </c>
      <c r="P184" s="12">
        <f t="shared" si="45"/>
        <v>12</v>
      </c>
      <c r="Q184" s="12">
        <f t="shared" si="46"/>
        <v>77</v>
      </c>
      <c r="R184" s="10">
        <f t="shared" si="47"/>
        <v>65</v>
      </c>
      <c r="S184" s="11">
        <f t="shared" si="48"/>
        <v>12</v>
      </c>
      <c r="T184" s="12">
        <f t="shared" si="49"/>
        <v>77</v>
      </c>
    </row>
    <row r="185" spans="1:20" s="20" customFormat="1">
      <c r="A185" s="284" t="s">
        <v>321</v>
      </c>
      <c r="B185" s="10">
        <v>0</v>
      </c>
      <c r="C185" s="12">
        <v>0</v>
      </c>
      <c r="D185" s="10">
        <v>31</v>
      </c>
      <c r="E185" s="11">
        <v>4</v>
      </c>
      <c r="F185" s="10">
        <f t="shared" si="41"/>
        <v>31</v>
      </c>
      <c r="G185" s="12">
        <f t="shared" si="42"/>
        <v>4</v>
      </c>
      <c r="H185" s="12">
        <f t="shared" si="43"/>
        <v>35</v>
      </c>
      <c r="I185" s="10">
        <v>0</v>
      </c>
      <c r="J185" s="11">
        <v>0</v>
      </c>
      <c r="K185" s="10">
        <v>0</v>
      </c>
      <c r="L185" s="11">
        <v>0</v>
      </c>
      <c r="M185" s="10">
        <v>0</v>
      </c>
      <c r="N185" s="11">
        <v>0</v>
      </c>
      <c r="O185" s="10">
        <f t="shared" si="44"/>
        <v>0</v>
      </c>
      <c r="P185" s="12">
        <f t="shared" si="45"/>
        <v>0</v>
      </c>
      <c r="Q185" s="12">
        <f t="shared" si="46"/>
        <v>0</v>
      </c>
      <c r="R185" s="10">
        <f t="shared" si="47"/>
        <v>31</v>
      </c>
      <c r="S185" s="11">
        <f t="shared" si="48"/>
        <v>4</v>
      </c>
      <c r="T185" s="12">
        <f t="shared" si="49"/>
        <v>35</v>
      </c>
    </row>
    <row r="186" spans="1:20" s="20" customFormat="1">
      <c r="A186" s="284" t="s">
        <v>322</v>
      </c>
      <c r="B186" s="10">
        <v>0</v>
      </c>
      <c r="C186" s="12">
        <v>0</v>
      </c>
      <c r="D186" s="10">
        <v>0</v>
      </c>
      <c r="E186" s="11">
        <v>0</v>
      </c>
      <c r="F186" s="10">
        <f t="shared" si="41"/>
        <v>0</v>
      </c>
      <c r="G186" s="12">
        <f t="shared" si="42"/>
        <v>0</v>
      </c>
      <c r="H186" s="12">
        <f t="shared" si="43"/>
        <v>0</v>
      </c>
      <c r="I186" s="10">
        <v>0</v>
      </c>
      <c r="J186" s="11">
        <v>0</v>
      </c>
      <c r="K186" s="10">
        <v>0</v>
      </c>
      <c r="L186" s="11">
        <v>0</v>
      </c>
      <c r="M186" s="10">
        <v>36</v>
      </c>
      <c r="N186" s="11">
        <v>6</v>
      </c>
      <c r="O186" s="10">
        <f t="shared" si="44"/>
        <v>36</v>
      </c>
      <c r="P186" s="12">
        <f t="shared" si="45"/>
        <v>6</v>
      </c>
      <c r="Q186" s="12">
        <f t="shared" si="46"/>
        <v>42</v>
      </c>
      <c r="R186" s="10">
        <f t="shared" si="47"/>
        <v>36</v>
      </c>
      <c r="S186" s="11">
        <f t="shared" si="48"/>
        <v>6</v>
      </c>
      <c r="T186" s="12">
        <f t="shared" si="49"/>
        <v>42</v>
      </c>
    </row>
    <row r="187" spans="1:20" s="20" customFormat="1">
      <c r="A187" s="284" t="s">
        <v>323</v>
      </c>
      <c r="B187" s="10">
        <v>0</v>
      </c>
      <c r="C187" s="12">
        <v>0</v>
      </c>
      <c r="D187" s="10">
        <v>0</v>
      </c>
      <c r="E187" s="11">
        <v>0</v>
      </c>
      <c r="F187" s="10">
        <f t="shared" si="41"/>
        <v>0</v>
      </c>
      <c r="G187" s="12">
        <f t="shared" si="42"/>
        <v>0</v>
      </c>
      <c r="H187" s="12">
        <f t="shared" si="43"/>
        <v>0</v>
      </c>
      <c r="I187" s="10">
        <v>0</v>
      </c>
      <c r="J187" s="11">
        <v>0</v>
      </c>
      <c r="K187" s="10">
        <v>0</v>
      </c>
      <c r="L187" s="11">
        <v>0</v>
      </c>
      <c r="M187" s="10">
        <v>80</v>
      </c>
      <c r="N187" s="11">
        <v>33</v>
      </c>
      <c r="O187" s="10">
        <f t="shared" si="44"/>
        <v>80</v>
      </c>
      <c r="P187" s="12">
        <f t="shared" si="45"/>
        <v>33</v>
      </c>
      <c r="Q187" s="12">
        <f t="shared" si="46"/>
        <v>113</v>
      </c>
      <c r="R187" s="10">
        <f t="shared" si="47"/>
        <v>80</v>
      </c>
      <c r="S187" s="11">
        <f t="shared" si="48"/>
        <v>33</v>
      </c>
      <c r="T187" s="12">
        <f t="shared" si="49"/>
        <v>113</v>
      </c>
    </row>
    <row r="188" spans="1:20" s="20" customFormat="1">
      <c r="A188" s="284" t="s">
        <v>427</v>
      </c>
      <c r="B188" s="10">
        <v>0</v>
      </c>
      <c r="C188" s="12">
        <v>0</v>
      </c>
      <c r="D188" s="10">
        <v>0</v>
      </c>
      <c r="E188" s="11">
        <v>0</v>
      </c>
      <c r="F188" s="10">
        <f t="shared" si="41"/>
        <v>0</v>
      </c>
      <c r="G188" s="12">
        <f t="shared" si="42"/>
        <v>0</v>
      </c>
      <c r="H188" s="12">
        <f t="shared" si="43"/>
        <v>0</v>
      </c>
      <c r="I188" s="10">
        <v>0</v>
      </c>
      <c r="J188" s="11">
        <v>0</v>
      </c>
      <c r="K188" s="10">
        <v>0</v>
      </c>
      <c r="L188" s="11">
        <v>0</v>
      </c>
      <c r="M188" s="10">
        <v>27</v>
      </c>
      <c r="N188" s="11">
        <v>0</v>
      </c>
      <c r="O188" s="10">
        <f t="shared" si="44"/>
        <v>27</v>
      </c>
      <c r="P188" s="12">
        <f t="shared" si="45"/>
        <v>0</v>
      </c>
      <c r="Q188" s="12">
        <f t="shared" si="46"/>
        <v>27</v>
      </c>
      <c r="R188" s="10">
        <f t="shared" si="47"/>
        <v>27</v>
      </c>
      <c r="S188" s="11">
        <f t="shared" si="48"/>
        <v>0</v>
      </c>
      <c r="T188" s="12">
        <f t="shared" si="49"/>
        <v>27</v>
      </c>
    </row>
    <row r="189" spans="1:20" s="20" customFormat="1">
      <c r="A189" s="284" t="s">
        <v>324</v>
      </c>
      <c r="B189" s="10">
        <v>0</v>
      </c>
      <c r="C189" s="12">
        <v>0</v>
      </c>
      <c r="D189" s="10">
        <v>0</v>
      </c>
      <c r="E189" s="11">
        <v>0</v>
      </c>
      <c r="F189" s="10">
        <f t="shared" ref="F189:F208" si="50">SUM(B189,D189)</f>
        <v>0</v>
      </c>
      <c r="G189" s="12">
        <f t="shared" ref="G189:G208" si="51">SUM(C189,E189)</f>
        <v>0</v>
      </c>
      <c r="H189" s="12">
        <f t="shared" ref="H189:H208" si="52">SUM(F189:G189)</f>
        <v>0</v>
      </c>
      <c r="I189" s="10">
        <v>0</v>
      </c>
      <c r="J189" s="11">
        <v>0</v>
      </c>
      <c r="K189" s="10">
        <v>0</v>
      </c>
      <c r="L189" s="11">
        <v>0</v>
      </c>
      <c r="M189" s="10">
        <v>33</v>
      </c>
      <c r="N189" s="11">
        <v>1</v>
      </c>
      <c r="O189" s="10">
        <f t="shared" ref="O189:O208" si="53">SUM(M189,K189,I189)</f>
        <v>33</v>
      </c>
      <c r="P189" s="12">
        <f t="shared" ref="P189:P208" si="54">SUM(N189,L189,J189)</f>
        <v>1</v>
      </c>
      <c r="Q189" s="12">
        <f t="shared" ref="Q189:Q208" si="55">SUM(O189:P189)</f>
        <v>34</v>
      </c>
      <c r="R189" s="10">
        <f t="shared" ref="R189:R208" si="56">SUM(O189,F189)</f>
        <v>33</v>
      </c>
      <c r="S189" s="11">
        <f t="shared" ref="S189:S208" si="57">SUM(P189,G189)</f>
        <v>1</v>
      </c>
      <c r="T189" s="12">
        <f t="shared" ref="T189:T208" si="58">SUM(Q189,H189)</f>
        <v>34</v>
      </c>
    </row>
    <row r="190" spans="1:20" s="20" customFormat="1">
      <c r="A190" s="284" t="s">
        <v>625</v>
      </c>
      <c r="B190" s="10">
        <v>0</v>
      </c>
      <c r="C190" s="12">
        <v>0</v>
      </c>
      <c r="D190" s="10">
        <v>0</v>
      </c>
      <c r="E190" s="11">
        <v>0</v>
      </c>
      <c r="F190" s="10">
        <f t="shared" si="50"/>
        <v>0</v>
      </c>
      <c r="G190" s="12">
        <f t="shared" si="51"/>
        <v>0</v>
      </c>
      <c r="H190" s="12">
        <f t="shared" si="52"/>
        <v>0</v>
      </c>
      <c r="I190" s="10">
        <v>0</v>
      </c>
      <c r="J190" s="11">
        <v>0</v>
      </c>
      <c r="K190" s="10">
        <v>0</v>
      </c>
      <c r="L190" s="11">
        <v>0</v>
      </c>
      <c r="M190" s="10">
        <v>4</v>
      </c>
      <c r="N190" s="11">
        <v>0</v>
      </c>
      <c r="O190" s="10">
        <f t="shared" si="53"/>
        <v>4</v>
      </c>
      <c r="P190" s="12">
        <f t="shared" si="54"/>
        <v>0</v>
      </c>
      <c r="Q190" s="12">
        <f t="shared" si="55"/>
        <v>4</v>
      </c>
      <c r="R190" s="10">
        <f t="shared" si="56"/>
        <v>4</v>
      </c>
      <c r="S190" s="11">
        <f t="shared" si="57"/>
        <v>0</v>
      </c>
      <c r="T190" s="12">
        <f t="shared" si="58"/>
        <v>4</v>
      </c>
    </row>
    <row r="191" spans="1:20" s="20" customFormat="1">
      <c r="A191" s="284" t="s">
        <v>486</v>
      </c>
      <c r="B191" s="10">
        <v>0</v>
      </c>
      <c r="C191" s="12">
        <v>0</v>
      </c>
      <c r="D191" s="10">
        <v>0</v>
      </c>
      <c r="E191" s="11">
        <v>0</v>
      </c>
      <c r="F191" s="10">
        <f t="shared" si="50"/>
        <v>0</v>
      </c>
      <c r="G191" s="12">
        <f t="shared" si="51"/>
        <v>0</v>
      </c>
      <c r="H191" s="12">
        <f t="shared" si="52"/>
        <v>0</v>
      </c>
      <c r="I191" s="10">
        <v>0</v>
      </c>
      <c r="J191" s="11">
        <v>0</v>
      </c>
      <c r="K191" s="10">
        <v>0</v>
      </c>
      <c r="L191" s="11">
        <v>0</v>
      </c>
      <c r="M191" s="10">
        <v>26</v>
      </c>
      <c r="N191" s="11">
        <v>0</v>
      </c>
      <c r="O191" s="10">
        <f t="shared" si="53"/>
        <v>26</v>
      </c>
      <c r="P191" s="12">
        <f t="shared" si="54"/>
        <v>0</v>
      </c>
      <c r="Q191" s="12">
        <f t="shared" si="55"/>
        <v>26</v>
      </c>
      <c r="R191" s="10">
        <f t="shared" si="56"/>
        <v>26</v>
      </c>
      <c r="S191" s="11">
        <f t="shared" si="57"/>
        <v>0</v>
      </c>
      <c r="T191" s="12">
        <f t="shared" si="58"/>
        <v>26</v>
      </c>
    </row>
    <row r="192" spans="1:20" s="20" customFormat="1">
      <c r="A192" s="284" t="s">
        <v>626</v>
      </c>
      <c r="B192" s="10">
        <v>0</v>
      </c>
      <c r="C192" s="12">
        <v>0</v>
      </c>
      <c r="D192" s="10">
        <v>0</v>
      </c>
      <c r="E192" s="11">
        <v>0</v>
      </c>
      <c r="F192" s="10">
        <f t="shared" si="50"/>
        <v>0</v>
      </c>
      <c r="G192" s="12">
        <f t="shared" si="51"/>
        <v>0</v>
      </c>
      <c r="H192" s="12">
        <f t="shared" si="52"/>
        <v>0</v>
      </c>
      <c r="I192" s="10">
        <v>0</v>
      </c>
      <c r="J192" s="11">
        <v>0</v>
      </c>
      <c r="K192" s="10">
        <v>0</v>
      </c>
      <c r="L192" s="11">
        <v>0</v>
      </c>
      <c r="M192" s="10">
        <v>2</v>
      </c>
      <c r="N192" s="11">
        <v>0</v>
      </c>
      <c r="O192" s="10">
        <f t="shared" si="53"/>
        <v>2</v>
      </c>
      <c r="P192" s="12">
        <f t="shared" si="54"/>
        <v>0</v>
      </c>
      <c r="Q192" s="12">
        <f t="shared" si="55"/>
        <v>2</v>
      </c>
      <c r="R192" s="10">
        <f t="shared" si="56"/>
        <v>2</v>
      </c>
      <c r="S192" s="11">
        <f t="shared" si="57"/>
        <v>0</v>
      </c>
      <c r="T192" s="12">
        <f t="shared" si="58"/>
        <v>2</v>
      </c>
    </row>
    <row r="193" spans="1:20" s="20" customFormat="1">
      <c r="A193" s="284" t="s">
        <v>13</v>
      </c>
      <c r="B193" s="10">
        <v>0</v>
      </c>
      <c r="C193" s="12">
        <v>0</v>
      </c>
      <c r="D193" s="10">
        <v>5</v>
      </c>
      <c r="E193" s="11">
        <v>0</v>
      </c>
      <c r="F193" s="10">
        <f t="shared" si="50"/>
        <v>5</v>
      </c>
      <c r="G193" s="12">
        <f t="shared" si="51"/>
        <v>0</v>
      </c>
      <c r="H193" s="12">
        <f t="shared" si="52"/>
        <v>5</v>
      </c>
      <c r="I193" s="10">
        <v>6</v>
      </c>
      <c r="J193" s="11">
        <v>0</v>
      </c>
      <c r="K193" s="10">
        <v>5</v>
      </c>
      <c r="L193" s="11">
        <v>0</v>
      </c>
      <c r="M193" s="10">
        <v>0</v>
      </c>
      <c r="N193" s="11">
        <v>0</v>
      </c>
      <c r="O193" s="10">
        <f t="shared" si="53"/>
        <v>11</v>
      </c>
      <c r="P193" s="12">
        <f t="shared" si="54"/>
        <v>0</v>
      </c>
      <c r="Q193" s="12">
        <f t="shared" si="55"/>
        <v>11</v>
      </c>
      <c r="R193" s="10">
        <f t="shared" si="56"/>
        <v>16</v>
      </c>
      <c r="S193" s="11">
        <f t="shared" si="57"/>
        <v>0</v>
      </c>
      <c r="T193" s="12">
        <f t="shared" si="58"/>
        <v>16</v>
      </c>
    </row>
    <row r="194" spans="1:20" s="20" customFormat="1">
      <c r="A194" s="284" t="s">
        <v>325</v>
      </c>
      <c r="B194" s="10">
        <v>0</v>
      </c>
      <c r="C194" s="12">
        <v>0</v>
      </c>
      <c r="D194" s="10">
        <v>0</v>
      </c>
      <c r="E194" s="11">
        <v>0</v>
      </c>
      <c r="F194" s="10">
        <f t="shared" si="50"/>
        <v>0</v>
      </c>
      <c r="G194" s="12">
        <f t="shared" si="51"/>
        <v>0</v>
      </c>
      <c r="H194" s="12">
        <f t="shared" si="52"/>
        <v>0</v>
      </c>
      <c r="I194" s="10">
        <v>0</v>
      </c>
      <c r="J194" s="11">
        <v>0</v>
      </c>
      <c r="K194" s="10">
        <v>0</v>
      </c>
      <c r="L194" s="11">
        <v>0</v>
      </c>
      <c r="M194" s="10">
        <v>149</v>
      </c>
      <c r="N194" s="11">
        <v>1163</v>
      </c>
      <c r="O194" s="10">
        <f t="shared" si="53"/>
        <v>149</v>
      </c>
      <c r="P194" s="12">
        <f t="shared" si="54"/>
        <v>1163</v>
      </c>
      <c r="Q194" s="12">
        <f t="shared" si="55"/>
        <v>1312</v>
      </c>
      <c r="R194" s="10">
        <f t="shared" si="56"/>
        <v>149</v>
      </c>
      <c r="S194" s="11">
        <f t="shared" si="57"/>
        <v>1163</v>
      </c>
      <c r="T194" s="12">
        <f t="shared" si="58"/>
        <v>1312</v>
      </c>
    </row>
    <row r="195" spans="1:20" s="20" customFormat="1">
      <c r="A195" s="284" t="s">
        <v>441</v>
      </c>
      <c r="B195" s="10">
        <v>0</v>
      </c>
      <c r="C195" s="12">
        <v>0</v>
      </c>
      <c r="D195" s="10">
        <v>0</v>
      </c>
      <c r="E195" s="11">
        <v>0</v>
      </c>
      <c r="F195" s="10">
        <f t="shared" si="50"/>
        <v>0</v>
      </c>
      <c r="G195" s="12">
        <f t="shared" si="51"/>
        <v>0</v>
      </c>
      <c r="H195" s="12">
        <f t="shared" si="52"/>
        <v>0</v>
      </c>
      <c r="I195" s="10">
        <v>0</v>
      </c>
      <c r="J195" s="11">
        <v>0</v>
      </c>
      <c r="K195" s="10">
        <v>0</v>
      </c>
      <c r="L195" s="11">
        <v>0</v>
      </c>
      <c r="M195" s="10">
        <v>5</v>
      </c>
      <c r="N195" s="11">
        <v>0</v>
      </c>
      <c r="O195" s="10">
        <f t="shared" si="53"/>
        <v>5</v>
      </c>
      <c r="P195" s="12">
        <f t="shared" si="54"/>
        <v>0</v>
      </c>
      <c r="Q195" s="12">
        <f t="shared" si="55"/>
        <v>5</v>
      </c>
      <c r="R195" s="10">
        <f t="shared" si="56"/>
        <v>5</v>
      </c>
      <c r="S195" s="11">
        <f t="shared" si="57"/>
        <v>0</v>
      </c>
      <c r="T195" s="12">
        <f t="shared" si="58"/>
        <v>5</v>
      </c>
    </row>
    <row r="196" spans="1:20" s="20" customFormat="1">
      <c r="A196" s="284" t="s">
        <v>326</v>
      </c>
      <c r="B196" s="10">
        <v>0</v>
      </c>
      <c r="C196" s="12">
        <v>0</v>
      </c>
      <c r="D196" s="10">
        <v>5</v>
      </c>
      <c r="E196" s="11">
        <v>0</v>
      </c>
      <c r="F196" s="10">
        <f t="shared" si="50"/>
        <v>5</v>
      </c>
      <c r="G196" s="12">
        <f t="shared" si="51"/>
        <v>0</v>
      </c>
      <c r="H196" s="12">
        <f t="shared" si="52"/>
        <v>5</v>
      </c>
      <c r="I196" s="10">
        <v>8</v>
      </c>
      <c r="J196" s="11">
        <v>0</v>
      </c>
      <c r="K196" s="10">
        <v>1</v>
      </c>
      <c r="L196" s="11">
        <v>1</v>
      </c>
      <c r="M196" s="10">
        <v>0</v>
      </c>
      <c r="N196" s="11">
        <v>0</v>
      </c>
      <c r="O196" s="10">
        <f t="shared" si="53"/>
        <v>9</v>
      </c>
      <c r="P196" s="12">
        <f t="shared" si="54"/>
        <v>1</v>
      </c>
      <c r="Q196" s="12">
        <f t="shared" si="55"/>
        <v>10</v>
      </c>
      <c r="R196" s="10">
        <f t="shared" si="56"/>
        <v>14</v>
      </c>
      <c r="S196" s="11">
        <f t="shared" si="57"/>
        <v>1</v>
      </c>
      <c r="T196" s="12">
        <f t="shared" si="58"/>
        <v>15</v>
      </c>
    </row>
    <row r="197" spans="1:20" s="20" customFormat="1">
      <c r="A197" s="284" t="s">
        <v>327</v>
      </c>
      <c r="B197" s="10">
        <v>0</v>
      </c>
      <c r="C197" s="12">
        <v>0</v>
      </c>
      <c r="D197" s="10">
        <v>0</v>
      </c>
      <c r="E197" s="11">
        <v>0</v>
      </c>
      <c r="F197" s="10">
        <f t="shared" si="50"/>
        <v>0</v>
      </c>
      <c r="G197" s="12">
        <f t="shared" si="51"/>
        <v>0</v>
      </c>
      <c r="H197" s="12">
        <f t="shared" si="52"/>
        <v>0</v>
      </c>
      <c r="I197" s="10">
        <v>0</v>
      </c>
      <c r="J197" s="11">
        <v>0</v>
      </c>
      <c r="K197" s="10">
        <v>0</v>
      </c>
      <c r="L197" s="11">
        <v>0</v>
      </c>
      <c r="M197" s="10">
        <v>99</v>
      </c>
      <c r="N197" s="11">
        <v>6</v>
      </c>
      <c r="O197" s="10">
        <f t="shared" si="53"/>
        <v>99</v>
      </c>
      <c r="P197" s="12">
        <f t="shared" si="54"/>
        <v>6</v>
      </c>
      <c r="Q197" s="12">
        <f t="shared" si="55"/>
        <v>105</v>
      </c>
      <c r="R197" s="10">
        <f t="shared" si="56"/>
        <v>99</v>
      </c>
      <c r="S197" s="11">
        <f t="shared" si="57"/>
        <v>6</v>
      </c>
      <c r="T197" s="12">
        <f t="shared" si="58"/>
        <v>105</v>
      </c>
    </row>
    <row r="198" spans="1:20" s="20" customFormat="1">
      <c r="A198" s="284" t="s">
        <v>408</v>
      </c>
      <c r="B198" s="10">
        <v>0</v>
      </c>
      <c r="C198" s="12">
        <v>0</v>
      </c>
      <c r="D198" s="10">
        <v>0</v>
      </c>
      <c r="E198" s="11">
        <v>0</v>
      </c>
      <c r="F198" s="10">
        <f t="shared" si="50"/>
        <v>0</v>
      </c>
      <c r="G198" s="12">
        <f t="shared" si="51"/>
        <v>0</v>
      </c>
      <c r="H198" s="12">
        <f t="shared" si="52"/>
        <v>0</v>
      </c>
      <c r="I198" s="10">
        <v>0</v>
      </c>
      <c r="J198" s="11">
        <v>0</v>
      </c>
      <c r="K198" s="10">
        <v>0</v>
      </c>
      <c r="L198" s="11">
        <v>0</v>
      </c>
      <c r="M198" s="10">
        <v>26</v>
      </c>
      <c r="N198" s="11">
        <v>1</v>
      </c>
      <c r="O198" s="10">
        <f t="shared" si="53"/>
        <v>26</v>
      </c>
      <c r="P198" s="12">
        <f t="shared" si="54"/>
        <v>1</v>
      </c>
      <c r="Q198" s="12">
        <f t="shared" si="55"/>
        <v>27</v>
      </c>
      <c r="R198" s="10">
        <f t="shared" si="56"/>
        <v>26</v>
      </c>
      <c r="S198" s="11">
        <f t="shared" si="57"/>
        <v>1</v>
      </c>
      <c r="T198" s="12">
        <f t="shared" si="58"/>
        <v>27</v>
      </c>
    </row>
    <row r="199" spans="1:20" s="20" customFormat="1">
      <c r="A199" s="284" t="s">
        <v>328</v>
      </c>
      <c r="B199" s="10">
        <v>0</v>
      </c>
      <c r="C199" s="12">
        <v>0</v>
      </c>
      <c r="D199" s="10">
        <v>0</v>
      </c>
      <c r="E199" s="11">
        <v>0</v>
      </c>
      <c r="F199" s="10">
        <f t="shared" si="50"/>
        <v>0</v>
      </c>
      <c r="G199" s="12">
        <f t="shared" si="51"/>
        <v>0</v>
      </c>
      <c r="H199" s="12">
        <f t="shared" si="52"/>
        <v>0</v>
      </c>
      <c r="I199" s="10">
        <v>249</v>
      </c>
      <c r="J199" s="11">
        <v>32</v>
      </c>
      <c r="K199" s="10">
        <v>239</v>
      </c>
      <c r="L199" s="11">
        <v>22</v>
      </c>
      <c r="M199" s="10">
        <v>0</v>
      </c>
      <c r="N199" s="11">
        <v>0</v>
      </c>
      <c r="O199" s="10">
        <f t="shared" si="53"/>
        <v>488</v>
      </c>
      <c r="P199" s="12">
        <f t="shared" si="54"/>
        <v>54</v>
      </c>
      <c r="Q199" s="12">
        <f t="shared" si="55"/>
        <v>542</v>
      </c>
      <c r="R199" s="10">
        <f t="shared" si="56"/>
        <v>488</v>
      </c>
      <c r="S199" s="11">
        <f t="shared" si="57"/>
        <v>54</v>
      </c>
      <c r="T199" s="12">
        <f t="shared" si="58"/>
        <v>542</v>
      </c>
    </row>
    <row r="200" spans="1:20" s="20" customFormat="1">
      <c r="A200" s="284" t="s">
        <v>329</v>
      </c>
      <c r="B200" s="10">
        <v>0</v>
      </c>
      <c r="C200" s="12">
        <v>0</v>
      </c>
      <c r="D200" s="10">
        <v>0</v>
      </c>
      <c r="E200" s="11">
        <v>0</v>
      </c>
      <c r="F200" s="10">
        <f t="shared" si="50"/>
        <v>0</v>
      </c>
      <c r="G200" s="12">
        <f t="shared" si="51"/>
        <v>0</v>
      </c>
      <c r="H200" s="12">
        <f t="shared" si="52"/>
        <v>0</v>
      </c>
      <c r="I200" s="10">
        <v>0</v>
      </c>
      <c r="J200" s="11">
        <v>0</v>
      </c>
      <c r="K200" s="10">
        <v>0</v>
      </c>
      <c r="L200" s="11">
        <v>0</v>
      </c>
      <c r="M200" s="10">
        <v>5</v>
      </c>
      <c r="N200" s="11">
        <v>1</v>
      </c>
      <c r="O200" s="10">
        <f t="shared" si="53"/>
        <v>5</v>
      </c>
      <c r="P200" s="12">
        <f t="shared" si="54"/>
        <v>1</v>
      </c>
      <c r="Q200" s="12">
        <f t="shared" si="55"/>
        <v>6</v>
      </c>
      <c r="R200" s="10">
        <f t="shared" si="56"/>
        <v>5</v>
      </c>
      <c r="S200" s="11">
        <f t="shared" si="57"/>
        <v>1</v>
      </c>
      <c r="T200" s="12">
        <f t="shared" si="58"/>
        <v>6</v>
      </c>
    </row>
    <row r="201" spans="1:20" s="20" customFormat="1">
      <c r="A201" s="284" t="s">
        <v>512</v>
      </c>
      <c r="B201" s="10">
        <v>0</v>
      </c>
      <c r="C201" s="12">
        <v>0</v>
      </c>
      <c r="D201" s="10">
        <v>0</v>
      </c>
      <c r="E201" s="11">
        <v>0</v>
      </c>
      <c r="F201" s="10">
        <f t="shared" si="50"/>
        <v>0</v>
      </c>
      <c r="G201" s="12">
        <f t="shared" si="51"/>
        <v>0</v>
      </c>
      <c r="H201" s="12">
        <f t="shared" si="52"/>
        <v>0</v>
      </c>
      <c r="I201" s="10">
        <v>29</v>
      </c>
      <c r="J201" s="11">
        <v>0</v>
      </c>
      <c r="K201" s="10">
        <v>34</v>
      </c>
      <c r="L201" s="11">
        <v>0</v>
      </c>
      <c r="M201" s="10">
        <v>0</v>
      </c>
      <c r="N201" s="11">
        <v>0</v>
      </c>
      <c r="O201" s="10">
        <f t="shared" si="53"/>
        <v>63</v>
      </c>
      <c r="P201" s="12">
        <f t="shared" si="54"/>
        <v>0</v>
      </c>
      <c r="Q201" s="12">
        <f t="shared" si="55"/>
        <v>63</v>
      </c>
      <c r="R201" s="10">
        <f t="shared" si="56"/>
        <v>63</v>
      </c>
      <c r="S201" s="11">
        <f t="shared" si="57"/>
        <v>0</v>
      </c>
      <c r="T201" s="12">
        <f t="shared" si="58"/>
        <v>63</v>
      </c>
    </row>
    <row r="202" spans="1:20" s="20" customFormat="1">
      <c r="A202" s="284" t="s">
        <v>330</v>
      </c>
      <c r="B202" s="10">
        <v>0</v>
      </c>
      <c r="C202" s="12">
        <v>0</v>
      </c>
      <c r="D202" s="10">
        <v>0</v>
      </c>
      <c r="E202" s="11">
        <v>0</v>
      </c>
      <c r="F202" s="10">
        <f t="shared" si="50"/>
        <v>0</v>
      </c>
      <c r="G202" s="12">
        <f t="shared" si="51"/>
        <v>0</v>
      </c>
      <c r="H202" s="12">
        <f t="shared" si="52"/>
        <v>0</v>
      </c>
      <c r="I202" s="10">
        <v>0</v>
      </c>
      <c r="J202" s="11">
        <v>0</v>
      </c>
      <c r="K202" s="10">
        <v>0</v>
      </c>
      <c r="L202" s="11">
        <v>0</v>
      </c>
      <c r="M202" s="10">
        <v>4</v>
      </c>
      <c r="N202" s="11">
        <v>0</v>
      </c>
      <c r="O202" s="10">
        <f t="shared" si="53"/>
        <v>4</v>
      </c>
      <c r="P202" s="12">
        <f t="shared" si="54"/>
        <v>0</v>
      </c>
      <c r="Q202" s="12">
        <f t="shared" si="55"/>
        <v>4</v>
      </c>
      <c r="R202" s="10">
        <f t="shared" si="56"/>
        <v>4</v>
      </c>
      <c r="S202" s="11">
        <f t="shared" si="57"/>
        <v>0</v>
      </c>
      <c r="T202" s="12">
        <f t="shared" si="58"/>
        <v>4</v>
      </c>
    </row>
    <row r="203" spans="1:20" s="20" customFormat="1">
      <c r="A203" s="284" t="s">
        <v>331</v>
      </c>
      <c r="B203" s="10">
        <v>0</v>
      </c>
      <c r="C203" s="12">
        <v>0</v>
      </c>
      <c r="D203" s="10">
        <v>0</v>
      </c>
      <c r="E203" s="11">
        <v>0</v>
      </c>
      <c r="F203" s="10">
        <f t="shared" si="50"/>
        <v>0</v>
      </c>
      <c r="G203" s="12">
        <f t="shared" si="51"/>
        <v>0</v>
      </c>
      <c r="H203" s="12">
        <f t="shared" si="52"/>
        <v>0</v>
      </c>
      <c r="I203" s="10">
        <v>3</v>
      </c>
      <c r="J203" s="11">
        <v>0</v>
      </c>
      <c r="K203" s="10">
        <v>3</v>
      </c>
      <c r="L203" s="11">
        <v>0</v>
      </c>
      <c r="M203" s="10">
        <v>0</v>
      </c>
      <c r="N203" s="11">
        <v>0</v>
      </c>
      <c r="O203" s="10">
        <f t="shared" si="53"/>
        <v>6</v>
      </c>
      <c r="P203" s="12">
        <f t="shared" si="54"/>
        <v>0</v>
      </c>
      <c r="Q203" s="12">
        <f t="shared" si="55"/>
        <v>6</v>
      </c>
      <c r="R203" s="10">
        <f t="shared" si="56"/>
        <v>6</v>
      </c>
      <c r="S203" s="11">
        <f t="shared" si="57"/>
        <v>0</v>
      </c>
      <c r="T203" s="12">
        <f t="shared" si="58"/>
        <v>6</v>
      </c>
    </row>
    <row r="204" spans="1:20" s="20" customFormat="1">
      <c r="A204" s="284" t="s">
        <v>332</v>
      </c>
      <c r="B204" s="10">
        <v>0</v>
      </c>
      <c r="C204" s="12">
        <v>0</v>
      </c>
      <c r="D204" s="10">
        <v>0</v>
      </c>
      <c r="E204" s="11">
        <v>0</v>
      </c>
      <c r="F204" s="10">
        <f t="shared" si="50"/>
        <v>0</v>
      </c>
      <c r="G204" s="12">
        <f t="shared" si="51"/>
        <v>0</v>
      </c>
      <c r="H204" s="12">
        <f t="shared" si="52"/>
        <v>0</v>
      </c>
      <c r="I204" s="10">
        <v>0</v>
      </c>
      <c r="J204" s="11">
        <v>0</v>
      </c>
      <c r="K204" s="10">
        <v>0</v>
      </c>
      <c r="L204" s="11">
        <v>0</v>
      </c>
      <c r="M204" s="10">
        <v>38</v>
      </c>
      <c r="N204" s="11">
        <v>21</v>
      </c>
      <c r="O204" s="10">
        <f t="shared" si="53"/>
        <v>38</v>
      </c>
      <c r="P204" s="12">
        <f t="shared" si="54"/>
        <v>21</v>
      </c>
      <c r="Q204" s="12">
        <f t="shared" si="55"/>
        <v>59</v>
      </c>
      <c r="R204" s="10">
        <f t="shared" si="56"/>
        <v>38</v>
      </c>
      <c r="S204" s="11">
        <f t="shared" si="57"/>
        <v>21</v>
      </c>
      <c r="T204" s="12">
        <f t="shared" si="58"/>
        <v>59</v>
      </c>
    </row>
    <row r="205" spans="1:20" s="20" customFormat="1">
      <c r="A205" s="284" t="s">
        <v>333</v>
      </c>
      <c r="B205" s="10">
        <v>0</v>
      </c>
      <c r="C205" s="12">
        <v>0</v>
      </c>
      <c r="D205" s="10">
        <v>0</v>
      </c>
      <c r="E205" s="11">
        <v>0</v>
      </c>
      <c r="F205" s="10">
        <f t="shared" si="50"/>
        <v>0</v>
      </c>
      <c r="G205" s="12">
        <f t="shared" si="51"/>
        <v>0</v>
      </c>
      <c r="H205" s="12">
        <f t="shared" si="52"/>
        <v>0</v>
      </c>
      <c r="I205" s="10">
        <v>0</v>
      </c>
      <c r="J205" s="11">
        <v>0</v>
      </c>
      <c r="K205" s="10">
        <v>0</v>
      </c>
      <c r="L205" s="11">
        <v>0</v>
      </c>
      <c r="M205" s="10">
        <v>220</v>
      </c>
      <c r="N205" s="11">
        <v>52</v>
      </c>
      <c r="O205" s="10">
        <f t="shared" si="53"/>
        <v>220</v>
      </c>
      <c r="P205" s="12">
        <f t="shared" si="54"/>
        <v>52</v>
      </c>
      <c r="Q205" s="12">
        <f t="shared" si="55"/>
        <v>272</v>
      </c>
      <c r="R205" s="10">
        <f t="shared" si="56"/>
        <v>220</v>
      </c>
      <c r="S205" s="11">
        <f t="shared" si="57"/>
        <v>52</v>
      </c>
      <c r="T205" s="12">
        <f t="shared" si="58"/>
        <v>272</v>
      </c>
    </row>
    <row r="206" spans="1:20" s="20" customFormat="1">
      <c r="A206" s="284" t="s">
        <v>334</v>
      </c>
      <c r="B206" s="10">
        <v>0</v>
      </c>
      <c r="C206" s="12">
        <v>0</v>
      </c>
      <c r="D206" s="10">
        <v>305</v>
      </c>
      <c r="E206" s="11">
        <v>295</v>
      </c>
      <c r="F206" s="10">
        <f t="shared" si="50"/>
        <v>305</v>
      </c>
      <c r="G206" s="12">
        <f t="shared" si="51"/>
        <v>295</v>
      </c>
      <c r="H206" s="12">
        <f t="shared" si="52"/>
        <v>600</v>
      </c>
      <c r="I206" s="10">
        <v>481</v>
      </c>
      <c r="J206" s="11">
        <v>314</v>
      </c>
      <c r="K206" s="10">
        <v>332</v>
      </c>
      <c r="L206" s="11">
        <v>230</v>
      </c>
      <c r="M206" s="10">
        <v>0</v>
      </c>
      <c r="N206" s="11">
        <v>0</v>
      </c>
      <c r="O206" s="10">
        <f t="shared" si="53"/>
        <v>813</v>
      </c>
      <c r="P206" s="12">
        <f t="shared" si="54"/>
        <v>544</v>
      </c>
      <c r="Q206" s="12">
        <f t="shared" si="55"/>
        <v>1357</v>
      </c>
      <c r="R206" s="10">
        <f t="shared" si="56"/>
        <v>1118</v>
      </c>
      <c r="S206" s="11">
        <f t="shared" si="57"/>
        <v>839</v>
      </c>
      <c r="T206" s="12">
        <f t="shared" si="58"/>
        <v>1957</v>
      </c>
    </row>
    <row r="207" spans="1:20" s="20" customFormat="1">
      <c r="A207" s="284" t="s">
        <v>335</v>
      </c>
      <c r="B207" s="10">
        <v>0</v>
      </c>
      <c r="C207" s="12">
        <v>0</v>
      </c>
      <c r="D207" s="10">
        <v>0</v>
      </c>
      <c r="E207" s="11">
        <v>0</v>
      </c>
      <c r="F207" s="10">
        <f t="shared" si="50"/>
        <v>0</v>
      </c>
      <c r="G207" s="12">
        <f t="shared" si="51"/>
        <v>0</v>
      </c>
      <c r="H207" s="12">
        <f t="shared" si="52"/>
        <v>0</v>
      </c>
      <c r="I207" s="10">
        <v>0</v>
      </c>
      <c r="J207" s="11">
        <v>0</v>
      </c>
      <c r="K207" s="10">
        <v>0</v>
      </c>
      <c r="L207" s="11">
        <v>0</v>
      </c>
      <c r="M207" s="10">
        <v>65</v>
      </c>
      <c r="N207" s="11">
        <v>57</v>
      </c>
      <c r="O207" s="10">
        <f t="shared" si="53"/>
        <v>65</v>
      </c>
      <c r="P207" s="12">
        <f t="shared" si="54"/>
        <v>57</v>
      </c>
      <c r="Q207" s="12">
        <f t="shared" si="55"/>
        <v>122</v>
      </c>
      <c r="R207" s="10">
        <f t="shared" si="56"/>
        <v>65</v>
      </c>
      <c r="S207" s="11">
        <f t="shared" si="57"/>
        <v>57</v>
      </c>
      <c r="T207" s="12">
        <f t="shared" si="58"/>
        <v>122</v>
      </c>
    </row>
    <row r="208" spans="1:20" s="20" customFormat="1">
      <c r="A208" s="284" t="s">
        <v>336</v>
      </c>
      <c r="B208" s="10">
        <v>0</v>
      </c>
      <c r="C208" s="12">
        <v>0</v>
      </c>
      <c r="D208" s="10">
        <v>0</v>
      </c>
      <c r="E208" s="11">
        <v>0</v>
      </c>
      <c r="F208" s="10">
        <f t="shared" si="50"/>
        <v>0</v>
      </c>
      <c r="G208" s="12">
        <f t="shared" si="51"/>
        <v>0</v>
      </c>
      <c r="H208" s="12">
        <f t="shared" si="52"/>
        <v>0</v>
      </c>
      <c r="I208" s="10">
        <v>0</v>
      </c>
      <c r="J208" s="11">
        <v>0</v>
      </c>
      <c r="K208" s="10">
        <v>0</v>
      </c>
      <c r="L208" s="11">
        <v>0</v>
      </c>
      <c r="M208" s="10">
        <v>172</v>
      </c>
      <c r="N208" s="11">
        <v>2</v>
      </c>
      <c r="O208" s="10">
        <f t="shared" si="53"/>
        <v>172</v>
      </c>
      <c r="P208" s="12">
        <f t="shared" si="54"/>
        <v>2</v>
      </c>
      <c r="Q208" s="12">
        <f t="shared" si="55"/>
        <v>174</v>
      </c>
      <c r="R208" s="10">
        <f t="shared" si="56"/>
        <v>172</v>
      </c>
      <c r="S208" s="11">
        <f t="shared" si="57"/>
        <v>2</v>
      </c>
      <c r="T208" s="12">
        <f t="shared" si="58"/>
        <v>174</v>
      </c>
    </row>
    <row r="209" spans="1:20" s="20" customFormat="1">
      <c r="A209" s="284" t="s">
        <v>487</v>
      </c>
      <c r="B209" s="10">
        <v>0</v>
      </c>
      <c r="C209" s="12">
        <v>0</v>
      </c>
      <c r="D209" s="10">
        <v>0</v>
      </c>
      <c r="E209" s="11">
        <v>0</v>
      </c>
      <c r="F209" s="10">
        <f t="shared" ref="F209:F218" si="59">SUM(B209,D209)</f>
        <v>0</v>
      </c>
      <c r="G209" s="12">
        <f t="shared" ref="G209:G218" si="60">SUM(C209,E209)</f>
        <v>0</v>
      </c>
      <c r="H209" s="12">
        <f t="shared" ref="H209:H218" si="61">SUM(F209:G209)</f>
        <v>0</v>
      </c>
      <c r="I209" s="10">
        <v>0</v>
      </c>
      <c r="J209" s="11">
        <v>0</v>
      </c>
      <c r="K209" s="10">
        <v>0</v>
      </c>
      <c r="L209" s="11">
        <v>0</v>
      </c>
      <c r="M209" s="10">
        <v>13</v>
      </c>
      <c r="N209" s="11">
        <v>90</v>
      </c>
      <c r="O209" s="10">
        <f t="shared" ref="O209:O218" si="62">SUM(M209,K209,I209)</f>
        <v>13</v>
      </c>
      <c r="P209" s="12">
        <f t="shared" ref="P209:P218" si="63">SUM(N209,L209,J209)</f>
        <v>90</v>
      </c>
      <c r="Q209" s="12">
        <f t="shared" ref="Q209:Q218" si="64">SUM(O209:P209)</f>
        <v>103</v>
      </c>
      <c r="R209" s="10">
        <f t="shared" ref="R209:R218" si="65">SUM(O209,F209)</f>
        <v>13</v>
      </c>
      <c r="S209" s="11">
        <f t="shared" ref="S209:S218" si="66">SUM(P209,G209)</f>
        <v>90</v>
      </c>
      <c r="T209" s="12">
        <f t="shared" ref="T209:T218" si="67">SUM(Q209,H209)</f>
        <v>103</v>
      </c>
    </row>
    <row r="210" spans="1:20" s="20" customFormat="1">
      <c r="A210" s="284" t="s">
        <v>337</v>
      </c>
      <c r="B210" s="10">
        <v>0</v>
      </c>
      <c r="C210" s="12">
        <v>0</v>
      </c>
      <c r="D210" s="10">
        <v>0</v>
      </c>
      <c r="E210" s="11">
        <v>0</v>
      </c>
      <c r="F210" s="10">
        <f t="shared" si="59"/>
        <v>0</v>
      </c>
      <c r="G210" s="12">
        <f t="shared" si="60"/>
        <v>0</v>
      </c>
      <c r="H210" s="12">
        <f t="shared" si="61"/>
        <v>0</v>
      </c>
      <c r="I210" s="10">
        <v>467</v>
      </c>
      <c r="J210" s="11">
        <v>2917</v>
      </c>
      <c r="K210" s="10">
        <v>333</v>
      </c>
      <c r="L210" s="11">
        <v>2467</v>
      </c>
      <c r="M210" s="10">
        <v>0</v>
      </c>
      <c r="N210" s="11">
        <v>0</v>
      </c>
      <c r="O210" s="10">
        <f t="shared" si="62"/>
        <v>800</v>
      </c>
      <c r="P210" s="12">
        <f t="shared" si="63"/>
        <v>5384</v>
      </c>
      <c r="Q210" s="12">
        <f t="shared" si="64"/>
        <v>6184</v>
      </c>
      <c r="R210" s="10">
        <f t="shared" si="65"/>
        <v>800</v>
      </c>
      <c r="S210" s="11">
        <f t="shared" si="66"/>
        <v>5384</v>
      </c>
      <c r="T210" s="12">
        <f t="shared" si="67"/>
        <v>6184</v>
      </c>
    </row>
    <row r="211" spans="1:20" s="20" customFormat="1">
      <c r="A211" s="284" t="s">
        <v>338</v>
      </c>
      <c r="B211" s="10">
        <v>0</v>
      </c>
      <c r="C211" s="12">
        <v>0</v>
      </c>
      <c r="D211" s="10">
        <v>605</v>
      </c>
      <c r="E211" s="11">
        <v>3004</v>
      </c>
      <c r="F211" s="10">
        <f t="shared" si="59"/>
        <v>605</v>
      </c>
      <c r="G211" s="12">
        <f t="shared" si="60"/>
        <v>3004</v>
      </c>
      <c r="H211" s="12">
        <f t="shared" si="61"/>
        <v>3609</v>
      </c>
      <c r="I211" s="10">
        <v>0</v>
      </c>
      <c r="J211" s="11">
        <v>0</v>
      </c>
      <c r="K211" s="10">
        <v>0</v>
      </c>
      <c r="L211" s="11">
        <v>0</v>
      </c>
      <c r="M211" s="10">
        <v>0</v>
      </c>
      <c r="N211" s="11">
        <v>0</v>
      </c>
      <c r="O211" s="10">
        <f t="shared" si="62"/>
        <v>0</v>
      </c>
      <c r="P211" s="12">
        <f t="shared" si="63"/>
        <v>0</v>
      </c>
      <c r="Q211" s="12">
        <f t="shared" si="64"/>
        <v>0</v>
      </c>
      <c r="R211" s="10">
        <f t="shared" si="65"/>
        <v>605</v>
      </c>
      <c r="S211" s="11">
        <f t="shared" si="66"/>
        <v>3004</v>
      </c>
      <c r="T211" s="12">
        <f t="shared" si="67"/>
        <v>3609</v>
      </c>
    </row>
    <row r="212" spans="1:20" s="20" customFormat="1">
      <c r="A212" s="284" t="s">
        <v>428</v>
      </c>
      <c r="B212" s="10">
        <v>0</v>
      </c>
      <c r="C212" s="12">
        <v>0</v>
      </c>
      <c r="D212" s="10">
        <v>0</v>
      </c>
      <c r="E212" s="11">
        <v>0</v>
      </c>
      <c r="F212" s="10">
        <f t="shared" si="59"/>
        <v>0</v>
      </c>
      <c r="G212" s="12">
        <f t="shared" si="60"/>
        <v>0</v>
      </c>
      <c r="H212" s="12">
        <f t="shared" si="61"/>
        <v>0</v>
      </c>
      <c r="I212" s="10">
        <v>0</v>
      </c>
      <c r="J212" s="11">
        <v>0</v>
      </c>
      <c r="K212" s="10">
        <v>0</v>
      </c>
      <c r="L212" s="11">
        <v>0</v>
      </c>
      <c r="M212" s="10">
        <v>10</v>
      </c>
      <c r="N212" s="11">
        <v>0</v>
      </c>
      <c r="O212" s="10">
        <f t="shared" si="62"/>
        <v>10</v>
      </c>
      <c r="P212" s="12">
        <f t="shared" si="63"/>
        <v>0</v>
      </c>
      <c r="Q212" s="12">
        <f t="shared" si="64"/>
        <v>10</v>
      </c>
      <c r="R212" s="10">
        <f t="shared" si="65"/>
        <v>10</v>
      </c>
      <c r="S212" s="11">
        <f t="shared" si="66"/>
        <v>0</v>
      </c>
      <c r="T212" s="12">
        <f t="shared" si="67"/>
        <v>10</v>
      </c>
    </row>
    <row r="213" spans="1:20" s="20" customFormat="1">
      <c r="A213" s="284" t="s">
        <v>339</v>
      </c>
      <c r="B213" s="10">
        <v>0</v>
      </c>
      <c r="C213" s="12">
        <v>0</v>
      </c>
      <c r="D213" s="10">
        <v>0</v>
      </c>
      <c r="E213" s="11">
        <v>0</v>
      </c>
      <c r="F213" s="10">
        <f t="shared" si="59"/>
        <v>0</v>
      </c>
      <c r="G213" s="12">
        <f t="shared" si="60"/>
        <v>0</v>
      </c>
      <c r="H213" s="12">
        <f t="shared" si="61"/>
        <v>0</v>
      </c>
      <c r="I213" s="10">
        <v>123</v>
      </c>
      <c r="J213" s="11">
        <v>23</v>
      </c>
      <c r="K213" s="10">
        <v>84</v>
      </c>
      <c r="L213" s="11">
        <v>12</v>
      </c>
      <c r="M213" s="10">
        <v>0</v>
      </c>
      <c r="N213" s="11">
        <v>0</v>
      </c>
      <c r="O213" s="10">
        <f t="shared" si="62"/>
        <v>207</v>
      </c>
      <c r="P213" s="12">
        <f t="shared" si="63"/>
        <v>35</v>
      </c>
      <c r="Q213" s="12">
        <f t="shared" si="64"/>
        <v>242</v>
      </c>
      <c r="R213" s="10">
        <f t="shared" si="65"/>
        <v>207</v>
      </c>
      <c r="S213" s="11">
        <f t="shared" si="66"/>
        <v>35</v>
      </c>
      <c r="T213" s="12">
        <f t="shared" si="67"/>
        <v>242</v>
      </c>
    </row>
    <row r="214" spans="1:20" s="20" customFormat="1">
      <c r="A214" s="284" t="s">
        <v>340</v>
      </c>
      <c r="B214" s="10">
        <v>0</v>
      </c>
      <c r="C214" s="12">
        <v>0</v>
      </c>
      <c r="D214" s="10">
        <v>0</v>
      </c>
      <c r="E214" s="11">
        <v>0</v>
      </c>
      <c r="F214" s="10">
        <f t="shared" si="59"/>
        <v>0</v>
      </c>
      <c r="G214" s="12">
        <f t="shared" si="60"/>
        <v>0</v>
      </c>
      <c r="H214" s="12">
        <f t="shared" si="61"/>
        <v>0</v>
      </c>
      <c r="I214" s="10">
        <v>0</v>
      </c>
      <c r="J214" s="11">
        <v>0</v>
      </c>
      <c r="K214" s="10">
        <v>0</v>
      </c>
      <c r="L214" s="11">
        <v>0</v>
      </c>
      <c r="M214" s="10">
        <v>8</v>
      </c>
      <c r="N214" s="11">
        <v>0</v>
      </c>
      <c r="O214" s="10">
        <f t="shared" si="62"/>
        <v>8</v>
      </c>
      <c r="P214" s="12">
        <f t="shared" si="63"/>
        <v>0</v>
      </c>
      <c r="Q214" s="12">
        <f t="shared" si="64"/>
        <v>8</v>
      </c>
      <c r="R214" s="10">
        <f t="shared" si="65"/>
        <v>8</v>
      </c>
      <c r="S214" s="11">
        <f t="shared" si="66"/>
        <v>0</v>
      </c>
      <c r="T214" s="12">
        <f t="shared" si="67"/>
        <v>8</v>
      </c>
    </row>
    <row r="215" spans="1:20" s="20" customFormat="1">
      <c r="A215" s="284" t="s">
        <v>341</v>
      </c>
      <c r="B215" s="10">
        <v>0</v>
      </c>
      <c r="C215" s="12">
        <v>0</v>
      </c>
      <c r="D215" s="10">
        <v>0</v>
      </c>
      <c r="E215" s="11">
        <v>0</v>
      </c>
      <c r="F215" s="10">
        <f t="shared" si="59"/>
        <v>0</v>
      </c>
      <c r="G215" s="12">
        <f t="shared" si="60"/>
        <v>0</v>
      </c>
      <c r="H215" s="12">
        <f t="shared" si="61"/>
        <v>0</v>
      </c>
      <c r="I215" s="10">
        <v>0</v>
      </c>
      <c r="J215" s="11">
        <v>0</v>
      </c>
      <c r="K215" s="10">
        <v>0</v>
      </c>
      <c r="L215" s="11">
        <v>0</v>
      </c>
      <c r="M215" s="10">
        <v>33</v>
      </c>
      <c r="N215" s="11">
        <v>10</v>
      </c>
      <c r="O215" s="10">
        <f t="shared" si="62"/>
        <v>33</v>
      </c>
      <c r="P215" s="12">
        <f t="shared" si="63"/>
        <v>10</v>
      </c>
      <c r="Q215" s="12">
        <f t="shared" si="64"/>
        <v>43</v>
      </c>
      <c r="R215" s="10">
        <f t="shared" si="65"/>
        <v>33</v>
      </c>
      <c r="S215" s="11">
        <f t="shared" si="66"/>
        <v>10</v>
      </c>
      <c r="T215" s="12">
        <f t="shared" si="67"/>
        <v>43</v>
      </c>
    </row>
    <row r="216" spans="1:20" s="20" customFormat="1">
      <c r="A216" s="284" t="s">
        <v>342</v>
      </c>
      <c r="B216" s="10">
        <v>0</v>
      </c>
      <c r="C216" s="12">
        <v>0</v>
      </c>
      <c r="D216" s="10">
        <v>0</v>
      </c>
      <c r="E216" s="11">
        <v>0</v>
      </c>
      <c r="F216" s="10">
        <f t="shared" si="59"/>
        <v>0</v>
      </c>
      <c r="G216" s="12">
        <f t="shared" si="60"/>
        <v>0</v>
      </c>
      <c r="H216" s="12">
        <f t="shared" si="61"/>
        <v>0</v>
      </c>
      <c r="I216" s="10">
        <v>259</v>
      </c>
      <c r="J216" s="11">
        <v>4</v>
      </c>
      <c r="K216" s="10">
        <v>244</v>
      </c>
      <c r="L216" s="11">
        <v>4</v>
      </c>
      <c r="M216" s="10">
        <v>0</v>
      </c>
      <c r="N216" s="11">
        <v>0</v>
      </c>
      <c r="O216" s="10">
        <f t="shared" si="62"/>
        <v>503</v>
      </c>
      <c r="P216" s="12">
        <f t="shared" si="63"/>
        <v>8</v>
      </c>
      <c r="Q216" s="12">
        <f t="shared" si="64"/>
        <v>511</v>
      </c>
      <c r="R216" s="10">
        <f t="shared" si="65"/>
        <v>503</v>
      </c>
      <c r="S216" s="11">
        <f t="shared" si="66"/>
        <v>8</v>
      </c>
      <c r="T216" s="12">
        <f t="shared" si="67"/>
        <v>511</v>
      </c>
    </row>
    <row r="217" spans="1:20" s="20" customFormat="1">
      <c r="A217" s="284" t="s">
        <v>343</v>
      </c>
      <c r="B217" s="10">
        <v>0</v>
      </c>
      <c r="C217" s="12">
        <v>0</v>
      </c>
      <c r="D217" s="10">
        <v>0</v>
      </c>
      <c r="E217" s="11">
        <v>0</v>
      </c>
      <c r="F217" s="10">
        <f t="shared" si="59"/>
        <v>0</v>
      </c>
      <c r="G217" s="12">
        <f t="shared" si="60"/>
        <v>0</v>
      </c>
      <c r="H217" s="12">
        <f t="shared" si="61"/>
        <v>0</v>
      </c>
      <c r="I217" s="10">
        <v>0</v>
      </c>
      <c r="J217" s="11">
        <v>0</v>
      </c>
      <c r="K217" s="10">
        <v>0</v>
      </c>
      <c r="L217" s="11">
        <v>0</v>
      </c>
      <c r="M217" s="10">
        <v>135</v>
      </c>
      <c r="N217" s="11">
        <v>183</v>
      </c>
      <c r="O217" s="10">
        <f t="shared" si="62"/>
        <v>135</v>
      </c>
      <c r="P217" s="12">
        <f t="shared" si="63"/>
        <v>183</v>
      </c>
      <c r="Q217" s="12">
        <f t="shared" si="64"/>
        <v>318</v>
      </c>
      <c r="R217" s="10">
        <f t="shared" si="65"/>
        <v>135</v>
      </c>
      <c r="S217" s="11">
        <f t="shared" si="66"/>
        <v>183</v>
      </c>
      <c r="T217" s="12">
        <f t="shared" si="67"/>
        <v>318</v>
      </c>
    </row>
    <row r="218" spans="1:20" s="20" customFormat="1">
      <c r="A218" s="284" t="s">
        <v>344</v>
      </c>
      <c r="B218" s="10">
        <v>0</v>
      </c>
      <c r="C218" s="12">
        <v>0</v>
      </c>
      <c r="D218" s="10">
        <v>0</v>
      </c>
      <c r="E218" s="11">
        <v>0</v>
      </c>
      <c r="F218" s="10">
        <f t="shared" si="59"/>
        <v>0</v>
      </c>
      <c r="G218" s="12">
        <f t="shared" si="60"/>
        <v>0</v>
      </c>
      <c r="H218" s="12">
        <f t="shared" si="61"/>
        <v>0</v>
      </c>
      <c r="I218" s="10">
        <v>0</v>
      </c>
      <c r="J218" s="11">
        <v>0</v>
      </c>
      <c r="K218" s="10">
        <v>0</v>
      </c>
      <c r="L218" s="11">
        <v>0</v>
      </c>
      <c r="M218" s="10">
        <v>7</v>
      </c>
      <c r="N218" s="11">
        <v>2</v>
      </c>
      <c r="O218" s="10">
        <f t="shared" si="62"/>
        <v>7</v>
      </c>
      <c r="P218" s="12">
        <f t="shared" si="63"/>
        <v>2</v>
      </c>
      <c r="Q218" s="12">
        <f t="shared" si="64"/>
        <v>9</v>
      </c>
      <c r="R218" s="10">
        <f t="shared" si="65"/>
        <v>7</v>
      </c>
      <c r="S218" s="11">
        <f t="shared" si="66"/>
        <v>2</v>
      </c>
      <c r="T218" s="12">
        <f t="shared" si="67"/>
        <v>9</v>
      </c>
    </row>
    <row r="219" spans="1:20" s="20" customFormat="1">
      <c r="A219" s="6" t="s">
        <v>27</v>
      </c>
      <c r="B219" s="16">
        <f>SUM(B35:B218)</f>
        <v>0</v>
      </c>
      <c r="C219" s="17">
        <f t="shared" ref="C219:T219" si="68">SUM(C35:C218)</f>
        <v>0</v>
      </c>
      <c r="D219" s="16">
        <f t="shared" si="68"/>
        <v>8847</v>
      </c>
      <c r="E219" s="17">
        <f t="shared" si="68"/>
        <v>6737</v>
      </c>
      <c r="F219" s="16">
        <f t="shared" si="68"/>
        <v>8847</v>
      </c>
      <c r="G219" s="17">
        <f t="shared" si="68"/>
        <v>6737</v>
      </c>
      <c r="H219" s="17">
        <f t="shared" si="68"/>
        <v>15584</v>
      </c>
      <c r="I219" s="16">
        <f t="shared" si="68"/>
        <v>9396</v>
      </c>
      <c r="J219" s="17">
        <f t="shared" si="68"/>
        <v>7066</v>
      </c>
      <c r="K219" s="16">
        <f t="shared" si="68"/>
        <v>7519</v>
      </c>
      <c r="L219" s="17">
        <f t="shared" si="68"/>
        <v>5782</v>
      </c>
      <c r="M219" s="16">
        <f t="shared" si="68"/>
        <v>5782</v>
      </c>
      <c r="N219" s="17">
        <f t="shared" si="68"/>
        <v>5057</v>
      </c>
      <c r="O219" s="16">
        <f t="shared" si="68"/>
        <v>22697</v>
      </c>
      <c r="P219" s="17">
        <f t="shared" si="68"/>
        <v>17905</v>
      </c>
      <c r="Q219" s="17">
        <f t="shared" si="68"/>
        <v>40602</v>
      </c>
      <c r="R219" s="16">
        <f t="shared" si="68"/>
        <v>31544</v>
      </c>
      <c r="S219" s="17">
        <f t="shared" si="68"/>
        <v>24642</v>
      </c>
      <c r="T219" s="17">
        <f t="shared" si="68"/>
        <v>56186</v>
      </c>
    </row>
    <row r="220" spans="1:20" s="20" customFormat="1">
      <c r="A220" s="6" t="s">
        <v>30</v>
      </c>
      <c r="B220" s="30">
        <f>SUM(B219,B32)</f>
        <v>9422</v>
      </c>
      <c r="C220" s="29">
        <f t="shared" ref="C220:T220" si="69">SUM(C219,C32)</f>
        <v>6608</v>
      </c>
      <c r="D220" s="66">
        <f t="shared" si="69"/>
        <v>8847</v>
      </c>
      <c r="E220" s="102">
        <f t="shared" si="69"/>
        <v>6737</v>
      </c>
      <c r="F220" s="29">
        <f t="shared" si="69"/>
        <v>18269</v>
      </c>
      <c r="G220" s="29">
        <f t="shared" si="69"/>
        <v>13345</v>
      </c>
      <c r="H220" s="29">
        <f t="shared" si="69"/>
        <v>31614</v>
      </c>
      <c r="I220" s="66">
        <f t="shared" si="69"/>
        <v>9396</v>
      </c>
      <c r="J220" s="102">
        <f t="shared" si="69"/>
        <v>7066</v>
      </c>
      <c r="K220" s="29">
        <f t="shared" si="69"/>
        <v>7519</v>
      </c>
      <c r="L220" s="29">
        <f t="shared" si="69"/>
        <v>5782</v>
      </c>
      <c r="M220" s="66">
        <f t="shared" si="69"/>
        <v>5782</v>
      </c>
      <c r="N220" s="102">
        <f t="shared" si="69"/>
        <v>5057</v>
      </c>
      <c r="O220" s="29">
        <f t="shared" si="69"/>
        <v>22697</v>
      </c>
      <c r="P220" s="29">
        <f t="shared" si="69"/>
        <v>17905</v>
      </c>
      <c r="Q220" s="29">
        <f t="shared" si="69"/>
        <v>40602</v>
      </c>
      <c r="R220" s="30">
        <f t="shared" si="69"/>
        <v>40966</v>
      </c>
      <c r="S220" s="29">
        <f t="shared" si="69"/>
        <v>31250</v>
      </c>
      <c r="T220" s="29">
        <f t="shared" si="69"/>
        <v>72216</v>
      </c>
    </row>
    <row r="221" spans="1:20" s="15" customFormat="1" ht="5.25" customHeight="1">
      <c r="A221" s="6"/>
      <c r="B221" s="30"/>
      <c r="C221" s="29"/>
      <c r="D221" s="29"/>
      <c r="E221" s="29"/>
      <c r="F221" s="29"/>
      <c r="G221" s="29"/>
      <c r="H221" s="29"/>
      <c r="I221" s="29"/>
      <c r="J221" s="29"/>
      <c r="K221" s="29"/>
      <c r="L221" s="29"/>
      <c r="M221" s="29"/>
      <c r="N221" s="29"/>
      <c r="O221" s="29"/>
      <c r="P221" s="29"/>
      <c r="Q221" s="29"/>
      <c r="R221" s="30"/>
      <c r="S221" s="29"/>
      <c r="T221" s="29"/>
    </row>
    <row r="222" spans="1:20" s="15" customFormat="1">
      <c r="A222" s="38" t="s">
        <v>71</v>
      </c>
      <c r="B222" s="30"/>
      <c r="C222" s="29"/>
      <c r="D222" s="29"/>
      <c r="E222" s="29"/>
      <c r="F222" s="29"/>
      <c r="G222" s="29"/>
      <c r="H222" s="29"/>
      <c r="I222" s="29"/>
      <c r="J222" s="29"/>
      <c r="K222" s="29"/>
      <c r="L222" s="29"/>
      <c r="M222" s="29"/>
      <c r="N222" s="29"/>
      <c r="O222" s="29"/>
      <c r="P222" s="29"/>
      <c r="Q222" s="29"/>
      <c r="R222" s="30"/>
      <c r="S222" s="29"/>
      <c r="T222" s="29"/>
    </row>
    <row r="223" spans="1:20" s="33" customFormat="1">
      <c r="A223" s="236" t="s">
        <v>72</v>
      </c>
      <c r="Q223" s="237"/>
      <c r="R223" s="113">
        <f>'21sec18'!B34</f>
        <v>196</v>
      </c>
      <c r="S223" s="113">
        <f>'21sec18'!C34</f>
        <v>324</v>
      </c>
      <c r="T223" s="113">
        <f>'21sec18'!D34</f>
        <v>520</v>
      </c>
    </row>
    <row r="224" spans="1:20" s="15" customFormat="1">
      <c r="A224" s="37" t="s">
        <v>96</v>
      </c>
      <c r="B224" s="195"/>
      <c r="C224" s="200"/>
      <c r="D224" s="200"/>
      <c r="E224" s="200"/>
      <c r="F224" s="200"/>
      <c r="G224" s="200"/>
      <c r="H224" s="200"/>
      <c r="I224" s="200"/>
      <c r="J224" s="200"/>
      <c r="K224" s="200"/>
      <c r="L224" s="200"/>
      <c r="M224" s="200"/>
      <c r="N224" s="200"/>
      <c r="O224" s="200"/>
      <c r="P224" s="200"/>
      <c r="Q224" s="201"/>
      <c r="R224" s="113"/>
      <c r="S224" s="113"/>
      <c r="T224" s="113"/>
    </row>
    <row r="225" spans="1:20" s="15" customFormat="1">
      <c r="B225" s="30"/>
      <c r="C225" s="29"/>
      <c r="D225" s="29"/>
      <c r="E225" s="29"/>
      <c r="F225" s="29"/>
      <c r="G225" s="29"/>
      <c r="H225" s="29"/>
      <c r="I225" s="29"/>
      <c r="J225" s="29"/>
      <c r="K225" s="29"/>
      <c r="L225" s="29"/>
      <c r="M225" s="29"/>
      <c r="N225" s="29"/>
      <c r="O225" s="29"/>
      <c r="P225" s="29"/>
      <c r="Q225" s="102"/>
      <c r="R225" s="29"/>
      <c r="S225" s="29"/>
      <c r="T225" s="29"/>
    </row>
    <row r="226" spans="1:20" s="20" customFormat="1">
      <c r="A226" s="15" t="s">
        <v>70</v>
      </c>
      <c r="B226" s="196"/>
      <c r="C226" s="197"/>
      <c r="D226" s="197"/>
      <c r="E226" s="197"/>
      <c r="F226" s="197"/>
      <c r="G226" s="197"/>
      <c r="H226" s="197"/>
      <c r="I226" s="197"/>
      <c r="J226" s="197"/>
      <c r="K226" s="197"/>
      <c r="L226" s="197"/>
      <c r="M226" s="197"/>
      <c r="N226" s="197"/>
      <c r="O226" s="197"/>
      <c r="P226" s="197"/>
      <c r="Q226" s="198"/>
      <c r="R226" s="199">
        <f>SUM(R223,R220)</f>
        <v>41162</v>
      </c>
      <c r="S226" s="199">
        <f>SUM(S223,S220)</f>
        <v>31574</v>
      </c>
      <c r="T226" s="199">
        <f>SUM(T223,T220)</f>
        <v>72736</v>
      </c>
    </row>
    <row r="227" spans="1:20" s="3" customFormat="1">
      <c r="R227" s="81"/>
      <c r="S227" s="81"/>
      <c r="T227" s="81"/>
    </row>
    <row r="228" spans="1:20">
      <c r="A228" s="387" t="s">
        <v>645</v>
      </c>
      <c r="R228" s="80"/>
      <c r="S228" s="80"/>
      <c r="T228" s="81"/>
    </row>
    <row r="229" spans="1:20">
      <c r="P229"/>
      <c r="Q229"/>
      <c r="T229"/>
    </row>
    <row r="230" spans="1:20">
      <c r="G230" s="81"/>
      <c r="H230" s="81"/>
      <c r="I230" s="81"/>
      <c r="L230" s="81"/>
      <c r="M230" s="81"/>
    </row>
    <row r="231" spans="1:20">
      <c r="G231" s="81"/>
      <c r="H231" s="81"/>
      <c r="I231" s="81"/>
      <c r="J231" s="81"/>
      <c r="L231" s="81"/>
      <c r="M231" s="81"/>
    </row>
  </sheetData>
  <mergeCells count="12">
    <mergeCell ref="B6:C6"/>
    <mergeCell ref="D6:E6"/>
    <mergeCell ref="I6:J6"/>
    <mergeCell ref="R5:T5"/>
    <mergeCell ref="A2:T2"/>
    <mergeCell ref="A3:T3"/>
    <mergeCell ref="I5:Q5"/>
    <mergeCell ref="M6:N6"/>
    <mergeCell ref="O6:Q6"/>
    <mergeCell ref="K6:L6"/>
    <mergeCell ref="B5:H5"/>
    <mergeCell ref="F6:H6"/>
  </mergeCells>
  <phoneticPr fontId="8" type="noConversion"/>
  <printOptions horizontalCentered="1"/>
  <pageMargins left="0" right="0" top="0.59055118110236227" bottom="0.78740157480314965" header="0.51181102362204722" footer="0.51181102362204722"/>
  <pageSetup paperSize="9" scale="75" orientation="landscape" verticalDpi="300" r:id="rId1"/>
  <headerFooter alignWithMargins="0">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6" ma:contentTypeDescription="Een nieuw document maken." ma:contentTypeScope="" ma:versionID="d52b55770e51521b83aac0cd7feb1e35">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b5a51f4c2fbb39675768813fa3f7fa8e"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7E3EE-6AF3-451A-BBBC-42DA18B2C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C9E34C-491A-4000-B93C-4925169123E3}">
  <ds:schemaRefs>
    <ds:schemaRef ds:uri="http://schemas.microsoft.com/office/infopath/2007/PartnerControls"/>
    <ds:schemaRef ds:uri="http://purl.org/dc/elements/1.1/"/>
    <ds:schemaRef ds:uri="http://schemas.microsoft.com/office/2006/metadata/properties"/>
    <ds:schemaRef ds:uri="e1183e09-c796-41a2-ba5a-4d319536ae41"/>
    <ds:schemaRef ds:uri="c3712c5a-a8d0-44e8-9b9d-678a904abb54"/>
    <ds:schemaRef ds:uri="http://purl.org/dc/terms/"/>
    <ds:schemaRef ds:uri="9a9ec0f0-7796-43d0-ac1f-4c8c46ee0bd1"/>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E68B2271-36F2-481A-872A-50C2BB9EF8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36</vt:i4>
      </vt:variant>
      <vt:variant>
        <vt:lpstr>Benoemde bereiken</vt:lpstr>
      </vt:variant>
      <vt:variant>
        <vt:i4>3</vt:i4>
      </vt:variant>
    </vt:vector>
  </HeadingPairs>
  <TitlesOfParts>
    <vt:vector size="39" baseType="lpstr">
      <vt:lpstr>INHOUD</vt:lpstr>
      <vt:lpstr>Toelichting</vt:lpstr>
      <vt:lpstr>21sec11</vt:lpstr>
      <vt:lpstr>21sec12</vt:lpstr>
      <vt:lpstr>21sec13</vt:lpstr>
      <vt:lpstr>21sec14</vt:lpstr>
      <vt:lpstr>21sec15</vt:lpstr>
      <vt:lpstr>21sec16</vt:lpstr>
      <vt:lpstr>21sec17</vt:lpstr>
      <vt:lpstr>21sec18</vt:lpstr>
      <vt:lpstr>21sec19</vt:lpstr>
      <vt:lpstr>21sec20</vt:lpstr>
      <vt:lpstr>21sec21</vt:lpstr>
      <vt:lpstr>21sec22</vt:lpstr>
      <vt:lpstr>21sec23</vt:lpstr>
      <vt:lpstr>21sec24</vt:lpstr>
      <vt:lpstr>21sec25</vt:lpstr>
      <vt:lpstr>21sec26</vt:lpstr>
      <vt:lpstr>21sec27</vt:lpstr>
      <vt:lpstr>21sec28</vt:lpstr>
      <vt:lpstr>21sec29</vt:lpstr>
      <vt:lpstr>21sec30</vt:lpstr>
      <vt:lpstr>21sec31</vt:lpstr>
      <vt:lpstr>21sec32</vt:lpstr>
      <vt:lpstr>21sec33</vt:lpstr>
      <vt:lpstr>21sec34</vt:lpstr>
      <vt:lpstr>21sec35</vt:lpstr>
      <vt:lpstr>21sec36</vt:lpstr>
      <vt:lpstr>21sec37</vt:lpstr>
      <vt:lpstr>21sec38</vt:lpstr>
      <vt:lpstr>21sec39a</vt:lpstr>
      <vt:lpstr>21sec39b</vt:lpstr>
      <vt:lpstr>21sec39c</vt:lpstr>
      <vt:lpstr>21sec40</vt:lpstr>
      <vt:lpstr>21sec41</vt:lpstr>
      <vt:lpstr>21sec42</vt:lpstr>
      <vt:lpstr>'21sec12'!Afdrukbereik</vt:lpstr>
      <vt:lpstr>'21sec13'!Afdrukbereik</vt:lpstr>
      <vt:lpstr>'21sec41'!Afdrukbereik</vt:lpstr>
    </vt:vector>
  </TitlesOfParts>
  <Company>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Geert Vermeulen</dc:creator>
  <cp:lastModifiedBy>Van Impe Hannah</cp:lastModifiedBy>
  <cp:lastPrinted>2022-09-08T14:42:12Z</cp:lastPrinted>
  <dcterms:created xsi:type="dcterms:W3CDTF">2002-06-06T14:11:57Z</dcterms:created>
  <dcterms:modified xsi:type="dcterms:W3CDTF">2023-05-04T09:21:02Z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426300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