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10092" tabRatio="726" activeTab="0"/>
  </bookViews>
  <sheets>
    <sheet name="INHOUD" sheetId="1" r:id="rId1"/>
    <sheet name="16_VDAB_01" sheetId="2" r:id="rId2"/>
    <sheet name="16_VDAB_02" sheetId="3" r:id="rId3"/>
    <sheet name="16_VDAB03" sheetId="4" r:id="rId4"/>
    <sheet name="16_Syntra_01" sheetId="5" r:id="rId5"/>
    <sheet name="16_Syntra_02" sheetId="6" r:id="rId6"/>
    <sheet name="16_Syntra_03" sheetId="7" r:id="rId7"/>
    <sheet name="16_Syntra_04" sheetId="8" r:id="rId8"/>
  </sheets>
  <externalReferences>
    <externalReference r:id="rId11"/>
  </externalReferences>
  <definedNames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<sst xmlns="http://schemas.openxmlformats.org/spreadsheetml/2006/main" count="312" uniqueCount="185">
  <si>
    <t>LEERTIJD</t>
  </si>
  <si>
    <t>Maatschappijgerichte vorming</t>
  </si>
  <si>
    <t>Beroepskennis</t>
  </si>
  <si>
    <t>Syntra Antwerpen - Vlaams--Brabant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</si>
  <si>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</si>
  <si>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</si>
  <si>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</si>
  <si>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</si>
  <si>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</si>
  <si>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</si>
  <si>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</si>
  <si>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</si>
  <si>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</si>
  <si>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</si>
  <si>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</si>
  <si>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</si>
  <si>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</si>
  <si>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</si>
  <si>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>Syntra Midden Vlaanderen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</si>
  <si>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</si>
  <si>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</si>
  <si>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</si>
  <si>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</si>
  <si>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</si>
  <si>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</si>
  <si>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</si>
  <si>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</si>
  <si>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</si>
  <si>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</si>
  <si>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</si>
  <si>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Bedrijfsbeheer</t>
  </si>
  <si>
    <t>Syntra Antwerpen - Vlaams-Brabant</t>
  </si>
  <si>
    <t>Syntra Midden-Vlaanderen</t>
  </si>
  <si>
    <t xml:space="preserve">   Asse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</si>
  <si>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</si>
  <si>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</si>
  <si>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</si>
  <si>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</si>
  <si>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</si>
  <si>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</si>
  <si>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</si>
  <si>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</si>
  <si>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Elektriciteit</t>
  </si>
  <si>
    <t>Personenverzorging</t>
  </si>
  <si>
    <t>Dieren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</si>
  <si>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</si>
  <si>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</si>
  <si>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</si>
  <si>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>Groensector</t>
  </si>
  <si>
    <t>Horeca</t>
  </si>
  <si>
    <t>Informatica</t>
  </si>
  <si>
    <t>Ontwerpen</t>
  </si>
  <si>
    <t>Voeding</t>
  </si>
  <si>
    <t>Vastgoed</t>
  </si>
  <si>
    <t>BEROEPSOPLEIDING VAN DE VDAB</t>
  </si>
  <si>
    <t xml:space="preserve">Aantal beëindigde opleidingen, opgesplitst naar activiteit </t>
  </si>
  <si>
    <t>Werkzoekenden</t>
  </si>
  <si>
    <t>A. VDAB-centra</t>
  </si>
  <si>
    <t xml:space="preserve">    Module 2: Oriënterende opleiding</t>
  </si>
  <si>
    <t>B. Individuele opleidingen</t>
  </si>
  <si>
    <t>C. Profielbepalingen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</si>
  <si>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</si>
  <si>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</si>
  <si>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</si>
  <si>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</si>
  <si>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</si>
  <si>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</si>
  <si>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</si>
  <si>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</si>
  <si>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</si>
  <si>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</si>
  <si>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</si>
  <si>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</si>
  <si>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</si>
  <si>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</si>
  <si>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</si>
  <si>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</si>
  <si>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</si>
  <si>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</si>
  <si>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</si>
  <si>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</si>
  <si>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</si>
  <si>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</si>
  <si>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Primaire sector</t>
  </si>
  <si>
    <t>Administratie en onthaal</t>
  </si>
  <si>
    <t>Grafische en audiovisuele technieken</t>
  </si>
  <si>
    <t>Kunst, antiek en ambachten</t>
  </si>
  <si>
    <t>Mode en kledij</t>
  </si>
  <si>
    <t>Technologie voor medische diagnostiek</t>
  </si>
  <si>
    <t>Transport en logistiek</t>
  </si>
  <si>
    <t>Verkoop en marketing</t>
  </si>
  <si>
    <t>Voertuigen en metaal</t>
  </si>
  <si>
    <t>ANDERE OPLEIDINGSVORMEN</t>
  </si>
  <si>
    <t>VDAB</t>
  </si>
  <si>
    <t>Syntra</t>
  </si>
  <si>
    <t xml:space="preserve">  Antwerpen-Boom</t>
  </si>
  <si>
    <t>Cultuur en podiumkunsten</t>
  </si>
  <si>
    <t>Bouw en hout</t>
  </si>
  <si>
    <t>Financien en verzekeringen</t>
  </si>
  <si>
    <t>Toerisme en recreatie</t>
  </si>
  <si>
    <t>Bron: Vlaams Agentschap voor Ondernemersvorming - SYNTRA Vlaanderen, Kanselarijstraat 19, 1000 Brussel.</t>
  </si>
  <si>
    <t>Onderwijs</t>
  </si>
  <si>
    <t>Buiten Brussel/Vlaanderen</t>
  </si>
  <si>
    <t xml:space="preserve">  Limburg-Oost</t>
  </si>
  <si>
    <t xml:space="preserve">  Limburg-West</t>
  </si>
  <si>
    <t>(1) Vanaf 2012 worden cursisten regionaal ingedeeld volgens verblijfplaats van de cursist op het einde van de opleiding in tegenstelling tot de vroegere regionale indeling volgens centra. </t>
  </si>
  <si>
    <t>Sector</t>
  </si>
  <si>
    <t>Afwerking bouw</t>
  </si>
  <si>
    <t>Ambachtelijke technieken</t>
  </si>
  <si>
    <t>Bouwlogistiek</t>
  </si>
  <si>
    <t>Bouwtechnici</t>
  </si>
  <si>
    <t>Confectie</t>
  </si>
  <si>
    <t>Doelgroepspecifieke ontwikkeltrajecten</t>
  </si>
  <si>
    <t>Goederenbehandeling</t>
  </si>
  <si>
    <t>Industriële elektrotechniek</t>
  </si>
  <si>
    <t>Industriële onderhouds- en productietechnieken</t>
  </si>
  <si>
    <t>Informatie- en communicatietechnologie</t>
  </si>
  <si>
    <t>Installatie en elektriciteit bouw</t>
  </si>
  <si>
    <t>Lastechnieken</t>
  </si>
  <si>
    <t>Logistieke coördinatie</t>
  </si>
  <si>
    <t>Media en cultuur</t>
  </si>
  <si>
    <t>Metaalconstructie</t>
  </si>
  <si>
    <t>Onderhoudselektriciteit</t>
  </si>
  <si>
    <t>Onderhoudsmechanica</t>
  </si>
  <si>
    <t>Ontwerp en vormgeving</t>
  </si>
  <si>
    <t>Persoonsgerichte ondersteuning</t>
  </si>
  <si>
    <t>Plaatwerk en koetswerk</t>
  </si>
  <si>
    <t>Printmedia</t>
  </si>
  <si>
    <t>Ruwbouw</t>
  </si>
  <si>
    <t>Schoonmaak en onderhoud</t>
  </si>
  <si>
    <t>Social profit</t>
  </si>
  <si>
    <t>Taalondersteuning</t>
  </si>
  <si>
    <t>Toerisme, vrije tijd en sport</t>
  </si>
  <si>
    <t>Toezicht en veiligheid</t>
  </si>
  <si>
    <t>Verspaningstechnieken</t>
  </si>
  <si>
    <t>Voertuigonderhoud</t>
  </si>
  <si>
    <t>Wegenbouw</t>
  </si>
  <si>
    <t>Wegtransport</t>
  </si>
  <si>
    <t>Zeetransport en binnenscheepvaart</t>
  </si>
  <si>
    <t>Gezondheid en sport</t>
  </si>
  <si>
    <t xml:space="preserve">   Maaseik</t>
  </si>
  <si>
    <t>ONDERNEMERSCHAPSTRAJECTEN</t>
  </si>
  <si>
    <t xml:space="preserve">    Niet in trajectwerking</t>
  </si>
  <si>
    <t>Aantal cursisten (1)</t>
  </si>
  <si>
    <r>
      <rPr>
        <b/>
        <sz val="10"/>
        <rFont val="Arial"/>
        <family val="2"/>
      </rPr>
      <t>1) Onderneming (IBO)</t>
    </r>
    <r>
      <rPr>
        <sz val="10"/>
        <rFont val="Arial"/>
        <family val="2"/>
      </rPr>
      <t>:  de</t>
    </r>
    <r>
      <rPr>
        <b/>
        <sz val="10"/>
        <rFont val="Arial"/>
        <family val="2"/>
      </rPr>
      <t xml:space="preserve"> individuele beroepsopleidingen in de onderneming</t>
    </r>
    <r>
      <rPr>
        <sz val="10"/>
        <rFont val="Arial"/>
        <family val="2"/>
      </rPr>
      <t xml:space="preserve"> zijn 'on the job'-</t>
    </r>
  </si>
  <si>
    <r>
      <t xml:space="preserve">2) Technische school (IBT):  individuele beroepsopleiding in technische scholen. </t>
    </r>
    <r>
      <rPr>
        <sz val="10"/>
        <rFont val="Arial"/>
        <family val="2"/>
      </rPr>
      <t xml:space="preserve"> Het betreft</t>
    </r>
  </si>
  <si>
    <t xml:space="preserve">    Module 4a: Beroepsgerichte doorstroomopleiding</t>
  </si>
  <si>
    <t xml:space="preserve">    Module 4b: Beroepsgerichte opleiding</t>
  </si>
  <si>
    <t xml:space="preserve">    Module 5a: Algemene arbeidsmarktcompetenties</t>
  </si>
  <si>
    <t xml:space="preserve">    Module 5n: Nederlands voor anderstaligen</t>
  </si>
  <si>
    <t>HVAC technieken</t>
  </si>
  <si>
    <t>Scheeps- en vliegtuigtechnieken</t>
  </si>
  <si>
    <t>Spoorverkeer</t>
  </si>
  <si>
    <t>Retail</t>
  </si>
  <si>
    <t>Business support</t>
  </si>
  <si>
    <t>Wellness en lichaamsverzorging</t>
  </si>
  <si>
    <t>(per provincie van vestiging/tewerkstelling)</t>
  </si>
  <si>
    <t>16_VDAB_01</t>
  </si>
  <si>
    <t>16_VDAB_02</t>
  </si>
  <si>
    <t>16_VDAB_03</t>
  </si>
  <si>
    <t>16_Syntra_01</t>
  </si>
  <si>
    <t>16_Syntra_02</t>
  </si>
  <si>
    <t>16_Syntra_03</t>
  </si>
  <si>
    <t>16_Syntra_04</t>
  </si>
  <si>
    <t>Schooljaar 2016-2017</t>
  </si>
  <si>
    <t>Aantal cursisten in het cursusjaar 2016-2017</t>
  </si>
  <si>
    <t>(1) Voor het cursusjaar 2016-2017 is het aantal lesuren niet beschikbaar.</t>
  </si>
  <si>
    <t>LEEROVEREENKOMSTEN EN -VERBINTENISSEN ONDER TOEZICHT OP 31 DECEMBER 2016</t>
  </si>
  <si>
    <t>STAGEOVEREENKOMSTEN EN -VERBINTENISSEN ONDER TOEZICHT OP 31 DECEMBER 2016</t>
  </si>
  <si>
    <t>Management en bedrijfsbeheer</t>
  </si>
  <si>
    <t>Tongeren</t>
  </si>
  <si>
    <t>Westerlo</t>
  </si>
  <si>
    <t>Aantal beëindigde opleidingen 2016 voor werkzoekenden naar regio verblijfplaats (1)(2)</t>
  </si>
  <si>
    <t>Uren</t>
  </si>
  <si>
    <t>Aantal beëindigde opleidingen per subsector in 2016 (1)</t>
  </si>
  <si>
    <t xml:space="preserve">Beroepsopleiding van de VDAB: aantal beëindigde opleidingen 2016, opgesplitst naar activiteit </t>
  </si>
  <si>
    <t>Aantal beëindigde opleidingen 2016 naar Syntra en naar subsector</t>
  </si>
  <si>
    <t>Aantal beëindigde opleidingen per sector in 2016</t>
  </si>
  <si>
    <t>Syntra - ondernemersopleiding: aantal lesuren en cursisten - cursusjaar 2016-2017</t>
  </si>
  <si>
    <t>Syntra - leertijd: aantal lesuren en cursisten - cursusjaar 2016-2017</t>
  </si>
  <si>
    <t>Syntra - aantal leerovereenkomsen en -verbintenissen onder toezicht op 31/12/2016</t>
  </si>
  <si>
    <t>Syntra - aantal stageovereenkomsen en -verbintenissen onder toezicht op 31/12/2016</t>
  </si>
  <si>
    <t>werkzoekenden (1)</t>
  </si>
  <si>
    <t>(1) De gegevens voor werknemers zijn niet beschikbaar voor 2016.</t>
  </si>
  <si>
    <t>(2) De gegevens voor werknemers zijn niet beschikbaar voor 2016.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</si>
</sst>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;0;&quot;-&quot;"/>
    <numFmt numFmtId="189" formatCode="#,##0;\-0;&quot;-&quot;"/>
    <numFmt numFmtId="190" formatCode="0.0%"/>
    <numFmt numFmtId="191" formatCode="0.0"/>
    <numFmt numFmtId="192" formatCode="#,##0.0"/>
    <numFmt numFmtId="193" formatCode="0.000000"/>
    <numFmt numFmtId="194" formatCode="0.000%"/>
    <numFmt numFmtId="195" formatCode="0.0000%"/>
    <numFmt numFmtId="196" formatCode="&quot;£&quot;#,##0;[Red]\-&quot;£&quot;#,##0"/>
    <numFmt numFmtId="197" formatCode="&quot;£&quot;#,##0.00;[Red]\-&quot;£&quot;#,##0.00"/>
    <numFmt numFmtId="198" formatCode="#,##0.0;\-0.0;&quot;-&quot;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###,###"/>
    <numFmt numFmtId="204" formatCode="&quot;Waar&quot;;&quot;Waar&quot;;&quot;Onwaar&quot;"/>
    <numFmt numFmtId="205" formatCode="#,##0.0;0.0;&quot;-&quot;"/>
    <numFmt numFmtId="206" formatCode="#,##0.00;0.00;&quot;-&quot;"/>
  </numFmts>
  <fonts count="61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27" borderId="3" applyNumberForma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6" fillId="28" borderId="0" applyNumberFormat="0" applyBorder="0" applyAlignment="0" applyProtection="0"/>
    <xf numFmtId="3" fontId="4" fillId="1" borderId="5" applyBorder="0">
      <alignment/>
      <protection/>
    </xf>
    <xf numFmtId="3" fontId="4" fillId="1" borderId="5" applyBorder="0">
      <alignment/>
      <protection/>
    </xf>
    <xf numFmtId="3" fontId="4" fillId="1" borderId="5" applyBorder="0">
      <alignment/>
      <protection/>
    </xf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  <xf numFmtId="190" fontId="5" fillId="0" borderId="0" applyFont="0" applyFill="0" applyBorder="0" applyAlignment="0" applyProtection="0"/>
    <xf numFmtId="10" fontId="5" fillId="0" borderId="0">
      <alignment/>
      <protection/>
    </xf>
    <xf numFmtId="194" fontId="5" fillId="0" borderId="0" applyFont="0" applyFill="0" applyBorder="0" applyAlignment="0" applyProtection="0"/>
    <xf numFmtId="19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3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53" fillId="0" borderId="0" applyNumberFormat="0" applyFill="0" applyBorder="0" applyAlignment="0" applyProtection="0"/>
    <xf numFmtId="0" fontId="11" fillId="35" borderId="0">
      <alignment horizontal="left"/>
      <protection/>
    </xf>
    <xf numFmtId="0" fontId="54" fillId="0" borderId="10" applyNumberFormat="0" applyFill="0" applyAlignment="0" applyProtection="0"/>
    <xf numFmtId="0" fontId="55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88" fontId="12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8" fontId="12" fillId="0" borderId="13" xfId="0" applyNumberFormat="1" applyFont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left"/>
    </xf>
    <xf numFmtId="188" fontId="12" fillId="0" borderId="15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14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 horizontal="right"/>
    </xf>
    <xf numFmtId="188" fontId="12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>
      <alignment/>
    </xf>
    <xf numFmtId="189" fontId="16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8" fontId="0" fillId="0" borderId="12" xfId="0" applyNumberFormat="1" applyFont="1" applyBorder="1" applyAlignment="1">
      <alignment vertical="top"/>
    </xf>
    <xf numFmtId="188" fontId="0" fillId="0" borderId="17" xfId="0" applyNumberFormat="1" applyFont="1" applyBorder="1" applyAlignment="1">
      <alignment vertical="top"/>
    </xf>
    <xf numFmtId="188" fontId="0" fillId="0" borderId="17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center"/>
    </xf>
    <xf numFmtId="188" fontId="12" fillId="0" borderId="5" xfId="0" applyNumberFormat="1" applyFont="1" applyBorder="1" applyAlignment="1">
      <alignment horizontal="right"/>
    </xf>
    <xf numFmtId="188" fontId="12" fillId="0" borderId="17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188" fontId="12" fillId="0" borderId="17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19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center" vertical="top"/>
    </xf>
    <xf numFmtId="3" fontId="0" fillId="0" borderId="2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14" xfId="0" applyNumberFormat="1" applyFont="1" applyFill="1" applyBorder="1" applyAlignment="1">
      <alignment horizontal="left"/>
    </xf>
    <xf numFmtId="0" fontId="41" fillId="0" borderId="0" xfId="83">
      <alignment/>
      <protection/>
    </xf>
    <xf numFmtId="0" fontId="14" fillId="0" borderId="2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0" xfId="81" applyFont="1">
      <alignment/>
      <protection/>
    </xf>
    <xf numFmtId="0" fontId="14" fillId="0" borderId="0" xfId="81" applyFont="1" applyBorder="1">
      <alignment/>
      <protection/>
    </xf>
    <xf numFmtId="0" fontId="13" fillId="0" borderId="0" xfId="81" applyFont="1" applyAlignment="1">
      <alignment horizontal="center"/>
      <protection/>
    </xf>
    <xf numFmtId="0" fontId="41" fillId="0" borderId="0" xfId="83" applyAlignment="1">
      <alignment horizontal="center"/>
      <protection/>
    </xf>
    <xf numFmtId="10" fontId="0" fillId="0" borderId="0" xfId="81" applyNumberFormat="1" applyFont="1" applyBorder="1">
      <alignment/>
      <protection/>
    </xf>
    <xf numFmtId="10" fontId="0" fillId="0" borderId="0" xfId="81" applyNumberFormat="1" applyFont="1">
      <alignment/>
      <protection/>
    </xf>
    <xf numFmtId="0" fontId="0" fillId="0" borderId="0" xfId="81" applyFont="1" applyBorder="1">
      <alignment/>
      <protection/>
    </xf>
    <xf numFmtId="0" fontId="0" fillId="0" borderId="0" xfId="81" applyFont="1">
      <alignment/>
      <protection/>
    </xf>
    <xf numFmtId="3" fontId="1" fillId="0" borderId="0" xfId="81" applyNumberFormat="1" applyFont="1" applyFill="1" applyBorder="1">
      <alignment/>
      <protection/>
    </xf>
    <xf numFmtId="188" fontId="13" fillId="0" borderId="26" xfId="81" applyNumberFormat="1" applyFont="1" applyBorder="1">
      <alignment/>
      <protection/>
    </xf>
    <xf numFmtId="188" fontId="13" fillId="0" borderId="27" xfId="81" applyNumberFormat="1" applyFont="1" applyBorder="1">
      <alignment/>
      <protection/>
    </xf>
    <xf numFmtId="188" fontId="13" fillId="0" borderId="28" xfId="81" applyNumberFormat="1" applyFont="1" applyBorder="1">
      <alignment/>
      <protection/>
    </xf>
    <xf numFmtId="0" fontId="13" fillId="0" borderId="0" xfId="81" applyFont="1" applyBorder="1" applyAlignment="1">
      <alignment horizontal="right"/>
      <protection/>
    </xf>
    <xf numFmtId="188" fontId="14" fillId="0" borderId="0" xfId="81" applyNumberFormat="1" applyFont="1" applyBorder="1">
      <alignment/>
      <protection/>
    </xf>
    <xf numFmtId="188" fontId="14" fillId="0" borderId="17" xfId="81" applyNumberFormat="1" applyFont="1" applyBorder="1">
      <alignment/>
      <protection/>
    </xf>
    <xf numFmtId="188" fontId="14" fillId="0" borderId="29" xfId="81" applyNumberFormat="1" applyFont="1" applyBorder="1">
      <alignment/>
      <protection/>
    </xf>
    <xf numFmtId="188" fontId="14" fillId="0" borderId="15" xfId="81" applyNumberFormat="1" applyFont="1" applyBorder="1">
      <alignment/>
      <protection/>
    </xf>
    <xf numFmtId="188" fontId="14" fillId="0" borderId="5" xfId="81" applyNumberFormat="1" applyFont="1" applyBorder="1">
      <alignment/>
      <protection/>
    </xf>
    <xf numFmtId="188" fontId="14" fillId="0" borderId="30" xfId="81" applyNumberFormat="1" applyFont="1" applyBorder="1">
      <alignment/>
      <protection/>
    </xf>
    <xf numFmtId="0" fontId="14" fillId="0" borderId="15" xfId="81" applyFont="1" applyBorder="1">
      <alignment/>
      <protection/>
    </xf>
    <xf numFmtId="0" fontId="14" fillId="0" borderId="15" xfId="81" applyFont="1" applyBorder="1" applyAlignment="1">
      <alignment horizontal="center"/>
      <protection/>
    </xf>
    <xf numFmtId="0" fontId="14" fillId="0" borderId="30" xfId="81" applyFont="1" applyBorder="1" applyAlignment="1">
      <alignment horizontal="center"/>
      <protection/>
    </xf>
    <xf numFmtId="0" fontId="14" fillId="0" borderId="31" xfId="81" applyFont="1" applyBorder="1" applyAlignment="1">
      <alignment horizontal="center"/>
      <protection/>
    </xf>
    <xf numFmtId="0" fontId="14" fillId="0" borderId="26" xfId="81" applyFont="1" applyBorder="1" applyAlignment="1">
      <alignment horizontal="center"/>
      <protection/>
    </xf>
    <xf numFmtId="0" fontId="14" fillId="0" borderId="28" xfId="81" applyFont="1" applyBorder="1" applyAlignment="1">
      <alignment horizontal="center"/>
      <protection/>
    </xf>
    <xf numFmtId="0" fontId="14" fillId="0" borderId="0" xfId="81" applyFont="1" applyBorder="1" applyAlignment="1">
      <alignment horizontal="center"/>
      <protection/>
    </xf>
    <xf numFmtId="0" fontId="14" fillId="0" borderId="18" xfId="81" applyFont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81" applyFont="1" applyAlignment="1">
      <alignment horizontal="center" vertical="center"/>
      <protection/>
    </xf>
    <xf numFmtId="0" fontId="58" fillId="0" borderId="0" xfId="83" applyFont="1">
      <alignment/>
      <protection/>
    </xf>
    <xf numFmtId="0" fontId="0" fillId="0" borderId="32" xfId="0" applyFont="1" applyBorder="1" applyAlignment="1">
      <alignment/>
    </xf>
    <xf numFmtId="0" fontId="58" fillId="0" borderId="32" xfId="83" applyFont="1" applyBorder="1" applyAlignment="1">
      <alignment horizontal="right" vertical="center"/>
      <protection/>
    </xf>
    <xf numFmtId="188" fontId="58" fillId="0" borderId="17" xfId="83" applyNumberFormat="1" applyFont="1" applyBorder="1" applyAlignment="1">
      <alignment horizontal="right" vertical="center"/>
      <protection/>
    </xf>
    <xf numFmtId="188" fontId="58" fillId="0" borderId="0" xfId="83" applyNumberFormat="1" applyFont="1" applyBorder="1" applyAlignment="1">
      <alignment horizontal="right" vertical="center"/>
      <protection/>
    </xf>
    <xf numFmtId="188" fontId="58" fillId="0" borderId="16" xfId="83" applyNumberFormat="1" applyFont="1" applyBorder="1" applyAlignment="1">
      <alignment horizontal="right" vertical="center"/>
      <protection/>
    </xf>
    <xf numFmtId="188" fontId="58" fillId="0" borderId="0" xfId="83" applyNumberFormat="1" applyFont="1" applyAlignment="1">
      <alignment horizontal="right" vertical="center"/>
      <protection/>
    </xf>
    <xf numFmtId="188" fontId="58" fillId="0" borderId="0" xfId="83" applyNumberFormat="1" applyFont="1" applyAlignment="1">
      <alignment horizontal="right"/>
      <protection/>
    </xf>
    <xf numFmtId="0" fontId="59" fillId="0" borderId="0" xfId="83" applyFont="1" applyAlignment="1">
      <alignment horizontal="right"/>
      <protection/>
    </xf>
    <xf numFmtId="188" fontId="59" fillId="0" borderId="5" xfId="83" applyNumberFormat="1" applyFont="1" applyBorder="1" applyAlignment="1">
      <alignment horizontal="right" vertical="center"/>
      <protection/>
    </xf>
    <xf numFmtId="188" fontId="59" fillId="0" borderId="15" xfId="83" applyNumberFormat="1" applyFont="1" applyBorder="1" applyAlignment="1">
      <alignment horizontal="right" vertical="center"/>
      <protection/>
    </xf>
    <xf numFmtId="188" fontId="59" fillId="0" borderId="21" xfId="83" applyNumberFormat="1" applyFont="1" applyBorder="1" applyAlignment="1">
      <alignment horizontal="right" vertical="center"/>
      <protection/>
    </xf>
    <xf numFmtId="188" fontId="59" fillId="0" borderId="5" xfId="83" applyNumberFormat="1" applyFont="1" applyBorder="1" applyAlignment="1">
      <alignment horizontal="right"/>
      <protection/>
    </xf>
    <xf numFmtId="188" fontId="59" fillId="0" borderId="15" xfId="83" applyNumberFormat="1" applyFont="1" applyBorder="1" applyAlignment="1">
      <alignment horizontal="right"/>
      <protection/>
    </xf>
    <xf numFmtId="0" fontId="58" fillId="0" borderId="0" xfId="83" applyFont="1" applyAlignment="1">
      <alignment horizontal="center" vertical="center"/>
      <protection/>
    </xf>
    <xf numFmtId="188" fontId="0" fillId="0" borderId="12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 vertical="top"/>
    </xf>
    <xf numFmtId="188" fontId="12" fillId="0" borderId="5" xfId="0" applyNumberFormat="1" applyFont="1" applyBorder="1" applyAlignment="1">
      <alignment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8" fontId="0" fillId="0" borderId="29" xfId="0" applyNumberFormat="1" applyFont="1" applyFill="1" applyBorder="1" applyAlignment="1">
      <alignment horizontal="right"/>
    </xf>
    <xf numFmtId="189" fontId="12" fillId="0" borderId="17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89" fontId="0" fillId="0" borderId="17" xfId="0" applyNumberFormat="1" applyFont="1" applyFill="1" applyBorder="1" applyAlignment="1">
      <alignment/>
    </xf>
    <xf numFmtId="3" fontId="60" fillId="0" borderId="0" xfId="0" applyNumberFormat="1" applyFont="1" applyFill="1" applyAlignment="1">
      <alignment/>
    </xf>
    <xf numFmtId="189" fontId="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12" fillId="0" borderId="0" xfId="85" applyFont="1" applyFill="1">
      <alignment/>
      <protection/>
    </xf>
    <xf numFmtId="0" fontId="0" fillId="0" borderId="0" xfId="85" applyFont="1" applyFill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89" fontId="14" fillId="0" borderId="34" xfId="0" applyNumberFormat="1" applyFont="1" applyFill="1" applyBorder="1" applyAlignment="1">
      <alignment/>
    </xf>
    <xf numFmtId="189" fontId="14" fillId="0" borderId="35" xfId="0" applyNumberFormat="1" applyFont="1" applyFill="1" applyBorder="1" applyAlignment="1">
      <alignment horizontal="center"/>
    </xf>
    <xf numFmtId="189" fontId="13" fillId="0" borderId="0" xfId="0" applyNumberFormat="1" applyFont="1" applyFill="1" applyBorder="1" applyAlignment="1">
      <alignment/>
    </xf>
    <xf numFmtId="189" fontId="14" fillId="0" borderId="17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84" applyFont="1" applyFill="1" applyBorder="1">
      <alignment/>
      <protection/>
    </xf>
    <xf numFmtId="0" fontId="14" fillId="0" borderId="34" xfId="84" applyFont="1" applyFill="1" applyBorder="1">
      <alignment/>
      <protection/>
    </xf>
    <xf numFmtId="188" fontId="14" fillId="0" borderId="35" xfId="8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/>
      <protection/>
    </xf>
    <xf numFmtId="3" fontId="0" fillId="0" borderId="0" xfId="0" applyNumberFormat="1" applyFont="1" applyFill="1" applyBorder="1" applyAlignment="1">
      <alignment horizontal="left" indent="1"/>
    </xf>
    <xf numFmtId="188" fontId="0" fillId="0" borderId="19" xfId="0" applyNumberFormat="1" applyFont="1" applyFill="1" applyBorder="1" applyAlignment="1">
      <alignment horizontal="right"/>
    </xf>
    <xf numFmtId="188" fontId="0" fillId="0" borderId="27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 wrapText="1"/>
    </xf>
    <xf numFmtId="189" fontId="17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left" vertical="top" wrapText="1"/>
    </xf>
    <xf numFmtId="3" fontId="0" fillId="0" borderId="3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/>
    </xf>
    <xf numFmtId="0" fontId="13" fillId="0" borderId="0" xfId="81" applyFont="1" applyAlignment="1">
      <alignment horizontal="center"/>
      <protection/>
    </xf>
    <xf numFmtId="0" fontId="13" fillId="0" borderId="0" xfId="81" applyFont="1" applyFill="1" applyAlignment="1">
      <alignment horizontal="center"/>
      <protection/>
    </xf>
    <xf numFmtId="0" fontId="14" fillId="0" borderId="3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81" applyFont="1" applyBorder="1" applyAlignment="1">
      <alignment horizontal="center"/>
      <protection/>
    </xf>
    <xf numFmtId="0" fontId="0" fillId="0" borderId="38" xfId="81" applyFont="1" applyBorder="1" applyAlignment="1">
      <alignment horizontal="center"/>
      <protection/>
    </xf>
    <xf numFmtId="0" fontId="14" fillId="0" borderId="40" xfId="81" applyFont="1" applyBorder="1" applyAlignment="1">
      <alignment horizontal="center"/>
      <protection/>
    </xf>
    <xf numFmtId="0" fontId="0" fillId="0" borderId="18" xfId="81" applyFont="1" applyBorder="1" applyAlignment="1">
      <alignment horizontal="center"/>
      <protection/>
    </xf>
    <xf numFmtId="0" fontId="0" fillId="0" borderId="41" xfId="81" applyFont="1" applyBorder="1" applyAlignment="1">
      <alignment horizontal="center"/>
      <protection/>
    </xf>
    <xf numFmtId="188" fontId="0" fillId="0" borderId="12" xfId="0" applyNumberFormat="1" applyFont="1" applyFill="1" applyBorder="1" applyAlignment="1">
      <alignment vertical="top"/>
    </xf>
    <xf numFmtId="188" fontId="0" fillId="0" borderId="20" xfId="0" applyNumberFormat="1" applyFont="1" applyFill="1" applyBorder="1" applyAlignment="1">
      <alignment vertical="top"/>
    </xf>
    <xf numFmtId="188" fontId="12" fillId="0" borderId="5" xfId="0" applyNumberFormat="1" applyFont="1" applyFill="1" applyBorder="1" applyAlignment="1">
      <alignment vertical="top"/>
    </xf>
  </cellXfs>
  <cellStyles count="8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Followed Hyperlink 2" xfId="52"/>
    <cellStyle name="Gekoppelde cel" xfId="53"/>
    <cellStyle name="Followed Hyperlink" xfId="54"/>
    <cellStyle name="Goed" xfId="55"/>
    <cellStyle name="Header" xfId="56"/>
    <cellStyle name="Header 2" xfId="57"/>
    <cellStyle name="Header 3" xfId="58"/>
    <cellStyle name="Hyperlink" xfId="59"/>
    <cellStyle name="Invoer" xfId="60"/>
    <cellStyle name="Comma" xfId="61"/>
    <cellStyle name="Comma [0]" xfId="62"/>
    <cellStyle name="komma1nul" xfId="63"/>
    <cellStyle name="komma2nul" xfId="64"/>
    <cellStyle name="Kop 1" xfId="65"/>
    <cellStyle name="Kop 2" xfId="66"/>
    <cellStyle name="Kop 3" xfId="67"/>
    <cellStyle name="Kop 4" xfId="68"/>
    <cellStyle name="Neutraal" xfId="69"/>
    <cellStyle name="nieuw" xfId="70"/>
    <cellStyle name="Normal_A_8_FR" xfId="71"/>
    <cellStyle name="Notitie" xfId="72"/>
    <cellStyle name="Ongeldig" xfId="73"/>
    <cellStyle name="perc1nul" xfId="74"/>
    <cellStyle name="perc2nul" xfId="75"/>
    <cellStyle name="perc3nul" xfId="76"/>
    <cellStyle name="perc4" xfId="77"/>
    <cellStyle name="Percent" xfId="78"/>
    <cellStyle name="row" xfId="79"/>
    <cellStyle name="Standaard 2" xfId="80"/>
    <cellStyle name="Standaard 2 2" xfId="81"/>
    <cellStyle name="Standaard 3" xfId="82"/>
    <cellStyle name="Standaard 3 2" xfId="83"/>
    <cellStyle name="Standaard_97ANOP03" xfId="84"/>
    <cellStyle name="Standaard_Blad1" xfId="85"/>
    <cellStyle name="SubTotaal" xfId="86"/>
    <cellStyle name="Titel" xfId="87"/>
    <cellStyle name="TopBox" xfId="88"/>
    <cellStyle name="Totaal" xfId="89"/>
    <cellStyle name="Uitvoer" xfId="90"/>
    <cellStyle name="Currency" xfId="91"/>
    <cellStyle name="Currency [0]" xfId="92"/>
    <cellStyle name="Verklarende tekst" xfId="93"/>
    <cellStyle name="Waarschuwingsteks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415\KOPIJ_JAARBOEK_1415\SYNTRA_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13.00390625" style="0" customWidth="1"/>
  </cols>
  <sheetData>
    <row r="1" ht="15">
      <c r="A1" s="33" t="s">
        <v>92</v>
      </c>
    </row>
    <row r="2" ht="12.75">
      <c r="A2" s="32"/>
    </row>
    <row r="3" ht="13.5">
      <c r="A3" s="34" t="s">
        <v>93</v>
      </c>
    </row>
    <row r="4" spans="1:2" ht="12.75">
      <c r="A4" s="23" t="s">
        <v>157</v>
      </c>
      <c r="B4" s="23" t="s">
        <v>175</v>
      </c>
    </row>
    <row r="5" spans="1:2" ht="12.75">
      <c r="A5" s="23" t="s">
        <v>158</v>
      </c>
      <c r="B5" s="23" t="s">
        <v>176</v>
      </c>
    </row>
    <row r="6" spans="1:8" ht="12.75">
      <c r="A6" s="23" t="s">
        <v>159</v>
      </c>
      <c r="B6" s="152" t="s">
        <v>177</v>
      </c>
      <c r="C6" s="152"/>
      <c r="D6" s="152"/>
      <c r="E6" s="152"/>
      <c r="F6" s="152"/>
      <c r="G6" s="152"/>
      <c r="H6" s="152"/>
    </row>
    <row r="8" ht="13.5">
      <c r="A8" s="34" t="s">
        <v>94</v>
      </c>
    </row>
    <row r="9" spans="1:2" ht="12.75">
      <c r="A9" s="108" t="s">
        <v>160</v>
      </c>
      <c r="B9" s="23" t="s">
        <v>179</v>
      </c>
    </row>
    <row r="10" spans="1:2" ht="12.75">
      <c r="A10" s="23" t="s">
        <v>161</v>
      </c>
      <c r="B10" s="23" t="s">
        <v>178</v>
      </c>
    </row>
    <row r="11" spans="1:2" ht="12.75">
      <c r="A11" s="23" t="s">
        <v>162</v>
      </c>
      <c r="B11" s="23" t="s">
        <v>180</v>
      </c>
    </row>
    <row r="12" spans="1:2" ht="12.75">
      <c r="A12" s="23" t="s">
        <v>163</v>
      </c>
      <c r="B12" s="23" t="s">
        <v>181</v>
      </c>
    </row>
  </sheetData>
  <sheetProtection/>
  <mergeCells count="1">
    <mergeCell ref="B6:H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44.57421875" style="2" customWidth="1"/>
    <col min="2" max="2" width="37.28125" style="2" customWidth="1"/>
    <col min="3" max="3" width="15.57421875" style="2" customWidth="1"/>
    <col min="4" max="16384" width="9.140625" style="2" customWidth="1"/>
  </cols>
  <sheetData>
    <row r="1" ht="12" customHeight="1">
      <c r="A1" s="1" t="s">
        <v>164</v>
      </c>
    </row>
    <row r="2" spans="1:3" ht="12" customHeight="1">
      <c r="A2" s="153" t="s">
        <v>54</v>
      </c>
      <c r="B2" s="153"/>
      <c r="C2" s="153"/>
    </row>
    <row r="3" ht="12" customHeight="1">
      <c r="C3" s="108"/>
    </row>
    <row r="4" spans="1:3" ht="12" customHeight="1">
      <c r="A4" s="153" t="s">
        <v>55</v>
      </c>
      <c r="B4" s="153"/>
      <c r="C4" s="153"/>
    </row>
    <row r="5" spans="1:3" ht="12" customHeight="1">
      <c r="A5" s="153" t="s">
        <v>182</v>
      </c>
      <c r="B5" s="153"/>
      <c r="C5" s="153"/>
    </row>
    <row r="6" spans="1:3" ht="12" customHeight="1">
      <c r="A6" s="154">
        <v>2016</v>
      </c>
      <c r="B6" s="154"/>
      <c r="C6" s="154"/>
    </row>
    <row r="7" ht="11.25" customHeight="1" thickBot="1"/>
    <row r="8" spans="1:2" ht="13.5" customHeight="1">
      <c r="A8" s="17"/>
      <c r="B8" s="107" t="s">
        <v>56</v>
      </c>
    </row>
    <row r="9" spans="1:4" ht="12" customHeight="1">
      <c r="A9" s="1" t="s">
        <v>57</v>
      </c>
      <c r="B9" s="109"/>
      <c r="D9" s="3"/>
    </row>
    <row r="10" spans="1:4" ht="12.75" customHeight="1">
      <c r="A10" s="110" t="s">
        <v>58</v>
      </c>
      <c r="B10" s="111">
        <v>8511</v>
      </c>
      <c r="D10" s="11"/>
    </row>
    <row r="11" spans="1:4" ht="12.75" customHeight="1">
      <c r="A11" s="110" t="s">
        <v>146</v>
      </c>
      <c r="B11" s="111">
        <v>3931</v>
      </c>
      <c r="D11" s="11"/>
    </row>
    <row r="12" spans="1:4" ht="12.75" customHeight="1">
      <c r="A12" s="110" t="s">
        <v>147</v>
      </c>
      <c r="B12" s="111">
        <v>33600</v>
      </c>
      <c r="D12" s="11"/>
    </row>
    <row r="13" spans="1:4" ht="12.75" customHeight="1">
      <c r="A13" s="2" t="s">
        <v>148</v>
      </c>
      <c r="B13" s="111">
        <v>1270</v>
      </c>
      <c r="D13" s="9"/>
    </row>
    <row r="14" spans="1:4" ht="12.75" customHeight="1">
      <c r="A14" s="2" t="s">
        <v>149</v>
      </c>
      <c r="B14" s="111">
        <v>5955</v>
      </c>
      <c r="D14" s="9"/>
    </row>
    <row r="15" spans="1:4" ht="12.75" customHeight="1">
      <c r="A15" s="2" t="s">
        <v>142</v>
      </c>
      <c r="B15" s="149">
        <v>0</v>
      </c>
      <c r="D15" s="9"/>
    </row>
    <row r="16" spans="1:2" ht="12.75" customHeight="1">
      <c r="A16" s="9" t="s">
        <v>8</v>
      </c>
      <c r="B16" s="26">
        <f>SUM(B10:B15)</f>
        <v>53267</v>
      </c>
    </row>
    <row r="17" spans="1:2" ht="12.75" customHeight="1">
      <c r="A17" s="9"/>
      <c r="B17" s="112"/>
    </row>
    <row r="18" spans="1:3" ht="12.75" customHeight="1">
      <c r="A18" s="1" t="s">
        <v>59</v>
      </c>
      <c r="B18" s="113">
        <v>15557</v>
      </c>
      <c r="C18" s="114"/>
    </row>
    <row r="19" spans="1:3" ht="12.75" customHeight="1">
      <c r="A19" s="115"/>
      <c r="B19" s="116"/>
      <c r="C19" s="117"/>
    </row>
    <row r="20" spans="1:2" ht="12.75" customHeight="1">
      <c r="A20" s="1" t="s">
        <v>60</v>
      </c>
      <c r="B20" s="113">
        <v>7843</v>
      </c>
    </row>
    <row r="21" spans="1:3" ht="11.25" customHeight="1">
      <c r="A21" s="115"/>
      <c r="B21" s="118"/>
      <c r="C21" s="118"/>
    </row>
    <row r="22" spans="1:3" ht="11.25" customHeight="1">
      <c r="A22" s="43" t="s">
        <v>183</v>
      </c>
      <c r="B22" s="118"/>
      <c r="C22" s="118"/>
    </row>
    <row r="23" ht="18.75" customHeight="1">
      <c r="A23" s="25" t="s">
        <v>61</v>
      </c>
    </row>
    <row r="25" ht="12.75">
      <c r="A25" s="119" t="s">
        <v>62</v>
      </c>
    </row>
    <row r="26" s="121" customFormat="1" ht="12.75">
      <c r="A26" s="120" t="s">
        <v>57</v>
      </c>
    </row>
    <row r="27" s="121" customFormat="1" ht="6" customHeight="1"/>
    <row r="28" s="121" customFormat="1" ht="3.75" customHeight="1"/>
    <row r="29" s="121" customFormat="1" ht="12.75">
      <c r="A29" s="120" t="s">
        <v>63</v>
      </c>
    </row>
    <row r="30" s="121" customFormat="1" ht="12.75">
      <c r="A30" s="121" t="s">
        <v>144</v>
      </c>
    </row>
    <row r="31" s="121" customFormat="1" ht="12.75">
      <c r="A31" s="121" t="s">
        <v>64</v>
      </c>
    </row>
    <row r="32" s="121" customFormat="1" ht="12.75">
      <c r="A32" s="121" t="s">
        <v>65</v>
      </c>
    </row>
    <row r="33" s="121" customFormat="1" ht="12.75">
      <c r="A33" s="121" t="s">
        <v>66</v>
      </c>
    </row>
    <row r="34" s="121" customFormat="1" ht="12.75">
      <c r="A34" s="121" t="s">
        <v>67</v>
      </c>
    </row>
    <row r="35" s="121" customFormat="1" ht="12.75">
      <c r="A35" s="120" t="s">
        <v>145</v>
      </c>
    </row>
    <row r="36" s="121" customFormat="1" ht="12.75">
      <c r="A36" s="121" t="s">
        <v>68</v>
      </c>
    </row>
    <row r="37" s="121" customFormat="1" ht="6" customHeight="1"/>
    <row r="38" s="121" customFormat="1" ht="5.25" customHeight="1"/>
    <row r="39" s="121" customFormat="1" ht="12.75">
      <c r="A39" s="120" t="s">
        <v>69</v>
      </c>
    </row>
    <row r="40" s="121" customFormat="1" ht="12.75">
      <c r="A40" s="121" t="s">
        <v>70</v>
      </c>
    </row>
    <row r="41" s="121" customFormat="1" ht="12.75">
      <c r="A41" s="121" t="s">
        <v>71</v>
      </c>
    </row>
    <row r="42" s="121" customFormat="1" ht="12.75"/>
    <row r="43" s="121" customFormat="1" ht="12.75"/>
  </sheetData>
  <sheetProtection/>
  <mergeCells count="4">
    <mergeCell ref="A2:C2"/>
    <mergeCell ref="A4:C4"/>
    <mergeCell ref="A5:C5"/>
    <mergeCell ref="A6:C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9.8515625" style="122" customWidth="1"/>
    <col min="2" max="2" width="17.7109375" style="122" customWidth="1"/>
    <col min="3" max="3" width="19.8515625" style="123" customWidth="1"/>
    <col min="4" max="16384" width="9.140625" style="123" customWidth="1"/>
  </cols>
  <sheetData>
    <row r="1" ht="12" customHeight="1">
      <c r="A1" s="1" t="s">
        <v>164</v>
      </c>
    </row>
    <row r="2" spans="1:3" ht="12" customHeight="1">
      <c r="A2" s="153" t="s">
        <v>54</v>
      </c>
      <c r="B2" s="153"/>
      <c r="C2" s="153"/>
    </row>
    <row r="3" ht="12" customHeight="1">
      <c r="A3" s="124"/>
    </row>
    <row r="4" spans="1:3" ht="15.75" customHeight="1">
      <c r="A4" s="155" t="s">
        <v>172</v>
      </c>
      <c r="B4" s="155"/>
      <c r="C4" s="155"/>
    </row>
    <row r="5" ht="3.75" customHeight="1" thickBot="1"/>
    <row r="6" spans="1:3" ht="12" customHeight="1">
      <c r="A6" s="125"/>
      <c r="B6" s="126" t="s">
        <v>56</v>
      </c>
      <c r="C6" s="126" t="s">
        <v>173</v>
      </c>
    </row>
    <row r="7" spans="1:3" ht="12" customHeight="1">
      <c r="A7" s="127" t="s">
        <v>34</v>
      </c>
      <c r="B7" s="128"/>
      <c r="C7" s="128"/>
    </row>
    <row r="8" spans="1:3" ht="12" customHeight="1">
      <c r="A8" s="129" t="s">
        <v>95</v>
      </c>
      <c r="B8" s="130">
        <v>8819</v>
      </c>
      <c r="C8" s="130">
        <v>1811673.7899999998</v>
      </c>
    </row>
    <row r="9" spans="1:3" ht="12" customHeight="1">
      <c r="A9" s="129" t="s">
        <v>72</v>
      </c>
      <c r="B9" s="130">
        <v>2896</v>
      </c>
      <c r="C9" s="130">
        <v>733060.3700000006</v>
      </c>
    </row>
    <row r="10" spans="1:3" ht="12" customHeight="1">
      <c r="A10" s="129" t="s">
        <v>73</v>
      </c>
      <c r="B10" s="130">
        <v>3502</v>
      </c>
      <c r="C10" s="130">
        <v>930589.8199999995</v>
      </c>
    </row>
    <row r="11" spans="1:3" ht="12" customHeight="1">
      <c r="A11" s="131" t="s">
        <v>8</v>
      </c>
      <c r="B11" s="132">
        <f>SUM(B8:B10)</f>
        <v>15217</v>
      </c>
      <c r="C11" s="132">
        <f>SUM(C8:C10)</f>
        <v>3475323.9799999995</v>
      </c>
    </row>
    <row r="12" spans="1:3" ht="12" customHeight="1">
      <c r="A12" s="129"/>
      <c r="B12" s="133"/>
      <c r="C12" s="133"/>
    </row>
    <row r="13" spans="1:3" ht="12" customHeight="1">
      <c r="A13" s="127" t="s">
        <v>45</v>
      </c>
      <c r="B13" s="133"/>
      <c r="C13" s="133"/>
    </row>
    <row r="14" spans="1:3" ht="12" customHeight="1">
      <c r="A14" s="129" t="s">
        <v>74</v>
      </c>
      <c r="B14" s="130">
        <v>1386</v>
      </c>
      <c r="C14" s="130">
        <v>391049.73000000004</v>
      </c>
    </row>
    <row r="15" spans="1:3" ht="12" customHeight="1">
      <c r="A15" s="129" t="s">
        <v>75</v>
      </c>
      <c r="B15" s="130">
        <v>3385</v>
      </c>
      <c r="C15" s="130">
        <v>972292.1399999997</v>
      </c>
    </row>
    <row r="16" spans="1:3" ht="12" customHeight="1">
      <c r="A16" s="129" t="s">
        <v>76</v>
      </c>
      <c r="B16" s="130">
        <v>3900</v>
      </c>
      <c r="C16" s="130">
        <v>798455.990000002</v>
      </c>
    </row>
    <row r="17" spans="1:3" ht="12" customHeight="1">
      <c r="A17" s="131" t="s">
        <v>8</v>
      </c>
      <c r="B17" s="134">
        <f>SUM(B14:B16)</f>
        <v>8671</v>
      </c>
      <c r="C17" s="134">
        <f>SUM(C14:C16)</f>
        <v>2161797.8600000017</v>
      </c>
    </row>
    <row r="18" spans="1:3" ht="12" customHeight="1">
      <c r="A18" s="129"/>
      <c r="B18" s="133"/>
      <c r="C18" s="133"/>
    </row>
    <row r="19" spans="1:3" ht="12" customHeight="1">
      <c r="A19" s="127" t="s">
        <v>37</v>
      </c>
      <c r="B19" s="133"/>
      <c r="C19" s="133"/>
    </row>
    <row r="20" spans="1:3" ht="12" customHeight="1">
      <c r="A20" s="129" t="s">
        <v>77</v>
      </c>
      <c r="B20" s="130">
        <v>2448</v>
      </c>
      <c r="C20" s="130">
        <v>562007.87</v>
      </c>
    </row>
    <row r="21" spans="1:3" ht="12" customHeight="1">
      <c r="A21" s="129" t="s">
        <v>78</v>
      </c>
      <c r="B21" s="130">
        <v>3941</v>
      </c>
      <c r="C21" s="130">
        <v>1043271.4299999995</v>
      </c>
    </row>
    <row r="22" spans="1:3" ht="12" customHeight="1">
      <c r="A22" s="129" t="s">
        <v>79</v>
      </c>
      <c r="B22" s="130">
        <v>3702</v>
      </c>
      <c r="C22" s="130">
        <v>853780.9000000006</v>
      </c>
    </row>
    <row r="23" spans="1:3" ht="12" customHeight="1">
      <c r="A23" s="131" t="s">
        <v>8</v>
      </c>
      <c r="B23" s="134">
        <f>SUM(B20:B22)</f>
        <v>10091</v>
      </c>
      <c r="C23" s="134">
        <f>SUM(C20:C22)</f>
        <v>2459060.2</v>
      </c>
    </row>
    <row r="24" spans="1:3" ht="12" customHeight="1">
      <c r="A24" s="129"/>
      <c r="B24" s="133"/>
      <c r="C24" s="133"/>
    </row>
    <row r="25" spans="1:3" ht="12" customHeight="1">
      <c r="A25" s="127" t="s">
        <v>36</v>
      </c>
      <c r="B25" s="133"/>
      <c r="C25" s="133"/>
    </row>
    <row r="26" spans="1:3" ht="12" customHeight="1">
      <c r="A26" s="129" t="s">
        <v>80</v>
      </c>
      <c r="B26" s="130">
        <v>2723</v>
      </c>
      <c r="C26" s="130">
        <v>762608.8000000004</v>
      </c>
    </row>
    <row r="27" spans="1:3" ht="12" customHeight="1">
      <c r="A27" s="129" t="s">
        <v>81</v>
      </c>
      <c r="B27" s="130">
        <v>4857</v>
      </c>
      <c r="C27" s="130">
        <v>1292030.0099999993</v>
      </c>
    </row>
    <row r="28" spans="1:3" ht="12" customHeight="1">
      <c r="A28" s="129" t="s">
        <v>82</v>
      </c>
      <c r="B28" s="130">
        <v>3262</v>
      </c>
      <c r="C28" s="130">
        <v>793403.3900000001</v>
      </c>
    </row>
    <row r="29" spans="1:3" ht="12" customHeight="1">
      <c r="A29" s="131" t="s">
        <v>8</v>
      </c>
      <c r="B29" s="135">
        <f>SUM(B26:B28)</f>
        <v>10842</v>
      </c>
      <c r="C29" s="135">
        <f>SUM(C26:C28)</f>
        <v>2848042.1999999997</v>
      </c>
    </row>
    <row r="30" spans="1:3" ht="12" customHeight="1">
      <c r="A30" s="129"/>
      <c r="B30" s="136"/>
      <c r="C30" s="136"/>
    </row>
    <row r="31" spans="1:3" ht="12" customHeight="1">
      <c r="A31" s="127" t="s">
        <v>35</v>
      </c>
      <c r="B31" s="136"/>
      <c r="C31" s="136"/>
    </row>
    <row r="32" spans="1:3" ht="12" customHeight="1">
      <c r="A32" s="129" t="s">
        <v>103</v>
      </c>
      <c r="B32" s="130">
        <v>4121</v>
      </c>
      <c r="C32" s="130">
        <v>1381334.929999999</v>
      </c>
    </row>
    <row r="33" spans="1:3" ht="12" customHeight="1">
      <c r="A33" s="129" t="s">
        <v>104</v>
      </c>
      <c r="B33" s="130">
        <v>3976</v>
      </c>
      <c r="C33" s="130">
        <v>1194893.2899999993</v>
      </c>
    </row>
    <row r="34" spans="1:3" ht="12" customHeight="1">
      <c r="A34" s="131" t="s">
        <v>8</v>
      </c>
      <c r="B34" s="135">
        <f>SUM(B32:B33)</f>
        <v>8097</v>
      </c>
      <c r="C34" s="135">
        <f>SUM(C32:C33)</f>
        <v>2576228.2199999983</v>
      </c>
    </row>
    <row r="35" spans="1:3" s="122" customFormat="1" ht="12" customHeight="1">
      <c r="A35" s="131"/>
      <c r="B35" s="136"/>
      <c r="C35" s="136"/>
    </row>
    <row r="36" spans="1:3" s="122" customFormat="1" ht="12" customHeight="1">
      <c r="A36" s="137" t="s">
        <v>102</v>
      </c>
      <c r="B36" s="136">
        <v>349</v>
      </c>
      <c r="C36" s="136">
        <v>28112.190000000002</v>
      </c>
    </row>
    <row r="37" spans="1:3" ht="15.75" customHeight="1">
      <c r="A37" s="131"/>
      <c r="B37" s="136"/>
      <c r="C37" s="136"/>
    </row>
    <row r="38" spans="1:3" ht="12" customHeight="1">
      <c r="A38" s="131" t="s">
        <v>29</v>
      </c>
      <c r="B38" s="138">
        <f>SUM(B34,B29,B23,B17,B11,B36)</f>
        <v>53267</v>
      </c>
      <c r="C38" s="138">
        <f>SUM(C34,C29,C23,C17,C11,C36)</f>
        <v>13548564.65</v>
      </c>
    </row>
    <row r="39" spans="1:2" ht="12" customHeight="1">
      <c r="A39" s="131"/>
      <c r="B39" s="127"/>
    </row>
    <row r="40" spans="1:3" ht="24" customHeight="1">
      <c r="A40" s="156" t="s">
        <v>105</v>
      </c>
      <c r="B40" s="156"/>
      <c r="C40" s="156"/>
    </row>
    <row r="41" spans="1:3" s="139" customFormat="1" ht="12.75">
      <c r="A41" s="43" t="s">
        <v>184</v>
      </c>
      <c r="B41" s="31"/>
      <c r="C41" s="123"/>
    </row>
    <row r="42" ht="9" customHeight="1"/>
    <row r="43" ht="12.75">
      <c r="A43" s="30" t="s">
        <v>61</v>
      </c>
    </row>
  </sheetData>
  <sheetProtection/>
  <mergeCells count="3">
    <mergeCell ref="A4:C4"/>
    <mergeCell ref="A2:C2"/>
    <mergeCell ref="A40:C40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48.8515625" style="108" customWidth="1"/>
    <col min="2" max="2" width="17.140625" style="143" customWidth="1"/>
    <col min="3" max="3" width="17.140625" style="108" customWidth="1"/>
    <col min="4" max="31" width="8.28125" style="108" customWidth="1"/>
    <col min="32" max="16384" width="8.8515625" style="108" customWidth="1"/>
  </cols>
  <sheetData>
    <row r="1" ht="12.75">
      <c r="A1" s="1" t="s">
        <v>164</v>
      </c>
    </row>
    <row r="2" spans="1:3" ht="12.75">
      <c r="A2" s="153" t="s">
        <v>54</v>
      </c>
      <c r="B2" s="153"/>
      <c r="C2" s="153"/>
    </row>
    <row r="3" ht="12" customHeight="1"/>
    <row r="4" spans="1:3" ht="12.75">
      <c r="A4" s="157" t="s">
        <v>174</v>
      </c>
      <c r="B4" s="157"/>
      <c r="C4" s="157"/>
    </row>
    <row r="5" spans="1:2" ht="8.25" customHeight="1" thickBot="1">
      <c r="A5" s="140"/>
      <c r="B5" s="140"/>
    </row>
    <row r="6" spans="1:3" ht="12.75">
      <c r="A6" s="141" t="s">
        <v>106</v>
      </c>
      <c r="B6" s="142" t="s">
        <v>56</v>
      </c>
      <c r="C6" s="142" t="s">
        <v>173</v>
      </c>
    </row>
    <row r="7" spans="1:3" ht="12.75">
      <c r="A7" s="143" t="s">
        <v>107</v>
      </c>
      <c r="B7" s="150">
        <v>1236</v>
      </c>
      <c r="C7" s="150">
        <v>347113.27999999997</v>
      </c>
    </row>
    <row r="8" spans="1:3" ht="12.75">
      <c r="A8" s="143" t="s">
        <v>108</v>
      </c>
      <c r="B8" s="37">
        <v>32</v>
      </c>
      <c r="C8" s="37">
        <v>22758</v>
      </c>
    </row>
    <row r="9" spans="1:3" ht="12.75">
      <c r="A9" s="143" t="s">
        <v>109</v>
      </c>
      <c r="B9" s="37">
        <v>1054</v>
      </c>
      <c r="C9" s="37">
        <v>89839</v>
      </c>
    </row>
    <row r="10" spans="1:3" ht="12.75">
      <c r="A10" s="143" t="s">
        <v>110</v>
      </c>
      <c r="B10" s="37">
        <v>286</v>
      </c>
      <c r="C10" s="37">
        <v>86394.75</v>
      </c>
    </row>
    <row r="11" spans="1:3" ht="12.75">
      <c r="A11" s="143" t="s">
        <v>154</v>
      </c>
      <c r="B11" s="37">
        <v>3486</v>
      </c>
      <c r="C11" s="37">
        <v>790729.2400000001</v>
      </c>
    </row>
    <row r="12" spans="1:3" ht="12.75">
      <c r="A12" s="143" t="s">
        <v>111</v>
      </c>
      <c r="B12" s="37">
        <v>119</v>
      </c>
      <c r="C12" s="37">
        <v>30130.25</v>
      </c>
    </row>
    <row r="13" spans="1:3" ht="12.75">
      <c r="A13" s="143" t="s">
        <v>112</v>
      </c>
      <c r="B13" s="37">
        <v>3171</v>
      </c>
      <c r="C13" s="37">
        <v>690135.24</v>
      </c>
    </row>
    <row r="14" spans="1:3" ht="12.75">
      <c r="A14" s="143" t="s">
        <v>113</v>
      </c>
      <c r="B14" s="37">
        <v>1720</v>
      </c>
      <c r="C14" s="37">
        <v>187893</v>
      </c>
    </row>
    <row r="15" spans="1:3" ht="12.75">
      <c r="A15" s="143" t="s">
        <v>49</v>
      </c>
      <c r="B15" s="37">
        <v>1010</v>
      </c>
      <c r="C15" s="37">
        <v>347811.47</v>
      </c>
    </row>
    <row r="16" spans="1:3" ht="12.75">
      <c r="A16" s="143" t="s">
        <v>150</v>
      </c>
      <c r="B16" s="37">
        <v>229</v>
      </c>
      <c r="C16" s="37">
        <v>21322.5</v>
      </c>
    </row>
    <row r="17" spans="1:3" ht="12.75">
      <c r="A17" s="143" t="s">
        <v>114</v>
      </c>
      <c r="B17" s="37">
        <v>162</v>
      </c>
      <c r="C17" s="37">
        <v>57285.2</v>
      </c>
    </row>
    <row r="18" spans="1:3" ht="12.75">
      <c r="A18" s="143" t="s">
        <v>115</v>
      </c>
      <c r="B18" s="37">
        <v>1097</v>
      </c>
      <c r="C18" s="37">
        <v>192376.76</v>
      </c>
    </row>
    <row r="19" spans="1:3" ht="12.75">
      <c r="A19" s="143" t="s">
        <v>116</v>
      </c>
      <c r="B19" s="37">
        <v>1303</v>
      </c>
      <c r="C19" s="37">
        <v>502289.6</v>
      </c>
    </row>
    <row r="20" spans="1:3" ht="12.75">
      <c r="A20" s="143" t="s">
        <v>117</v>
      </c>
      <c r="B20" s="37">
        <v>581</v>
      </c>
      <c r="C20" s="37">
        <v>208133.41999999998</v>
      </c>
    </row>
    <row r="21" spans="1:3" ht="12.75">
      <c r="A21" s="143" t="s">
        <v>118</v>
      </c>
      <c r="B21" s="37">
        <v>1149</v>
      </c>
      <c r="C21" s="37">
        <v>147386.61000000002</v>
      </c>
    </row>
    <row r="22" spans="1:3" ht="12.75">
      <c r="A22" s="143" t="s">
        <v>119</v>
      </c>
      <c r="B22" s="37">
        <v>593</v>
      </c>
      <c r="C22" s="37">
        <v>159248.74</v>
      </c>
    </row>
    <row r="23" spans="1:3" ht="12.75">
      <c r="A23" s="143" t="s">
        <v>120</v>
      </c>
      <c r="B23" s="37">
        <v>110</v>
      </c>
      <c r="C23" s="37">
        <v>67203.79000000001</v>
      </c>
    </row>
    <row r="24" spans="1:3" ht="12.75">
      <c r="A24" s="143" t="s">
        <v>121</v>
      </c>
      <c r="B24" s="37">
        <v>243</v>
      </c>
      <c r="C24" s="37">
        <v>53410.75</v>
      </c>
    </row>
    <row r="25" spans="1:3" ht="12.75">
      <c r="A25" s="143" t="s">
        <v>122</v>
      </c>
      <c r="B25" s="37">
        <v>589</v>
      </c>
      <c r="C25" s="37">
        <v>132529.2</v>
      </c>
    </row>
    <row r="26" spans="1:3" ht="12.75">
      <c r="A26" s="143" t="s">
        <v>123</v>
      </c>
      <c r="B26" s="37">
        <v>400</v>
      </c>
      <c r="C26" s="37">
        <v>94722.90000000002</v>
      </c>
    </row>
    <row r="27" spans="1:3" ht="12.75">
      <c r="A27" s="143" t="s">
        <v>101</v>
      </c>
      <c r="B27" s="37">
        <v>345</v>
      </c>
      <c r="C27" s="37">
        <v>201477.64</v>
      </c>
    </row>
    <row r="28" spans="1:3" ht="12.75">
      <c r="A28" s="143" t="s">
        <v>124</v>
      </c>
      <c r="B28" s="37">
        <v>488</v>
      </c>
      <c r="C28" s="37">
        <v>187371.75</v>
      </c>
    </row>
    <row r="29" spans="1:3" ht="12.75">
      <c r="A29" s="143" t="s">
        <v>125</v>
      </c>
      <c r="B29" s="37">
        <v>4026</v>
      </c>
      <c r="C29" s="37">
        <v>300722.47000000015</v>
      </c>
    </row>
    <row r="30" spans="1:3" ht="12.75">
      <c r="A30" s="143" t="s">
        <v>126</v>
      </c>
      <c r="B30" s="37">
        <v>201</v>
      </c>
      <c r="C30" s="37">
        <v>43965.5</v>
      </c>
    </row>
    <row r="31" spans="1:3" ht="12.75">
      <c r="A31" s="143" t="s">
        <v>83</v>
      </c>
      <c r="B31" s="37">
        <v>125</v>
      </c>
      <c r="C31" s="37">
        <v>50123.1</v>
      </c>
    </row>
    <row r="32" spans="1:3" ht="12.75">
      <c r="A32" s="143" t="s">
        <v>127</v>
      </c>
      <c r="B32" s="37">
        <v>253</v>
      </c>
      <c r="C32" s="37">
        <v>45336.36</v>
      </c>
    </row>
    <row r="33" spans="1:3" s="144" customFormat="1" ht="12.75">
      <c r="A33" s="143" t="s">
        <v>153</v>
      </c>
      <c r="B33" s="37">
        <v>1245</v>
      </c>
      <c r="C33" s="37">
        <v>252507.89000000007</v>
      </c>
    </row>
    <row r="34" spans="1:3" s="144" customFormat="1" ht="12.75">
      <c r="A34" s="143" t="s">
        <v>128</v>
      </c>
      <c r="B34" s="37">
        <v>1472</v>
      </c>
      <c r="C34" s="37">
        <v>242896.43000000002</v>
      </c>
    </row>
    <row r="35" spans="1:3" s="123" customFormat="1" ht="12.75">
      <c r="A35" s="143" t="s">
        <v>151</v>
      </c>
      <c r="B35" s="37">
        <v>194</v>
      </c>
      <c r="C35" s="37">
        <v>18847.5</v>
      </c>
    </row>
    <row r="36" spans="1:3" s="123" customFormat="1" ht="12.75">
      <c r="A36" s="143" t="s">
        <v>129</v>
      </c>
      <c r="B36" s="37">
        <v>2154</v>
      </c>
      <c r="C36" s="37">
        <v>261627.59</v>
      </c>
    </row>
    <row r="37" spans="1:3" s="123" customFormat="1" ht="12.75">
      <c r="A37" s="143" t="s">
        <v>130</v>
      </c>
      <c r="B37" s="37">
        <v>9304</v>
      </c>
      <c r="C37" s="37">
        <v>6030915.480000003</v>
      </c>
    </row>
    <row r="38" spans="1:3" s="123" customFormat="1" ht="12.75">
      <c r="A38" s="143" t="s">
        <v>152</v>
      </c>
      <c r="B38" s="37">
        <v>18</v>
      </c>
      <c r="C38" s="37">
        <v>4449.25</v>
      </c>
    </row>
    <row r="39" spans="1:3" s="123" customFormat="1" ht="12.75">
      <c r="A39" s="143" t="s">
        <v>131</v>
      </c>
      <c r="B39" s="37">
        <v>5969</v>
      </c>
      <c r="C39" s="37">
        <v>790395.0700000004</v>
      </c>
    </row>
    <row r="40" spans="1:3" s="123" customFormat="1" ht="12.75">
      <c r="A40" s="143" t="s">
        <v>132</v>
      </c>
      <c r="B40" s="37">
        <v>121</v>
      </c>
      <c r="C40" s="37">
        <v>92404.25</v>
      </c>
    </row>
    <row r="41" spans="1:3" s="123" customFormat="1" ht="12.75">
      <c r="A41" s="143" t="s">
        <v>133</v>
      </c>
      <c r="B41" s="37">
        <v>542</v>
      </c>
      <c r="C41" s="37">
        <v>88901.69000000008</v>
      </c>
    </row>
    <row r="42" spans="1:3" s="123" customFormat="1" ht="12.75">
      <c r="A42" s="143" t="s">
        <v>134</v>
      </c>
      <c r="B42" s="37">
        <v>1092</v>
      </c>
      <c r="C42" s="37">
        <v>174479.52999999985</v>
      </c>
    </row>
    <row r="43" spans="1:3" s="123" customFormat="1" ht="12.75">
      <c r="A43" s="143" t="s">
        <v>52</v>
      </c>
      <c r="B43" s="37">
        <v>185</v>
      </c>
      <c r="C43" s="37">
        <v>85276.45</v>
      </c>
    </row>
    <row r="44" spans="1:3" s="123" customFormat="1" ht="12.75">
      <c r="A44" s="143" t="s">
        <v>135</v>
      </c>
      <c r="B44" s="37">
        <v>763</v>
      </c>
      <c r="C44" s="37">
        <v>105319.15</v>
      </c>
    </row>
    <row r="45" spans="1:3" s="123" customFormat="1" ht="12.75">
      <c r="A45" s="143" t="s">
        <v>136</v>
      </c>
      <c r="B45" s="37">
        <v>94</v>
      </c>
      <c r="C45" s="37">
        <v>26818.75</v>
      </c>
    </row>
    <row r="46" spans="1:3" s="123" customFormat="1" ht="12.75">
      <c r="A46" s="143" t="s">
        <v>137</v>
      </c>
      <c r="B46" s="37">
        <v>5357</v>
      </c>
      <c r="C46" s="37">
        <v>258696.1</v>
      </c>
    </row>
    <row r="47" spans="1:3" s="123" customFormat="1" ht="12.75">
      <c r="A47" s="143" t="s">
        <v>155</v>
      </c>
      <c r="B47" s="37">
        <v>23</v>
      </c>
      <c r="C47" s="37">
        <v>19789.5</v>
      </c>
    </row>
    <row r="48" spans="1:3" s="123" customFormat="1" ht="12.75">
      <c r="A48" s="143" t="s">
        <v>138</v>
      </c>
      <c r="B48" s="37">
        <v>726</v>
      </c>
      <c r="C48" s="37">
        <v>37529.5</v>
      </c>
    </row>
    <row r="49" spans="1:3" s="123" customFormat="1" ht="12.75">
      <c r="A49" s="145" t="s">
        <v>8</v>
      </c>
      <c r="B49" s="27">
        <f>SUM(B7:B48)</f>
        <v>53267</v>
      </c>
      <c r="C49" s="27">
        <f>SUM(C7:C48)</f>
        <v>13548564.65</v>
      </c>
    </row>
    <row r="50" spans="1:3" s="123" customFormat="1" ht="3" customHeight="1">
      <c r="A50" s="145"/>
      <c r="B50" s="146"/>
      <c r="C50" s="146"/>
    </row>
    <row r="51" spans="1:3" s="123" customFormat="1" ht="12.75">
      <c r="A51" s="43" t="s">
        <v>183</v>
      </c>
      <c r="B51" s="146"/>
      <c r="C51" s="146"/>
    </row>
    <row r="52" spans="1:2" s="123" customFormat="1" ht="8.25" customHeight="1">
      <c r="A52" s="144"/>
      <c r="B52" s="146"/>
    </row>
    <row r="53" ht="12.75">
      <c r="A53" s="30" t="s">
        <v>61</v>
      </c>
    </row>
    <row r="54" ht="8.25" customHeight="1">
      <c r="A54" s="144"/>
    </row>
  </sheetData>
  <sheetProtection/>
  <mergeCells count="2">
    <mergeCell ref="A2:C2"/>
    <mergeCell ref="A4: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A49" sqref="A49"/>
    </sheetView>
  </sheetViews>
  <sheetFormatPr defaultColWidth="9.140625" defaultRowHeight="12.75" customHeight="1"/>
  <cols>
    <col min="1" max="1" width="36.8515625" style="2" customWidth="1"/>
    <col min="2" max="2" width="20.140625" style="2" customWidth="1"/>
    <col min="3" max="3" width="20.140625" style="3" customWidth="1"/>
    <col min="4" max="16384" width="9.140625" style="2" customWidth="1"/>
  </cols>
  <sheetData>
    <row r="1" ht="12.75" customHeight="1">
      <c r="A1" s="1" t="s">
        <v>164</v>
      </c>
    </row>
    <row r="2" spans="1:3" ht="12.75" customHeight="1">
      <c r="A2" s="153" t="s">
        <v>0</v>
      </c>
      <c r="B2" s="153"/>
      <c r="C2" s="153"/>
    </row>
    <row r="3" spans="1:3" ht="12.75" customHeight="1">
      <c r="A3" s="153" t="s">
        <v>165</v>
      </c>
      <c r="B3" s="153"/>
      <c r="C3" s="153"/>
    </row>
    <row r="4" ht="12.75" customHeight="1" thickBot="1"/>
    <row r="5" spans="1:3" ht="12.75" customHeight="1">
      <c r="A5" s="17"/>
      <c r="B5" s="159" t="s">
        <v>143</v>
      </c>
      <c r="C5" s="160"/>
    </row>
    <row r="6" spans="1:3" ht="30.75" customHeight="1">
      <c r="A6" s="3"/>
      <c r="B6" s="45" t="s">
        <v>1</v>
      </c>
      <c r="C6" s="44" t="s">
        <v>2</v>
      </c>
    </row>
    <row r="7" spans="1:3" s="3" customFormat="1" ht="12.75" customHeight="1">
      <c r="A7" s="18" t="s">
        <v>3</v>
      </c>
      <c r="B7" s="15"/>
      <c r="C7" s="19"/>
    </row>
    <row r="8" spans="1:3" s="11" customFormat="1" ht="12.75" customHeight="1">
      <c r="A8" s="8" t="s">
        <v>4</v>
      </c>
      <c r="B8" s="174">
        <v>360</v>
      </c>
      <c r="C8" s="103">
        <v>351</v>
      </c>
    </row>
    <row r="9" spans="1:3" s="3" customFormat="1" ht="12.75" customHeight="1">
      <c r="A9" s="3" t="s">
        <v>7</v>
      </c>
      <c r="B9" s="174">
        <v>138</v>
      </c>
      <c r="C9" s="103">
        <v>123</v>
      </c>
    </row>
    <row r="10" spans="1:3" s="3" customFormat="1" ht="12.75" customHeight="1">
      <c r="A10" s="3" t="s">
        <v>5</v>
      </c>
      <c r="B10" s="174">
        <v>235</v>
      </c>
      <c r="C10" s="103">
        <v>223</v>
      </c>
    </row>
    <row r="11" spans="1:3" s="3" customFormat="1" ht="12.75" customHeight="1">
      <c r="A11" s="3" t="s">
        <v>6</v>
      </c>
      <c r="B11" s="175">
        <v>117</v>
      </c>
      <c r="C11" s="103">
        <v>117</v>
      </c>
    </row>
    <row r="12" spans="1:3" s="3" customFormat="1" ht="12.75" customHeight="1">
      <c r="A12" s="20" t="s">
        <v>8</v>
      </c>
      <c r="B12" s="176">
        <f>SUM(B8:B11)</f>
        <v>850</v>
      </c>
      <c r="C12" s="176">
        <f>SUM(C8:C11)</f>
        <v>814</v>
      </c>
    </row>
    <row r="13" spans="1:3" s="3" customFormat="1" ht="12.75" customHeight="1">
      <c r="A13" s="16" t="s">
        <v>9</v>
      </c>
      <c r="B13" s="101"/>
      <c r="C13" s="102"/>
    </row>
    <row r="14" spans="1:3" s="3" customFormat="1" ht="12.75" customHeight="1">
      <c r="A14" s="3" t="s">
        <v>10</v>
      </c>
      <c r="B14" s="101">
        <v>51</v>
      </c>
      <c r="C14" s="103">
        <v>46</v>
      </c>
    </row>
    <row r="15" spans="1:3" s="3" customFormat="1" ht="12.75" customHeight="1">
      <c r="A15" s="11" t="s">
        <v>8</v>
      </c>
      <c r="B15" s="15">
        <f>SUM(B14)</f>
        <v>51</v>
      </c>
      <c r="C15" s="27">
        <f>SUM(C14)</f>
        <v>46</v>
      </c>
    </row>
    <row r="16" spans="1:3" s="3" customFormat="1" ht="12.75" customHeight="1">
      <c r="A16" s="16" t="s">
        <v>11</v>
      </c>
      <c r="B16" s="101"/>
      <c r="C16" s="102"/>
    </row>
    <row r="17" spans="1:3" s="3" customFormat="1" ht="12.75" customHeight="1">
      <c r="A17" s="3" t="s">
        <v>12</v>
      </c>
      <c r="B17" s="174">
        <v>148</v>
      </c>
      <c r="C17" s="103">
        <v>125</v>
      </c>
    </row>
    <row r="18" spans="1:3" s="3" customFormat="1" ht="12.75" customHeight="1">
      <c r="A18" s="3" t="s">
        <v>13</v>
      </c>
      <c r="B18" s="174">
        <v>0</v>
      </c>
      <c r="C18" s="103">
        <v>0</v>
      </c>
    </row>
    <row r="19" spans="1:3" s="3" customFormat="1" ht="12.75" customHeight="1">
      <c r="A19" s="3" t="s">
        <v>14</v>
      </c>
      <c r="B19" s="174">
        <v>87</v>
      </c>
      <c r="C19" s="103">
        <v>60</v>
      </c>
    </row>
    <row r="20" spans="1:3" s="3" customFormat="1" ht="12.75" customHeight="1">
      <c r="A20" s="3" t="s">
        <v>15</v>
      </c>
      <c r="B20" s="174">
        <v>0</v>
      </c>
      <c r="C20" s="103">
        <v>1</v>
      </c>
    </row>
    <row r="21" spans="1:3" s="11" customFormat="1" ht="12.75" customHeight="1">
      <c r="A21" s="8" t="s">
        <v>16</v>
      </c>
      <c r="B21" s="174">
        <v>24</v>
      </c>
      <c r="C21" s="103">
        <v>17</v>
      </c>
    </row>
    <row r="22" spans="1:3" s="3" customFormat="1" ht="12.75" customHeight="1">
      <c r="A22" s="3" t="s">
        <v>17</v>
      </c>
      <c r="B22" s="174">
        <v>0</v>
      </c>
      <c r="C22" s="103">
        <v>0</v>
      </c>
    </row>
    <row r="23" spans="1:3" s="3" customFormat="1" ht="12.75" customHeight="1">
      <c r="A23" s="11" t="s">
        <v>8</v>
      </c>
      <c r="B23" s="26">
        <f>SUM(B17:B22)</f>
        <v>259</v>
      </c>
      <c r="C23" s="26">
        <f>SUM(C17:C22)</f>
        <v>203</v>
      </c>
    </row>
    <row r="24" spans="1:3" s="3" customFormat="1" ht="12.75" customHeight="1">
      <c r="A24" s="5" t="s">
        <v>18</v>
      </c>
      <c r="B24" s="28"/>
      <c r="C24" s="28"/>
    </row>
    <row r="25" spans="1:3" s="3" customFormat="1" ht="12.75" customHeight="1">
      <c r="A25" s="3" t="s">
        <v>21</v>
      </c>
      <c r="B25" s="103">
        <v>103</v>
      </c>
      <c r="C25" s="103">
        <v>102</v>
      </c>
    </row>
    <row r="26" spans="1:3" s="11" customFormat="1" ht="12.75" customHeight="1">
      <c r="A26" s="8" t="s">
        <v>33</v>
      </c>
      <c r="B26" s="103">
        <v>70</v>
      </c>
      <c r="C26" s="103">
        <v>56</v>
      </c>
    </row>
    <row r="27" spans="1:3" s="3" customFormat="1" ht="12.75" customHeight="1">
      <c r="A27" s="3" t="s">
        <v>19</v>
      </c>
      <c r="B27" s="103">
        <v>243</v>
      </c>
      <c r="C27" s="103">
        <v>202</v>
      </c>
    </row>
    <row r="28" spans="1:3" s="3" customFormat="1" ht="12.75" customHeight="1">
      <c r="A28" s="3" t="s">
        <v>22</v>
      </c>
      <c r="B28" s="103">
        <v>0</v>
      </c>
      <c r="C28" s="103">
        <v>0</v>
      </c>
    </row>
    <row r="29" spans="1:3" s="3" customFormat="1" ht="12.75" customHeight="1">
      <c r="A29" s="3" t="s">
        <v>20</v>
      </c>
      <c r="B29" s="103">
        <v>191</v>
      </c>
      <c r="C29" s="103">
        <v>157</v>
      </c>
    </row>
    <row r="30" spans="1:3" s="3" customFormat="1" ht="12.75" customHeight="1">
      <c r="A30" s="11" t="s">
        <v>23</v>
      </c>
      <c r="B30" s="27">
        <f>SUM(B25:B29)</f>
        <v>607</v>
      </c>
      <c r="C30" s="27">
        <f>SUM(C25:C29)</f>
        <v>517</v>
      </c>
    </row>
    <row r="31" spans="1:3" ht="12.75" customHeight="1">
      <c r="A31" s="16" t="s">
        <v>24</v>
      </c>
      <c r="B31" s="102"/>
      <c r="C31" s="102"/>
    </row>
    <row r="32" spans="1:3" s="3" customFormat="1" ht="12.75" customHeight="1">
      <c r="A32" s="3" t="s">
        <v>25</v>
      </c>
      <c r="B32" s="103">
        <v>222</v>
      </c>
      <c r="C32" s="103">
        <v>212</v>
      </c>
    </row>
    <row r="33" spans="1:3" s="3" customFormat="1" ht="12.75" customHeight="1">
      <c r="A33" s="3" t="s">
        <v>26</v>
      </c>
      <c r="B33" s="103">
        <v>268</v>
      </c>
      <c r="C33" s="103">
        <v>187</v>
      </c>
    </row>
    <row r="34" spans="1:3" s="3" customFormat="1" ht="12.75" customHeight="1">
      <c r="A34" s="3" t="s">
        <v>27</v>
      </c>
      <c r="B34" s="103">
        <v>0</v>
      </c>
      <c r="C34" s="103">
        <v>0</v>
      </c>
    </row>
    <row r="35" spans="1:3" s="3" customFormat="1" ht="12.75" customHeight="1">
      <c r="A35" s="3" t="s">
        <v>28</v>
      </c>
      <c r="B35" s="103">
        <v>0</v>
      </c>
      <c r="C35" s="103">
        <v>0</v>
      </c>
    </row>
    <row r="36" spans="1:3" s="3" customFormat="1" ht="12.75" customHeight="1">
      <c r="A36" s="11" t="s">
        <v>8</v>
      </c>
      <c r="B36" s="27">
        <f>SUM(B32:B35)</f>
        <v>490</v>
      </c>
      <c r="C36" s="27">
        <f>SUM(C32:C35)</f>
        <v>399</v>
      </c>
    </row>
    <row r="37" spans="1:3" s="3" customFormat="1" ht="15" customHeight="1">
      <c r="A37" s="11" t="s">
        <v>29</v>
      </c>
      <c r="B37" s="28">
        <f>B12+B15+B23+B30+B36</f>
        <v>2257</v>
      </c>
      <c r="C37" s="28">
        <f>C12+C15+C23+C30+C36</f>
        <v>1979</v>
      </c>
    </row>
    <row r="38" spans="1:3" s="3" customFormat="1" ht="12.75" customHeight="1">
      <c r="A38" s="11"/>
      <c r="B38" s="11"/>
      <c r="C38" s="11"/>
    </row>
    <row r="39" spans="1:3" ht="12.75">
      <c r="A39" s="158" t="s">
        <v>166</v>
      </c>
      <c r="B39" s="158"/>
      <c r="C39" s="158"/>
    </row>
    <row r="40" spans="1:3" ht="9" customHeight="1">
      <c r="A40" s="151"/>
      <c r="B40" s="151"/>
      <c r="C40" s="25"/>
    </row>
    <row r="41" spans="1:3" ht="24" customHeight="1">
      <c r="A41" s="161" t="s">
        <v>47</v>
      </c>
      <c r="B41" s="161"/>
      <c r="C41" s="161"/>
    </row>
    <row r="44" ht="40.5" customHeight="1">
      <c r="C44" s="2"/>
    </row>
  </sheetData>
  <sheetProtection/>
  <mergeCells count="5">
    <mergeCell ref="A39:C39"/>
    <mergeCell ref="B5:C5"/>
    <mergeCell ref="A2:C2"/>
    <mergeCell ref="A3:C3"/>
    <mergeCell ref="A41:C41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8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4.57421875" style="4" customWidth="1"/>
    <col min="2" max="2" width="21.7109375" style="2" customWidth="1"/>
    <col min="3" max="3" width="21.7109375" style="3" customWidth="1"/>
    <col min="4" max="16384" width="9.140625" style="2" customWidth="1"/>
  </cols>
  <sheetData>
    <row r="1" spans="1:2" ht="12.75">
      <c r="A1" s="1" t="s">
        <v>164</v>
      </c>
      <c r="B1" s="3"/>
    </row>
    <row r="2" spans="1:3" ht="12.75">
      <c r="A2" s="162" t="s">
        <v>141</v>
      </c>
      <c r="B2" s="162"/>
      <c r="C2" s="162"/>
    </row>
    <row r="3" spans="1:3" ht="12.75">
      <c r="A3" s="162" t="s">
        <v>165</v>
      </c>
      <c r="B3" s="162"/>
      <c r="C3" s="162"/>
    </row>
    <row r="4" ht="13.5" thickBot="1"/>
    <row r="5" spans="1:3" ht="12.75">
      <c r="A5" s="51"/>
      <c r="B5" s="159" t="s">
        <v>143</v>
      </c>
      <c r="C5" s="160"/>
    </row>
    <row r="6" spans="1:3" s="29" customFormat="1" ht="15.75" customHeight="1">
      <c r="A6" s="50"/>
      <c r="B6" s="49" t="s">
        <v>30</v>
      </c>
      <c r="C6" s="48" t="s">
        <v>2</v>
      </c>
    </row>
    <row r="7" spans="1:3" ht="12.75" customHeight="1">
      <c r="A7" s="47" t="s">
        <v>31</v>
      </c>
      <c r="B7" s="6"/>
      <c r="C7" s="7"/>
    </row>
    <row r="8" spans="1:3" s="9" customFormat="1" ht="12.75" customHeight="1">
      <c r="A8" s="8" t="s">
        <v>4</v>
      </c>
      <c r="B8" s="35">
        <v>588</v>
      </c>
      <c r="C8" s="36">
        <v>2101</v>
      </c>
    </row>
    <row r="9" spans="1:3" ht="12.75" customHeight="1">
      <c r="A9" s="8" t="s">
        <v>7</v>
      </c>
      <c r="B9" s="35">
        <v>283</v>
      </c>
      <c r="C9" s="36">
        <v>1106</v>
      </c>
    </row>
    <row r="10" spans="1:3" ht="12.75" customHeight="1">
      <c r="A10" s="8" t="s">
        <v>5</v>
      </c>
      <c r="B10" s="35">
        <v>242</v>
      </c>
      <c r="C10" s="36">
        <v>1691</v>
      </c>
    </row>
    <row r="11" spans="1:3" ht="12.75" customHeight="1">
      <c r="A11" s="8" t="s">
        <v>6</v>
      </c>
      <c r="B11" s="35">
        <v>180</v>
      </c>
      <c r="C11" s="36">
        <v>892</v>
      </c>
    </row>
    <row r="12" spans="1:3" ht="12.75" customHeight="1">
      <c r="A12" s="11" t="s">
        <v>8</v>
      </c>
      <c r="B12" s="12">
        <f>SUM(B8:B11)</f>
        <v>1293</v>
      </c>
      <c r="C12" s="104">
        <f>SUM(C8:C11)</f>
        <v>5790</v>
      </c>
    </row>
    <row r="13" spans="1:3" ht="12.75" customHeight="1">
      <c r="A13" s="1" t="s">
        <v>9</v>
      </c>
      <c r="B13" s="10"/>
      <c r="C13" s="37"/>
    </row>
    <row r="14" spans="1:3" ht="12.75" customHeight="1">
      <c r="A14" s="8" t="s">
        <v>10</v>
      </c>
      <c r="B14" s="35">
        <v>95</v>
      </c>
      <c r="C14" s="24">
        <v>712</v>
      </c>
    </row>
    <row r="15" spans="1:3" ht="12.75" customHeight="1">
      <c r="A15" s="8" t="s">
        <v>46</v>
      </c>
      <c r="B15" s="35">
        <v>96</v>
      </c>
      <c r="C15" s="24">
        <v>671</v>
      </c>
    </row>
    <row r="16" spans="1:3" ht="12.75" customHeight="1">
      <c r="A16" s="11" t="s">
        <v>8</v>
      </c>
      <c r="B16" s="26">
        <f>SUM(B14:B15)</f>
        <v>191</v>
      </c>
      <c r="C16" s="26">
        <f>SUM(C14:C15)</f>
        <v>1383</v>
      </c>
    </row>
    <row r="17" spans="1:3" ht="12.75" customHeight="1">
      <c r="A17" s="13" t="s">
        <v>11</v>
      </c>
      <c r="B17" s="40"/>
      <c r="C17" s="28"/>
    </row>
    <row r="18" spans="1:3" ht="12.75" customHeight="1">
      <c r="A18" s="8" t="s">
        <v>12</v>
      </c>
      <c r="B18" s="35">
        <v>541</v>
      </c>
      <c r="C18" s="21">
        <v>2475</v>
      </c>
    </row>
    <row r="19" spans="1:3" ht="12.75" customHeight="1">
      <c r="A19" s="8" t="s">
        <v>13</v>
      </c>
      <c r="B19" s="35">
        <v>34</v>
      </c>
      <c r="C19" s="21">
        <v>162</v>
      </c>
    </row>
    <row r="20" spans="1:3" ht="12.75" customHeight="1">
      <c r="A20" s="8" t="s">
        <v>14</v>
      </c>
      <c r="B20" s="35">
        <v>373</v>
      </c>
      <c r="C20" s="21">
        <v>2480</v>
      </c>
    </row>
    <row r="21" spans="1:3" s="9" customFormat="1" ht="12.75" customHeight="1">
      <c r="A21" s="8" t="s">
        <v>15</v>
      </c>
      <c r="B21" s="35">
        <v>48</v>
      </c>
      <c r="C21" s="21">
        <v>930</v>
      </c>
    </row>
    <row r="22" spans="1:3" ht="12.75" customHeight="1">
      <c r="A22" s="8" t="s">
        <v>16</v>
      </c>
      <c r="B22" s="35">
        <v>138</v>
      </c>
      <c r="C22" s="21">
        <v>831</v>
      </c>
    </row>
    <row r="23" spans="1:3" ht="12.75" customHeight="1">
      <c r="A23" s="8" t="s">
        <v>17</v>
      </c>
      <c r="B23" s="35">
        <v>60</v>
      </c>
      <c r="C23" s="41">
        <v>402</v>
      </c>
    </row>
    <row r="24" spans="1:3" ht="12.75" customHeight="1">
      <c r="A24" s="11" t="s">
        <v>8</v>
      </c>
      <c r="B24" s="26">
        <f>SUM(B18:B23)</f>
        <v>1194</v>
      </c>
      <c r="C24" s="26">
        <f>SUM(C18:C23)</f>
        <v>7280</v>
      </c>
    </row>
    <row r="25" spans="1:3" ht="12.75" customHeight="1">
      <c r="A25" s="5" t="s">
        <v>32</v>
      </c>
      <c r="B25" s="42"/>
      <c r="C25" s="28"/>
    </row>
    <row r="26" spans="1:3" ht="12.75" customHeight="1">
      <c r="A26" s="8" t="s">
        <v>21</v>
      </c>
      <c r="B26" s="35">
        <v>168</v>
      </c>
      <c r="C26" s="36">
        <v>1286</v>
      </c>
    </row>
    <row r="27" spans="1:3" s="14" customFormat="1" ht="12.75" customHeight="1">
      <c r="A27" s="8" t="s">
        <v>33</v>
      </c>
      <c r="B27" s="35">
        <v>181</v>
      </c>
      <c r="C27" s="36">
        <v>813</v>
      </c>
    </row>
    <row r="28" spans="1:3" ht="12.75" customHeight="1">
      <c r="A28" s="8" t="s">
        <v>19</v>
      </c>
      <c r="B28" s="35">
        <v>436</v>
      </c>
      <c r="C28" s="36">
        <v>2070</v>
      </c>
    </row>
    <row r="29" spans="1:3" ht="12.75" customHeight="1">
      <c r="A29" s="8" t="s">
        <v>22</v>
      </c>
      <c r="B29" s="35">
        <v>37</v>
      </c>
      <c r="C29" s="36">
        <v>209</v>
      </c>
    </row>
    <row r="30" spans="1:3" ht="12.75" customHeight="1">
      <c r="A30" s="8" t="s">
        <v>20</v>
      </c>
      <c r="B30" s="35">
        <v>347</v>
      </c>
      <c r="C30" s="36">
        <v>1435</v>
      </c>
    </row>
    <row r="31" spans="1:3" ht="12.75" customHeight="1">
      <c r="A31" s="11" t="s">
        <v>8</v>
      </c>
      <c r="B31" s="27">
        <f>SUM(B26:B30)</f>
        <v>1169</v>
      </c>
      <c r="C31" s="27">
        <f>SUM(C26:C30)</f>
        <v>5813</v>
      </c>
    </row>
    <row r="32" spans="1:3" s="3" customFormat="1" ht="12.75" customHeight="1">
      <c r="A32" s="5" t="s">
        <v>24</v>
      </c>
      <c r="B32" s="38"/>
      <c r="C32" s="38"/>
    </row>
    <row r="33" spans="1:3" ht="12.75" customHeight="1">
      <c r="A33" s="46" t="s">
        <v>25</v>
      </c>
      <c r="B33" s="35">
        <v>462</v>
      </c>
      <c r="C33" s="36">
        <v>1569</v>
      </c>
    </row>
    <row r="34" spans="1:3" ht="12.75" customHeight="1">
      <c r="A34" s="46" t="s">
        <v>26</v>
      </c>
      <c r="B34" s="35">
        <v>755</v>
      </c>
      <c r="C34" s="36">
        <v>3274</v>
      </c>
    </row>
    <row r="35" spans="1:3" ht="12.75" customHeight="1">
      <c r="A35" s="8" t="s">
        <v>140</v>
      </c>
      <c r="B35" s="35">
        <v>17</v>
      </c>
      <c r="C35" s="36">
        <v>149</v>
      </c>
    </row>
    <row r="36" spans="1:3" ht="12.75" customHeight="1">
      <c r="A36" s="8" t="s">
        <v>27</v>
      </c>
      <c r="B36" s="35">
        <v>85</v>
      </c>
      <c r="C36" s="36">
        <v>491</v>
      </c>
    </row>
    <row r="37" spans="1:3" ht="12.75" customHeight="1">
      <c r="A37" s="148" t="s">
        <v>170</v>
      </c>
      <c r="B37" s="35">
        <v>115</v>
      </c>
      <c r="C37" s="36">
        <v>491</v>
      </c>
    </row>
    <row r="38" spans="1:3" ht="12.75" customHeight="1">
      <c r="A38" s="148" t="s">
        <v>171</v>
      </c>
      <c r="B38" s="35">
        <v>0</v>
      </c>
      <c r="C38" s="36">
        <v>88</v>
      </c>
    </row>
    <row r="39" spans="1:3" ht="12.75" customHeight="1">
      <c r="A39" s="11" t="s">
        <v>8</v>
      </c>
      <c r="B39" s="39">
        <f>SUM(B33:B38)</f>
        <v>1434</v>
      </c>
      <c r="C39" s="39">
        <f>SUM(C33:C38)</f>
        <v>6062</v>
      </c>
    </row>
    <row r="40" spans="1:3" ht="15.75" customHeight="1">
      <c r="A40" s="9" t="s">
        <v>29</v>
      </c>
      <c r="B40" s="6">
        <f>B12+B16+B24+B31+B39</f>
        <v>5281</v>
      </c>
      <c r="C40" s="28">
        <f>C12+C16+C24+C31+C39</f>
        <v>26328</v>
      </c>
    </row>
    <row r="41" spans="1:2" ht="6.75" customHeight="1">
      <c r="A41" s="13"/>
      <c r="B41" s="16"/>
    </row>
    <row r="42" spans="1:3" ht="16.5" customHeight="1">
      <c r="A42" s="158" t="s">
        <v>166</v>
      </c>
      <c r="B42" s="158"/>
      <c r="C42" s="158"/>
    </row>
    <row r="43" spans="1:3" ht="9.75" customHeight="1">
      <c r="A43" s="105"/>
      <c r="B43" s="106"/>
      <c r="C43" s="25"/>
    </row>
    <row r="44" spans="1:3" ht="23.25" customHeight="1">
      <c r="A44" s="161" t="s">
        <v>47</v>
      </c>
      <c r="B44" s="161"/>
      <c r="C44" s="161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</sheetData>
  <sheetProtection/>
  <mergeCells count="5">
    <mergeCell ref="A44:C44"/>
    <mergeCell ref="B5:C5"/>
    <mergeCell ref="A2:C2"/>
    <mergeCell ref="A3:C3"/>
    <mergeCell ref="A42:C42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3.28125" style="86" customWidth="1"/>
    <col min="2" max="19" width="6.8515625" style="100" customWidth="1"/>
    <col min="20" max="20" width="7.140625" style="100" customWidth="1"/>
    <col min="21" max="22" width="7.140625" style="86" customWidth="1"/>
    <col min="23" max="23" width="17.57421875" style="86" bestFit="1" customWidth="1"/>
    <col min="24" max="24" width="39.140625" style="86" bestFit="1" customWidth="1"/>
    <col min="25" max="25" width="40.8515625" style="86" bestFit="1" customWidth="1"/>
    <col min="26" max="26" width="17.7109375" style="86" bestFit="1" customWidth="1"/>
    <col min="27" max="27" width="17.57421875" style="86" bestFit="1" customWidth="1"/>
    <col min="28" max="28" width="15.7109375" style="86" bestFit="1" customWidth="1"/>
    <col min="29" max="29" width="17.57421875" style="86" bestFit="1" customWidth="1"/>
    <col min="30" max="30" width="31.140625" style="86" bestFit="1" customWidth="1"/>
    <col min="31" max="31" width="32.8515625" style="86" bestFit="1" customWidth="1"/>
    <col min="32" max="32" width="21.57421875" style="86" bestFit="1" customWidth="1"/>
    <col min="33" max="33" width="23.28125" style="86" bestFit="1" customWidth="1"/>
    <col min="34" max="16384" width="8.8515625" style="86" customWidth="1"/>
  </cols>
  <sheetData>
    <row r="1" spans="1:22" s="57" customFormat="1" ht="13.5" customHeight="1">
      <c r="A1" s="1" t="s">
        <v>164</v>
      </c>
      <c r="D1" s="58"/>
      <c r="G1" s="58"/>
      <c r="J1" s="58"/>
      <c r="M1" s="58"/>
      <c r="N1" s="58"/>
      <c r="O1" s="58"/>
      <c r="P1" s="58"/>
      <c r="S1" s="58"/>
      <c r="V1" s="58"/>
    </row>
    <row r="2" spans="1:22" s="57" customFormat="1" ht="13.5" customHeight="1">
      <c r="A2" s="163" t="s">
        <v>167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s="57" customFormat="1" ht="13.5" customHeight="1">
      <c r="A3" s="164" t="s">
        <v>156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4:19" s="57" customFormat="1" ht="13.5" customHeight="1" thickBot="1">
      <c r="D4" s="58"/>
      <c r="G4" s="58"/>
      <c r="J4" s="58"/>
      <c r="M4" s="58"/>
      <c r="P4" s="58"/>
      <c r="S4" s="58"/>
    </row>
    <row r="5" spans="1:20" ht="14.25" hidden="1" thickBot="1">
      <c r="A5" s="23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86"/>
      <c r="T5" s="86"/>
    </row>
    <row r="6" spans="1:20" ht="13.5">
      <c r="A6" s="22"/>
      <c r="B6" s="165" t="s">
        <v>34</v>
      </c>
      <c r="C6" s="166"/>
      <c r="D6" s="167"/>
      <c r="E6" s="165" t="s">
        <v>45</v>
      </c>
      <c r="F6" s="166"/>
      <c r="G6" s="167"/>
      <c r="H6" s="165" t="s">
        <v>37</v>
      </c>
      <c r="I6" s="166"/>
      <c r="J6" s="167"/>
      <c r="K6" s="165" t="s">
        <v>36</v>
      </c>
      <c r="L6" s="166"/>
      <c r="M6" s="167"/>
      <c r="N6" s="165" t="s">
        <v>35</v>
      </c>
      <c r="O6" s="166"/>
      <c r="P6" s="167"/>
      <c r="Q6" s="168" t="s">
        <v>8</v>
      </c>
      <c r="R6" s="168"/>
      <c r="S6" s="168"/>
      <c r="T6" s="86"/>
    </row>
    <row r="7" spans="1:20" ht="13.5">
      <c r="A7" s="87"/>
      <c r="B7" s="56" t="s">
        <v>38</v>
      </c>
      <c r="C7" s="55" t="s">
        <v>39</v>
      </c>
      <c r="D7" s="54" t="s">
        <v>40</v>
      </c>
      <c r="E7" s="56" t="s">
        <v>38</v>
      </c>
      <c r="F7" s="55" t="s">
        <v>39</v>
      </c>
      <c r="G7" s="54" t="s">
        <v>41</v>
      </c>
      <c r="H7" s="56" t="s">
        <v>38</v>
      </c>
      <c r="I7" s="55" t="s">
        <v>39</v>
      </c>
      <c r="J7" s="54" t="s">
        <v>41</v>
      </c>
      <c r="K7" s="56" t="s">
        <v>38</v>
      </c>
      <c r="L7" s="55" t="s">
        <v>39</v>
      </c>
      <c r="M7" s="54" t="s">
        <v>41</v>
      </c>
      <c r="N7" s="56" t="s">
        <v>38</v>
      </c>
      <c r="O7" s="55" t="s">
        <v>39</v>
      </c>
      <c r="P7" s="54" t="s">
        <v>41</v>
      </c>
      <c r="Q7" s="88" t="s">
        <v>38</v>
      </c>
      <c r="R7" s="53" t="s">
        <v>39</v>
      </c>
      <c r="S7" s="53" t="s">
        <v>41</v>
      </c>
      <c r="T7" s="86"/>
    </row>
    <row r="8" spans="1:20" ht="12.75" customHeight="1">
      <c r="A8" s="86" t="s">
        <v>84</v>
      </c>
      <c r="B8" s="89">
        <v>5</v>
      </c>
      <c r="C8" s="90">
        <v>7</v>
      </c>
      <c r="D8" s="91">
        <v>12</v>
      </c>
      <c r="E8" s="89">
        <v>2</v>
      </c>
      <c r="F8" s="90">
        <v>3</v>
      </c>
      <c r="G8" s="91">
        <v>5</v>
      </c>
      <c r="H8" s="89">
        <v>2</v>
      </c>
      <c r="I8" s="90">
        <v>2</v>
      </c>
      <c r="J8" s="91">
        <v>4</v>
      </c>
      <c r="K8" s="89">
        <v>8</v>
      </c>
      <c r="L8" s="90">
        <v>11</v>
      </c>
      <c r="M8" s="91">
        <v>19</v>
      </c>
      <c r="N8" s="89">
        <v>5</v>
      </c>
      <c r="O8" s="90">
        <v>11</v>
      </c>
      <c r="P8" s="91">
        <v>16</v>
      </c>
      <c r="Q8" s="92">
        <f>SUM(N8,K8,H8,E8,B8)</f>
        <v>22</v>
      </c>
      <c r="R8" s="92">
        <f>SUM(O8,L8,I8,F8,C8)</f>
        <v>34</v>
      </c>
      <c r="S8" s="92">
        <f>SUM(Q8:R8)</f>
        <v>56</v>
      </c>
      <c r="T8" s="86"/>
    </row>
    <row r="9" spans="1:20" ht="12.75" customHeight="1">
      <c r="A9" s="86" t="s">
        <v>97</v>
      </c>
      <c r="B9" s="89">
        <v>104</v>
      </c>
      <c r="C9" s="90">
        <v>4</v>
      </c>
      <c r="D9" s="91">
        <v>108</v>
      </c>
      <c r="E9" s="89">
        <v>38</v>
      </c>
      <c r="F9" s="90">
        <v>0</v>
      </c>
      <c r="G9" s="91">
        <v>38</v>
      </c>
      <c r="H9" s="89">
        <v>26</v>
      </c>
      <c r="I9" s="90">
        <v>0</v>
      </c>
      <c r="J9" s="91">
        <v>26</v>
      </c>
      <c r="K9" s="89">
        <v>71</v>
      </c>
      <c r="L9" s="90">
        <v>0</v>
      </c>
      <c r="M9" s="91">
        <v>71</v>
      </c>
      <c r="N9" s="89">
        <v>85</v>
      </c>
      <c r="O9" s="90">
        <v>3</v>
      </c>
      <c r="P9" s="91">
        <v>88</v>
      </c>
      <c r="Q9" s="92">
        <f aca="true" t="shared" si="0" ref="Q9:Q27">SUM(N9,K9,H9,E9,B9)</f>
        <v>324</v>
      </c>
      <c r="R9" s="93">
        <f aca="true" t="shared" si="1" ref="R9:R27">SUM(O9,L9,I9,F9,C9)</f>
        <v>7</v>
      </c>
      <c r="S9" s="92">
        <f aca="true" t="shared" si="2" ref="S9:S27">SUM(Q9:R9)</f>
        <v>331</v>
      </c>
      <c r="T9" s="86"/>
    </row>
    <row r="10" spans="1:20" ht="12.75" customHeight="1">
      <c r="A10" s="86" t="s">
        <v>96</v>
      </c>
      <c r="B10" s="89">
        <v>13</v>
      </c>
      <c r="C10" s="90">
        <v>0</v>
      </c>
      <c r="D10" s="91">
        <v>13</v>
      </c>
      <c r="E10" s="89">
        <v>9</v>
      </c>
      <c r="F10" s="90">
        <v>0</v>
      </c>
      <c r="G10" s="91">
        <v>9</v>
      </c>
      <c r="H10" s="89">
        <v>0</v>
      </c>
      <c r="I10" s="90">
        <v>1</v>
      </c>
      <c r="J10" s="91">
        <v>1</v>
      </c>
      <c r="K10" s="89">
        <v>7</v>
      </c>
      <c r="L10" s="90">
        <v>0</v>
      </c>
      <c r="M10" s="91">
        <v>7</v>
      </c>
      <c r="N10" s="89">
        <v>3</v>
      </c>
      <c r="O10" s="90">
        <v>0</v>
      </c>
      <c r="P10" s="91">
        <v>3</v>
      </c>
      <c r="Q10" s="92">
        <f t="shared" si="0"/>
        <v>32</v>
      </c>
      <c r="R10" s="93">
        <f t="shared" si="1"/>
        <v>1</v>
      </c>
      <c r="S10" s="92">
        <f t="shared" si="2"/>
        <v>33</v>
      </c>
      <c r="T10" s="86"/>
    </row>
    <row r="11" spans="1:20" ht="12.75" customHeight="1">
      <c r="A11" s="86" t="s">
        <v>44</v>
      </c>
      <c r="B11" s="89">
        <v>9</v>
      </c>
      <c r="C11" s="90">
        <v>22</v>
      </c>
      <c r="D11" s="91">
        <v>31</v>
      </c>
      <c r="E11" s="89">
        <v>4</v>
      </c>
      <c r="F11" s="90">
        <v>8</v>
      </c>
      <c r="G11" s="91">
        <v>12</v>
      </c>
      <c r="H11" s="89">
        <v>4</v>
      </c>
      <c r="I11" s="90">
        <v>3</v>
      </c>
      <c r="J11" s="91">
        <v>7</v>
      </c>
      <c r="K11" s="89">
        <v>11</v>
      </c>
      <c r="L11" s="90">
        <v>11</v>
      </c>
      <c r="M11" s="91">
        <v>22</v>
      </c>
      <c r="N11" s="89">
        <v>3</v>
      </c>
      <c r="O11" s="90">
        <v>3</v>
      </c>
      <c r="P11" s="91">
        <v>6</v>
      </c>
      <c r="Q11" s="92">
        <f t="shared" si="0"/>
        <v>31</v>
      </c>
      <c r="R11" s="93">
        <f t="shared" si="1"/>
        <v>47</v>
      </c>
      <c r="S11" s="92">
        <f t="shared" si="2"/>
        <v>78</v>
      </c>
      <c r="T11" s="86"/>
    </row>
    <row r="12" spans="1:20" ht="12.75" customHeight="1">
      <c r="A12" s="86" t="s">
        <v>42</v>
      </c>
      <c r="B12" s="89">
        <v>19</v>
      </c>
      <c r="C12" s="90">
        <v>0</v>
      </c>
      <c r="D12" s="91">
        <v>19</v>
      </c>
      <c r="E12" s="89">
        <v>20</v>
      </c>
      <c r="F12" s="90">
        <v>0</v>
      </c>
      <c r="G12" s="91">
        <v>20</v>
      </c>
      <c r="H12" s="89">
        <v>6</v>
      </c>
      <c r="I12" s="90">
        <v>0</v>
      </c>
      <c r="J12" s="91">
        <v>6</v>
      </c>
      <c r="K12" s="89">
        <v>13</v>
      </c>
      <c r="L12" s="90">
        <v>0</v>
      </c>
      <c r="M12" s="91">
        <v>13</v>
      </c>
      <c r="N12" s="89">
        <v>12</v>
      </c>
      <c r="O12" s="90">
        <v>0</v>
      </c>
      <c r="P12" s="91">
        <v>12</v>
      </c>
      <c r="Q12" s="92">
        <f t="shared" si="0"/>
        <v>70</v>
      </c>
      <c r="R12" s="93">
        <f t="shared" si="1"/>
        <v>0</v>
      </c>
      <c r="S12" s="92">
        <f t="shared" si="2"/>
        <v>70</v>
      </c>
      <c r="T12" s="86"/>
    </row>
    <row r="13" spans="1:20" ht="12.75" customHeight="1">
      <c r="A13" s="86" t="s">
        <v>139</v>
      </c>
      <c r="B13" s="89">
        <v>1</v>
      </c>
      <c r="C13" s="90">
        <v>0</v>
      </c>
      <c r="D13" s="91">
        <v>1</v>
      </c>
      <c r="E13" s="89">
        <v>0</v>
      </c>
      <c r="F13" s="90">
        <v>0</v>
      </c>
      <c r="G13" s="91">
        <v>0</v>
      </c>
      <c r="H13" s="89">
        <v>0</v>
      </c>
      <c r="I13" s="90">
        <v>0</v>
      </c>
      <c r="J13" s="91">
        <v>0</v>
      </c>
      <c r="K13" s="89">
        <v>0</v>
      </c>
      <c r="L13" s="90">
        <v>0</v>
      </c>
      <c r="M13" s="91">
        <v>0</v>
      </c>
      <c r="N13" s="89">
        <v>1</v>
      </c>
      <c r="O13" s="90">
        <v>0</v>
      </c>
      <c r="P13" s="91">
        <v>1</v>
      </c>
      <c r="Q13" s="92">
        <f t="shared" si="0"/>
        <v>2</v>
      </c>
      <c r="R13" s="93">
        <f t="shared" si="1"/>
        <v>0</v>
      </c>
      <c r="S13" s="92">
        <f t="shared" si="2"/>
        <v>2</v>
      </c>
      <c r="T13" s="86"/>
    </row>
    <row r="14" spans="1:20" ht="12.75" customHeight="1">
      <c r="A14" s="86" t="s">
        <v>85</v>
      </c>
      <c r="B14" s="89">
        <v>1</v>
      </c>
      <c r="C14" s="90">
        <v>0</v>
      </c>
      <c r="D14" s="91">
        <v>1</v>
      </c>
      <c r="E14" s="89">
        <v>2</v>
      </c>
      <c r="F14" s="90">
        <v>0</v>
      </c>
      <c r="G14" s="91">
        <v>2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1</v>
      </c>
      <c r="O14" s="90">
        <v>1</v>
      </c>
      <c r="P14" s="91">
        <v>2</v>
      </c>
      <c r="Q14" s="92">
        <f t="shared" si="0"/>
        <v>4</v>
      </c>
      <c r="R14" s="93">
        <f t="shared" si="1"/>
        <v>1</v>
      </c>
      <c r="S14" s="92">
        <f t="shared" si="2"/>
        <v>5</v>
      </c>
      <c r="T14" s="86"/>
    </row>
    <row r="15" spans="1:20" ht="12.75" customHeight="1">
      <c r="A15" s="86" t="s">
        <v>48</v>
      </c>
      <c r="B15" s="89">
        <v>16</v>
      </c>
      <c r="C15" s="90">
        <v>3</v>
      </c>
      <c r="D15" s="91">
        <v>19</v>
      </c>
      <c r="E15" s="89">
        <v>14</v>
      </c>
      <c r="F15" s="90">
        <v>0</v>
      </c>
      <c r="G15" s="91">
        <v>14</v>
      </c>
      <c r="H15" s="89">
        <v>6</v>
      </c>
      <c r="I15" s="90">
        <v>1</v>
      </c>
      <c r="J15" s="91">
        <v>7</v>
      </c>
      <c r="K15" s="89">
        <v>13</v>
      </c>
      <c r="L15" s="90">
        <v>0</v>
      </c>
      <c r="M15" s="91">
        <v>13</v>
      </c>
      <c r="N15" s="89">
        <v>16</v>
      </c>
      <c r="O15" s="90">
        <v>0</v>
      </c>
      <c r="P15" s="91">
        <v>16</v>
      </c>
      <c r="Q15" s="92">
        <f t="shared" si="0"/>
        <v>65</v>
      </c>
      <c r="R15" s="93">
        <f t="shared" si="1"/>
        <v>4</v>
      </c>
      <c r="S15" s="92">
        <f t="shared" si="2"/>
        <v>69</v>
      </c>
      <c r="T15" s="86"/>
    </row>
    <row r="16" spans="1:20" ht="12.75" customHeight="1">
      <c r="A16" s="86" t="s">
        <v>49</v>
      </c>
      <c r="B16" s="89">
        <v>38</v>
      </c>
      <c r="C16" s="90">
        <v>8</v>
      </c>
      <c r="D16" s="91">
        <v>46</v>
      </c>
      <c r="E16" s="89">
        <v>28</v>
      </c>
      <c r="F16" s="90">
        <v>8</v>
      </c>
      <c r="G16" s="91">
        <v>36</v>
      </c>
      <c r="H16" s="89">
        <v>36</v>
      </c>
      <c r="I16" s="90">
        <v>10</v>
      </c>
      <c r="J16" s="91">
        <v>46</v>
      </c>
      <c r="K16" s="89">
        <v>26</v>
      </c>
      <c r="L16" s="90">
        <v>12</v>
      </c>
      <c r="M16" s="91">
        <v>38</v>
      </c>
      <c r="N16" s="89">
        <v>23</v>
      </c>
      <c r="O16" s="90">
        <v>8</v>
      </c>
      <c r="P16" s="91">
        <v>31</v>
      </c>
      <c r="Q16" s="92">
        <f t="shared" si="0"/>
        <v>151</v>
      </c>
      <c r="R16" s="93">
        <f t="shared" si="1"/>
        <v>46</v>
      </c>
      <c r="S16" s="92">
        <f t="shared" si="2"/>
        <v>197</v>
      </c>
      <c r="T16" s="86"/>
    </row>
    <row r="17" spans="1:20" ht="12.75" customHeight="1">
      <c r="A17" s="86" t="s">
        <v>50</v>
      </c>
      <c r="B17" s="89">
        <v>18</v>
      </c>
      <c r="C17" s="90">
        <v>0</v>
      </c>
      <c r="D17" s="91">
        <v>18</v>
      </c>
      <c r="E17" s="89">
        <v>18</v>
      </c>
      <c r="F17" s="90">
        <v>0</v>
      </c>
      <c r="G17" s="91">
        <v>18</v>
      </c>
      <c r="H17" s="89">
        <v>3</v>
      </c>
      <c r="I17" s="90">
        <v>0</v>
      </c>
      <c r="J17" s="91">
        <v>3</v>
      </c>
      <c r="K17" s="89">
        <v>7</v>
      </c>
      <c r="L17" s="90">
        <v>0</v>
      </c>
      <c r="M17" s="91">
        <v>7</v>
      </c>
      <c r="N17" s="89">
        <v>8</v>
      </c>
      <c r="O17" s="90">
        <v>1</v>
      </c>
      <c r="P17" s="91">
        <v>9</v>
      </c>
      <c r="Q17" s="92">
        <f t="shared" si="0"/>
        <v>54</v>
      </c>
      <c r="R17" s="93">
        <f t="shared" si="1"/>
        <v>1</v>
      </c>
      <c r="S17" s="92">
        <f t="shared" si="2"/>
        <v>55</v>
      </c>
      <c r="T17" s="86"/>
    </row>
    <row r="18" spans="1:20" ht="12.75" customHeight="1">
      <c r="A18" s="86" t="s">
        <v>86</v>
      </c>
      <c r="B18" s="89">
        <v>1</v>
      </c>
      <c r="C18" s="90">
        <v>0</v>
      </c>
      <c r="D18" s="91">
        <v>1</v>
      </c>
      <c r="E18" s="89">
        <v>0</v>
      </c>
      <c r="F18" s="90">
        <v>0</v>
      </c>
      <c r="G18" s="91">
        <v>0</v>
      </c>
      <c r="H18" s="89">
        <v>0</v>
      </c>
      <c r="I18" s="90">
        <v>0</v>
      </c>
      <c r="J18" s="91">
        <v>0</v>
      </c>
      <c r="K18" s="89">
        <v>0</v>
      </c>
      <c r="L18" s="90">
        <v>0</v>
      </c>
      <c r="M18" s="91">
        <v>0</v>
      </c>
      <c r="N18" s="89">
        <v>0</v>
      </c>
      <c r="O18" s="90">
        <v>0</v>
      </c>
      <c r="P18" s="91">
        <v>0</v>
      </c>
      <c r="Q18" s="92">
        <f t="shared" si="0"/>
        <v>1</v>
      </c>
      <c r="R18" s="93">
        <f t="shared" si="1"/>
        <v>0</v>
      </c>
      <c r="S18" s="92">
        <f t="shared" si="2"/>
        <v>1</v>
      </c>
      <c r="T18" s="86"/>
    </row>
    <row r="19" spans="1:20" ht="12.75" customHeight="1">
      <c r="A19" s="86" t="s">
        <v>87</v>
      </c>
      <c r="B19" s="89">
        <v>0</v>
      </c>
      <c r="C19" s="90">
        <v>0</v>
      </c>
      <c r="D19" s="91">
        <v>0</v>
      </c>
      <c r="E19" s="89">
        <v>0</v>
      </c>
      <c r="F19" s="90">
        <v>0</v>
      </c>
      <c r="G19" s="91">
        <v>0</v>
      </c>
      <c r="H19" s="89">
        <v>0</v>
      </c>
      <c r="I19" s="90">
        <v>0</v>
      </c>
      <c r="J19" s="91">
        <v>0</v>
      </c>
      <c r="K19" s="89">
        <v>1</v>
      </c>
      <c r="L19" s="90">
        <v>0</v>
      </c>
      <c r="M19" s="91">
        <v>1</v>
      </c>
      <c r="N19" s="89">
        <v>0</v>
      </c>
      <c r="O19" s="90">
        <v>1</v>
      </c>
      <c r="P19" s="91">
        <v>1</v>
      </c>
      <c r="Q19" s="92">
        <f t="shared" si="0"/>
        <v>1</v>
      </c>
      <c r="R19" s="93">
        <f t="shared" si="1"/>
        <v>1</v>
      </c>
      <c r="S19" s="92">
        <f t="shared" si="2"/>
        <v>2</v>
      </c>
      <c r="T19" s="86"/>
    </row>
    <row r="20" spans="1:20" ht="12.75" customHeight="1">
      <c r="A20" s="86" t="s">
        <v>51</v>
      </c>
      <c r="B20" s="89">
        <v>3</v>
      </c>
      <c r="C20" s="90">
        <v>0</v>
      </c>
      <c r="D20" s="91">
        <v>3</v>
      </c>
      <c r="E20" s="89">
        <v>0</v>
      </c>
      <c r="F20" s="90">
        <v>0</v>
      </c>
      <c r="G20" s="91">
        <v>0</v>
      </c>
      <c r="H20" s="89">
        <v>0</v>
      </c>
      <c r="I20" s="90">
        <v>0</v>
      </c>
      <c r="J20" s="91">
        <v>0</v>
      </c>
      <c r="K20" s="89">
        <v>0</v>
      </c>
      <c r="L20" s="90">
        <v>0</v>
      </c>
      <c r="M20" s="91">
        <v>0</v>
      </c>
      <c r="N20" s="89">
        <v>0</v>
      </c>
      <c r="O20" s="90">
        <v>0</v>
      </c>
      <c r="P20" s="91">
        <v>0</v>
      </c>
      <c r="Q20" s="92">
        <f t="shared" si="0"/>
        <v>3</v>
      </c>
      <c r="R20" s="93">
        <f t="shared" si="1"/>
        <v>0</v>
      </c>
      <c r="S20" s="92">
        <f t="shared" si="2"/>
        <v>3</v>
      </c>
      <c r="T20" s="86"/>
    </row>
    <row r="21" spans="1:20" ht="12.75" customHeight="1">
      <c r="A21" s="86" t="s">
        <v>43</v>
      </c>
      <c r="B21" s="89">
        <v>17</v>
      </c>
      <c r="C21" s="90">
        <v>90</v>
      </c>
      <c r="D21" s="91">
        <v>107</v>
      </c>
      <c r="E21" s="89">
        <v>6</v>
      </c>
      <c r="F21" s="90">
        <v>44</v>
      </c>
      <c r="G21" s="91">
        <v>50</v>
      </c>
      <c r="H21" s="89">
        <v>7</v>
      </c>
      <c r="I21" s="90">
        <v>36</v>
      </c>
      <c r="J21" s="91">
        <v>43</v>
      </c>
      <c r="K21" s="89">
        <v>13</v>
      </c>
      <c r="L21" s="90">
        <v>81</v>
      </c>
      <c r="M21" s="91">
        <v>94</v>
      </c>
      <c r="N21" s="89">
        <v>7</v>
      </c>
      <c r="O21" s="90">
        <v>48</v>
      </c>
      <c r="P21" s="91">
        <v>55</v>
      </c>
      <c r="Q21" s="92">
        <f t="shared" si="0"/>
        <v>50</v>
      </c>
      <c r="R21" s="93">
        <f t="shared" si="1"/>
        <v>299</v>
      </c>
      <c r="S21" s="92">
        <f t="shared" si="2"/>
        <v>349</v>
      </c>
      <c r="T21" s="86"/>
    </row>
    <row r="22" spans="1:20" ht="12.75" customHeight="1">
      <c r="A22" s="86" t="s">
        <v>88</v>
      </c>
      <c r="B22" s="89">
        <v>4</v>
      </c>
      <c r="C22" s="90">
        <v>3</v>
      </c>
      <c r="D22" s="91">
        <v>7</v>
      </c>
      <c r="E22" s="89">
        <v>4</v>
      </c>
      <c r="F22" s="90">
        <v>1</v>
      </c>
      <c r="G22" s="91">
        <v>5</v>
      </c>
      <c r="H22" s="89">
        <v>0</v>
      </c>
      <c r="I22" s="90">
        <v>0</v>
      </c>
      <c r="J22" s="91">
        <v>0</v>
      </c>
      <c r="K22" s="89">
        <v>1</v>
      </c>
      <c r="L22" s="90">
        <v>0</v>
      </c>
      <c r="M22" s="91">
        <v>1</v>
      </c>
      <c r="N22" s="89">
        <v>1</v>
      </c>
      <c r="O22" s="90">
        <v>0</v>
      </c>
      <c r="P22" s="91">
        <v>1</v>
      </c>
      <c r="Q22" s="92">
        <f t="shared" si="0"/>
        <v>10</v>
      </c>
      <c r="R22" s="93">
        <f t="shared" si="1"/>
        <v>4</v>
      </c>
      <c r="S22" s="92">
        <f t="shared" si="2"/>
        <v>14</v>
      </c>
      <c r="T22" s="86"/>
    </row>
    <row r="23" spans="1:20" ht="12.75" customHeight="1">
      <c r="A23" s="86" t="s">
        <v>89</v>
      </c>
      <c r="B23" s="89">
        <v>6</v>
      </c>
      <c r="C23" s="90">
        <v>1</v>
      </c>
      <c r="D23" s="91">
        <v>7</v>
      </c>
      <c r="E23" s="89">
        <v>1</v>
      </c>
      <c r="F23" s="90">
        <v>0</v>
      </c>
      <c r="G23" s="91">
        <v>1</v>
      </c>
      <c r="H23" s="89">
        <v>2</v>
      </c>
      <c r="I23" s="90">
        <v>0</v>
      </c>
      <c r="J23" s="91">
        <v>2</v>
      </c>
      <c r="K23" s="89">
        <v>6</v>
      </c>
      <c r="L23" s="90">
        <v>2</v>
      </c>
      <c r="M23" s="91">
        <v>8</v>
      </c>
      <c r="N23" s="89">
        <v>17</v>
      </c>
      <c r="O23" s="90">
        <v>2</v>
      </c>
      <c r="P23" s="91">
        <v>19</v>
      </c>
      <c r="Q23" s="92">
        <f t="shared" si="0"/>
        <v>32</v>
      </c>
      <c r="R23" s="93">
        <f t="shared" si="1"/>
        <v>5</v>
      </c>
      <c r="S23" s="92">
        <f t="shared" si="2"/>
        <v>37</v>
      </c>
      <c r="T23" s="86"/>
    </row>
    <row r="24" spans="1:20" ht="12.75" customHeight="1">
      <c r="A24" s="86" t="s">
        <v>90</v>
      </c>
      <c r="B24" s="89">
        <v>15</v>
      </c>
      <c r="C24" s="90">
        <v>31</v>
      </c>
      <c r="D24" s="91">
        <v>46</v>
      </c>
      <c r="E24" s="89">
        <v>12</v>
      </c>
      <c r="F24" s="90">
        <v>16</v>
      </c>
      <c r="G24" s="91">
        <v>28</v>
      </c>
      <c r="H24" s="89">
        <v>10</v>
      </c>
      <c r="I24" s="90">
        <v>19</v>
      </c>
      <c r="J24" s="91">
        <v>29</v>
      </c>
      <c r="K24" s="89">
        <v>18</v>
      </c>
      <c r="L24" s="90">
        <v>33</v>
      </c>
      <c r="M24" s="91">
        <v>51</v>
      </c>
      <c r="N24" s="89">
        <v>38</v>
      </c>
      <c r="O24" s="90">
        <v>33</v>
      </c>
      <c r="P24" s="91">
        <v>71</v>
      </c>
      <c r="Q24" s="92">
        <f t="shared" si="0"/>
        <v>93</v>
      </c>
      <c r="R24" s="93">
        <f t="shared" si="1"/>
        <v>132</v>
      </c>
      <c r="S24" s="92">
        <f t="shared" si="2"/>
        <v>225</v>
      </c>
      <c r="T24" s="86"/>
    </row>
    <row r="25" spans="1:20" ht="12.75" customHeight="1">
      <c r="A25" s="86" t="s">
        <v>52</v>
      </c>
      <c r="B25" s="89">
        <v>36</v>
      </c>
      <c r="C25" s="90">
        <v>3</v>
      </c>
      <c r="D25" s="91">
        <v>39</v>
      </c>
      <c r="E25" s="89">
        <v>29</v>
      </c>
      <c r="F25" s="90">
        <v>1</v>
      </c>
      <c r="G25" s="91">
        <v>30</v>
      </c>
      <c r="H25" s="89">
        <v>22</v>
      </c>
      <c r="I25" s="90">
        <v>2</v>
      </c>
      <c r="J25" s="91">
        <v>24</v>
      </c>
      <c r="K25" s="89">
        <v>41</v>
      </c>
      <c r="L25" s="90">
        <v>2</v>
      </c>
      <c r="M25" s="91">
        <v>43</v>
      </c>
      <c r="N25" s="89">
        <v>14</v>
      </c>
      <c r="O25" s="90">
        <v>0</v>
      </c>
      <c r="P25" s="91">
        <v>14</v>
      </c>
      <c r="Q25" s="92">
        <f t="shared" si="0"/>
        <v>142</v>
      </c>
      <c r="R25" s="93">
        <f t="shared" si="1"/>
        <v>8</v>
      </c>
      <c r="S25" s="92">
        <f t="shared" si="2"/>
        <v>150</v>
      </c>
      <c r="T25" s="86"/>
    </row>
    <row r="26" spans="1:20" ht="12.75" customHeight="1">
      <c r="A26" s="86" t="s">
        <v>91</v>
      </c>
      <c r="B26" s="89">
        <v>38</v>
      </c>
      <c r="C26" s="90">
        <v>0</v>
      </c>
      <c r="D26" s="91">
        <v>38</v>
      </c>
      <c r="E26" s="89">
        <v>38</v>
      </c>
      <c r="F26" s="90">
        <v>0</v>
      </c>
      <c r="G26" s="91">
        <v>38</v>
      </c>
      <c r="H26" s="89">
        <v>16</v>
      </c>
      <c r="I26" s="90">
        <v>0</v>
      </c>
      <c r="J26" s="91">
        <v>16</v>
      </c>
      <c r="K26" s="89">
        <v>28</v>
      </c>
      <c r="L26" s="90">
        <v>2</v>
      </c>
      <c r="M26" s="91">
        <v>30</v>
      </c>
      <c r="N26" s="89">
        <v>56</v>
      </c>
      <c r="O26" s="90">
        <v>1</v>
      </c>
      <c r="P26" s="91">
        <v>57</v>
      </c>
      <c r="Q26" s="92">
        <f t="shared" si="0"/>
        <v>176</v>
      </c>
      <c r="R26" s="93">
        <f t="shared" si="1"/>
        <v>3</v>
      </c>
      <c r="S26" s="92">
        <f t="shared" si="2"/>
        <v>179</v>
      </c>
      <c r="T26" s="86"/>
    </row>
    <row r="27" spans="1:20" ht="12.75" customHeight="1">
      <c r="A27" s="86" t="s">
        <v>169</v>
      </c>
      <c r="B27" s="89">
        <v>0</v>
      </c>
      <c r="C27" s="90">
        <v>5</v>
      </c>
      <c r="D27" s="91">
        <v>5</v>
      </c>
      <c r="E27" s="89">
        <v>0</v>
      </c>
      <c r="F27" s="90">
        <v>7</v>
      </c>
      <c r="G27" s="91">
        <v>7</v>
      </c>
      <c r="H27" s="89">
        <v>0</v>
      </c>
      <c r="I27" s="90">
        <v>0</v>
      </c>
      <c r="J27" s="91">
        <v>0</v>
      </c>
      <c r="K27" s="89">
        <v>0</v>
      </c>
      <c r="L27" s="90">
        <v>8</v>
      </c>
      <c r="M27" s="91">
        <v>8</v>
      </c>
      <c r="N27" s="89">
        <v>0</v>
      </c>
      <c r="O27" s="90">
        <v>0</v>
      </c>
      <c r="P27" s="91">
        <v>0</v>
      </c>
      <c r="Q27" s="92">
        <f t="shared" si="0"/>
        <v>0</v>
      </c>
      <c r="R27" s="93">
        <f t="shared" si="1"/>
        <v>20</v>
      </c>
      <c r="S27" s="92">
        <f t="shared" si="2"/>
        <v>20</v>
      </c>
      <c r="T27" s="86"/>
    </row>
    <row r="28" spans="1:19" s="94" customFormat="1" ht="12.75" customHeight="1">
      <c r="A28" s="94" t="s">
        <v>8</v>
      </c>
      <c r="B28" s="95">
        <f>SUM(B8:B27)</f>
        <v>344</v>
      </c>
      <c r="C28" s="96">
        <f aca="true" t="shared" si="3" ref="C28:S28">SUM(C8:C27)</f>
        <v>177</v>
      </c>
      <c r="D28" s="97">
        <f t="shared" si="3"/>
        <v>521</v>
      </c>
      <c r="E28" s="95">
        <f t="shared" si="3"/>
        <v>225</v>
      </c>
      <c r="F28" s="96">
        <f t="shared" si="3"/>
        <v>88</v>
      </c>
      <c r="G28" s="97">
        <f t="shared" si="3"/>
        <v>313</v>
      </c>
      <c r="H28" s="95">
        <f t="shared" si="3"/>
        <v>140</v>
      </c>
      <c r="I28" s="96">
        <f t="shared" si="3"/>
        <v>74</v>
      </c>
      <c r="J28" s="97">
        <f t="shared" si="3"/>
        <v>214</v>
      </c>
      <c r="K28" s="95">
        <f t="shared" si="3"/>
        <v>264</v>
      </c>
      <c r="L28" s="96">
        <f t="shared" si="3"/>
        <v>162</v>
      </c>
      <c r="M28" s="97">
        <f t="shared" si="3"/>
        <v>426</v>
      </c>
      <c r="N28" s="95">
        <f t="shared" si="3"/>
        <v>290</v>
      </c>
      <c r="O28" s="96">
        <f t="shared" si="3"/>
        <v>112</v>
      </c>
      <c r="P28" s="97">
        <f t="shared" si="3"/>
        <v>402</v>
      </c>
      <c r="Q28" s="98">
        <f t="shared" si="3"/>
        <v>1263</v>
      </c>
      <c r="R28" s="99">
        <f t="shared" si="3"/>
        <v>613</v>
      </c>
      <c r="S28" s="96">
        <f t="shared" si="3"/>
        <v>1876</v>
      </c>
    </row>
    <row r="29" spans="18:20" ht="8.25" customHeight="1">
      <c r="R29" s="86"/>
      <c r="S29" s="86"/>
      <c r="T29" s="86"/>
    </row>
    <row r="30" spans="1:20" ht="13.5">
      <c r="A30" s="86" t="s">
        <v>100</v>
      </c>
      <c r="R30" s="86"/>
      <c r="S30" s="86"/>
      <c r="T30" s="86"/>
    </row>
    <row r="31" spans="15:20" ht="13.5">
      <c r="O31" s="86"/>
      <c r="P31" s="86"/>
      <c r="Q31" s="86"/>
      <c r="R31" s="86"/>
      <c r="S31" s="86"/>
      <c r="T31" s="86"/>
    </row>
    <row r="32" spans="18:20" ht="13.5">
      <c r="R32" s="86"/>
      <c r="S32" s="86"/>
      <c r="T32" s="86"/>
    </row>
  </sheetData>
  <sheetProtection/>
  <mergeCells count="8">
    <mergeCell ref="A2:V2"/>
    <mergeCell ref="A3:V3"/>
    <mergeCell ref="B6:D6"/>
    <mergeCell ref="E6:G6"/>
    <mergeCell ref="K6:M6"/>
    <mergeCell ref="N6:P6"/>
    <mergeCell ref="Q6:S6"/>
    <mergeCell ref="H6:J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1200" verticalDpi="1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3.28125" style="52" customWidth="1"/>
    <col min="2" max="17" width="6.8515625" style="60" customWidth="1"/>
    <col min="18" max="19" width="6.8515625" style="52" customWidth="1"/>
    <col min="20" max="16384" width="8.8515625" style="52" customWidth="1"/>
  </cols>
  <sheetData>
    <row r="1" spans="1:24" s="64" customFormat="1" ht="13.5" customHeight="1">
      <c r="A1" s="1" t="s">
        <v>164</v>
      </c>
      <c r="B1" s="57"/>
      <c r="C1" s="57"/>
      <c r="D1" s="58"/>
      <c r="E1" s="57"/>
      <c r="F1" s="57"/>
      <c r="G1" s="58"/>
      <c r="H1" s="58"/>
      <c r="I1" s="58"/>
      <c r="J1" s="58"/>
      <c r="K1" s="57"/>
      <c r="L1" s="57"/>
      <c r="M1" s="58"/>
      <c r="N1" s="57"/>
      <c r="O1" s="57"/>
      <c r="P1" s="58"/>
      <c r="Q1" s="57"/>
      <c r="R1" s="57"/>
      <c r="S1" s="58"/>
      <c r="T1" s="57"/>
      <c r="U1" s="58"/>
      <c r="V1" s="58"/>
      <c r="W1" s="57"/>
      <c r="X1" s="57"/>
    </row>
    <row r="2" spans="1:24" s="64" customFormat="1" ht="13.5" customHeight="1">
      <c r="A2" s="163" t="s">
        <v>168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59"/>
      <c r="U2" s="59"/>
      <c r="V2" s="59"/>
      <c r="W2" s="59"/>
      <c r="X2" s="59"/>
    </row>
    <row r="3" spans="1:24" s="64" customFormat="1" ht="13.5" customHeight="1">
      <c r="A3" s="164" t="s">
        <v>156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47"/>
      <c r="U3" s="147"/>
      <c r="V3" s="147"/>
      <c r="W3" s="59"/>
      <c r="X3" s="59"/>
    </row>
    <row r="4" s="57" customFormat="1" ht="13.5" customHeight="1" thickBot="1">
      <c r="B4" s="58"/>
    </row>
    <row r="5" spans="2:17" ht="15" hidden="1" thickBo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24" ht="14.25">
      <c r="A6" s="83"/>
      <c r="B6" s="171" t="s">
        <v>34</v>
      </c>
      <c r="C6" s="172"/>
      <c r="D6" s="173"/>
      <c r="E6" s="171" t="s">
        <v>45</v>
      </c>
      <c r="F6" s="172"/>
      <c r="G6" s="173"/>
      <c r="H6" s="171" t="s">
        <v>37</v>
      </c>
      <c r="I6" s="172"/>
      <c r="J6" s="173"/>
      <c r="K6" s="171" t="s">
        <v>36</v>
      </c>
      <c r="L6" s="172"/>
      <c r="M6" s="173"/>
      <c r="N6" s="171" t="s">
        <v>35</v>
      </c>
      <c r="O6" s="172"/>
      <c r="P6" s="173"/>
      <c r="Q6" s="169" t="s">
        <v>8</v>
      </c>
      <c r="R6" s="170"/>
      <c r="S6" s="170"/>
      <c r="T6" s="57"/>
      <c r="U6" s="57"/>
      <c r="V6" s="57"/>
      <c r="W6" s="57"/>
      <c r="X6" s="57"/>
    </row>
    <row r="7" spans="1:24" ht="14.25">
      <c r="A7" s="82"/>
      <c r="B7" s="81" t="s">
        <v>38</v>
      </c>
      <c r="C7" s="80" t="s">
        <v>39</v>
      </c>
      <c r="D7" s="79" t="s">
        <v>40</v>
      </c>
      <c r="E7" s="81" t="s">
        <v>38</v>
      </c>
      <c r="F7" s="80" t="s">
        <v>39</v>
      </c>
      <c r="G7" s="79" t="s">
        <v>40</v>
      </c>
      <c r="H7" s="81" t="s">
        <v>38</v>
      </c>
      <c r="I7" s="80" t="s">
        <v>39</v>
      </c>
      <c r="J7" s="79" t="s">
        <v>41</v>
      </c>
      <c r="K7" s="81" t="s">
        <v>38</v>
      </c>
      <c r="L7" s="80" t="s">
        <v>39</v>
      </c>
      <c r="M7" s="79" t="s">
        <v>41</v>
      </c>
      <c r="N7" s="81" t="s">
        <v>38</v>
      </c>
      <c r="O7" s="80" t="s">
        <v>39</v>
      </c>
      <c r="P7" s="79" t="s">
        <v>41</v>
      </c>
      <c r="Q7" s="78" t="s">
        <v>38</v>
      </c>
      <c r="R7" s="77" t="s">
        <v>39</v>
      </c>
      <c r="S7" s="77" t="s">
        <v>41</v>
      </c>
      <c r="T7" s="57"/>
      <c r="U7" s="57"/>
      <c r="V7" s="57"/>
      <c r="W7" s="57"/>
      <c r="X7" s="57"/>
    </row>
    <row r="8" spans="1:24" ht="12.75" customHeight="1">
      <c r="A8" s="76" t="s">
        <v>84</v>
      </c>
      <c r="B8" s="75">
        <v>0</v>
      </c>
      <c r="C8" s="73">
        <v>0</v>
      </c>
      <c r="D8" s="73">
        <v>0</v>
      </c>
      <c r="E8" s="75">
        <v>0</v>
      </c>
      <c r="F8" s="73">
        <v>0</v>
      </c>
      <c r="G8" s="73">
        <v>0</v>
      </c>
      <c r="H8" s="75">
        <v>0</v>
      </c>
      <c r="I8" s="73">
        <v>1</v>
      </c>
      <c r="J8" s="73">
        <v>1</v>
      </c>
      <c r="K8" s="75">
        <v>0</v>
      </c>
      <c r="L8" s="73">
        <v>0</v>
      </c>
      <c r="M8" s="73">
        <v>0</v>
      </c>
      <c r="N8" s="75">
        <v>3</v>
      </c>
      <c r="O8" s="73">
        <v>2</v>
      </c>
      <c r="P8" s="73">
        <v>5</v>
      </c>
      <c r="Q8" s="74">
        <f>SUM(N8,K8,H8,E8,B8)</f>
        <v>3</v>
      </c>
      <c r="R8" s="73">
        <f>SUM(O8,L8,I8,F8,C8)</f>
        <v>3</v>
      </c>
      <c r="S8" s="73">
        <f>SUM(P8,M8,J8,G8,D8)</f>
        <v>6</v>
      </c>
      <c r="T8" s="58"/>
      <c r="U8" s="58"/>
      <c r="V8" s="58"/>
      <c r="W8" s="58"/>
      <c r="X8" s="58"/>
    </row>
    <row r="9" spans="1:24" ht="12.75" customHeight="1">
      <c r="A9" s="58" t="s">
        <v>97</v>
      </c>
      <c r="B9" s="72">
        <v>3</v>
      </c>
      <c r="C9" s="70">
        <v>0</v>
      </c>
      <c r="D9" s="70">
        <v>3</v>
      </c>
      <c r="E9" s="72">
        <v>5</v>
      </c>
      <c r="F9" s="70">
        <v>0</v>
      </c>
      <c r="G9" s="70">
        <v>5</v>
      </c>
      <c r="H9" s="72">
        <v>6</v>
      </c>
      <c r="I9" s="70">
        <v>0</v>
      </c>
      <c r="J9" s="70">
        <v>6</v>
      </c>
      <c r="K9" s="72">
        <v>3</v>
      </c>
      <c r="L9" s="70">
        <v>1</v>
      </c>
      <c r="M9" s="70">
        <v>4</v>
      </c>
      <c r="N9" s="72">
        <v>5</v>
      </c>
      <c r="O9" s="70">
        <v>1</v>
      </c>
      <c r="P9" s="70">
        <v>6</v>
      </c>
      <c r="Q9" s="71">
        <f aca="true" t="shared" si="0" ref="Q9:Q28">SUM(N9,K9,H9,E9,B9)</f>
        <v>22</v>
      </c>
      <c r="R9" s="70">
        <f aca="true" t="shared" si="1" ref="R9:R28">SUM(O9,L9,I9,F9,C9)</f>
        <v>2</v>
      </c>
      <c r="S9" s="70">
        <f aca="true" t="shared" si="2" ref="S9:S28">SUM(P9,M9,J9,G9,D9)</f>
        <v>24</v>
      </c>
      <c r="T9" s="58"/>
      <c r="U9" s="58"/>
      <c r="V9" s="58"/>
      <c r="W9" s="58"/>
      <c r="X9" s="58"/>
    </row>
    <row r="10" spans="1:24" ht="12.75" customHeight="1">
      <c r="A10" s="58" t="s">
        <v>96</v>
      </c>
      <c r="B10" s="72">
        <v>2</v>
      </c>
      <c r="C10" s="70">
        <v>0</v>
      </c>
      <c r="D10" s="70">
        <v>2</v>
      </c>
      <c r="E10" s="72">
        <v>0</v>
      </c>
      <c r="F10" s="70">
        <v>0</v>
      </c>
      <c r="G10" s="70">
        <v>0</v>
      </c>
      <c r="H10" s="72">
        <v>0</v>
      </c>
      <c r="I10" s="70">
        <v>0</v>
      </c>
      <c r="J10" s="70">
        <v>0</v>
      </c>
      <c r="K10" s="72">
        <v>0</v>
      </c>
      <c r="L10" s="70">
        <v>0</v>
      </c>
      <c r="M10" s="70">
        <v>0</v>
      </c>
      <c r="N10" s="72">
        <v>0</v>
      </c>
      <c r="O10" s="70">
        <v>0</v>
      </c>
      <c r="P10" s="70">
        <v>0</v>
      </c>
      <c r="Q10" s="71">
        <f t="shared" si="0"/>
        <v>2</v>
      </c>
      <c r="R10" s="70">
        <f t="shared" si="1"/>
        <v>0</v>
      </c>
      <c r="S10" s="70">
        <f t="shared" si="2"/>
        <v>2</v>
      </c>
      <c r="T10" s="58"/>
      <c r="U10" s="58"/>
      <c r="V10" s="58"/>
      <c r="W10" s="58"/>
      <c r="X10" s="58"/>
    </row>
    <row r="11" spans="1:24" ht="12.75" customHeight="1">
      <c r="A11" s="58" t="s">
        <v>44</v>
      </c>
      <c r="B11" s="72">
        <v>0</v>
      </c>
      <c r="C11" s="70">
        <v>3</v>
      </c>
      <c r="D11" s="70">
        <v>3</v>
      </c>
      <c r="E11" s="72">
        <v>0</v>
      </c>
      <c r="F11" s="70">
        <v>3</v>
      </c>
      <c r="G11" s="70">
        <v>3</v>
      </c>
      <c r="H11" s="72">
        <v>0</v>
      </c>
      <c r="I11" s="70">
        <v>4</v>
      </c>
      <c r="J11" s="70">
        <v>4</v>
      </c>
      <c r="K11" s="72">
        <v>1</v>
      </c>
      <c r="L11" s="70">
        <v>4</v>
      </c>
      <c r="M11" s="70">
        <v>5</v>
      </c>
      <c r="N11" s="72">
        <v>0</v>
      </c>
      <c r="O11" s="70">
        <v>0</v>
      </c>
      <c r="P11" s="70">
        <v>0</v>
      </c>
      <c r="Q11" s="71">
        <f t="shared" si="0"/>
        <v>1</v>
      </c>
      <c r="R11" s="70">
        <f t="shared" si="1"/>
        <v>14</v>
      </c>
      <c r="S11" s="70">
        <f t="shared" si="2"/>
        <v>15</v>
      </c>
      <c r="T11" s="58"/>
      <c r="U11" s="58"/>
      <c r="V11" s="58"/>
      <c r="W11" s="58"/>
      <c r="X11" s="58"/>
    </row>
    <row r="12" spans="1:24" ht="12.75" customHeight="1">
      <c r="A12" s="58" t="s">
        <v>42</v>
      </c>
      <c r="B12" s="72">
        <v>0</v>
      </c>
      <c r="C12" s="70">
        <v>0</v>
      </c>
      <c r="D12" s="70">
        <v>0</v>
      </c>
      <c r="E12" s="72">
        <v>2</v>
      </c>
      <c r="F12" s="70">
        <v>0</v>
      </c>
      <c r="G12" s="70">
        <v>2</v>
      </c>
      <c r="H12" s="72">
        <v>2</v>
      </c>
      <c r="I12" s="70">
        <v>0</v>
      </c>
      <c r="J12" s="70">
        <v>2</v>
      </c>
      <c r="K12" s="72">
        <v>3</v>
      </c>
      <c r="L12" s="70">
        <v>0</v>
      </c>
      <c r="M12" s="70">
        <v>3</v>
      </c>
      <c r="N12" s="72">
        <v>2</v>
      </c>
      <c r="O12" s="70">
        <v>0</v>
      </c>
      <c r="P12" s="70">
        <v>2</v>
      </c>
      <c r="Q12" s="71">
        <f t="shared" si="0"/>
        <v>9</v>
      </c>
      <c r="R12" s="70">
        <f t="shared" si="1"/>
        <v>0</v>
      </c>
      <c r="S12" s="70">
        <f t="shared" si="2"/>
        <v>9</v>
      </c>
      <c r="T12" s="58"/>
      <c r="U12" s="58"/>
      <c r="V12" s="58"/>
      <c r="W12" s="58"/>
      <c r="X12" s="58"/>
    </row>
    <row r="13" spans="1:24" ht="12.75" customHeight="1">
      <c r="A13" s="58" t="s">
        <v>98</v>
      </c>
      <c r="B13" s="72">
        <v>0</v>
      </c>
      <c r="C13" s="70">
        <v>1</v>
      </c>
      <c r="D13" s="70">
        <v>1</v>
      </c>
      <c r="E13" s="72">
        <v>0</v>
      </c>
      <c r="F13" s="70">
        <v>0</v>
      </c>
      <c r="G13" s="70">
        <v>0</v>
      </c>
      <c r="H13" s="72">
        <v>0</v>
      </c>
      <c r="I13" s="70">
        <v>1</v>
      </c>
      <c r="J13" s="70">
        <v>1</v>
      </c>
      <c r="K13" s="72">
        <v>0</v>
      </c>
      <c r="L13" s="70">
        <v>1</v>
      </c>
      <c r="M13" s="70">
        <v>1</v>
      </c>
      <c r="N13" s="72">
        <v>0</v>
      </c>
      <c r="O13" s="70">
        <v>1</v>
      </c>
      <c r="P13" s="70">
        <v>1</v>
      </c>
      <c r="Q13" s="71">
        <f t="shared" si="0"/>
        <v>0</v>
      </c>
      <c r="R13" s="70">
        <f t="shared" si="1"/>
        <v>4</v>
      </c>
      <c r="S13" s="70">
        <f t="shared" si="2"/>
        <v>4</v>
      </c>
      <c r="T13" s="58"/>
      <c r="U13" s="58"/>
      <c r="V13" s="58"/>
      <c r="W13" s="58"/>
      <c r="X13" s="58"/>
    </row>
    <row r="14" spans="1:24" ht="12.75" customHeight="1">
      <c r="A14" s="58" t="s">
        <v>85</v>
      </c>
      <c r="B14" s="72">
        <v>1</v>
      </c>
      <c r="C14" s="70">
        <v>1</v>
      </c>
      <c r="D14" s="70">
        <v>2</v>
      </c>
      <c r="E14" s="72">
        <v>0</v>
      </c>
      <c r="F14" s="70">
        <v>0</v>
      </c>
      <c r="G14" s="70">
        <v>0</v>
      </c>
      <c r="H14" s="72">
        <v>0</v>
      </c>
      <c r="I14" s="70">
        <v>0</v>
      </c>
      <c r="J14" s="70">
        <v>0</v>
      </c>
      <c r="K14" s="72">
        <v>0</v>
      </c>
      <c r="L14" s="70">
        <v>1</v>
      </c>
      <c r="M14" s="70">
        <v>1</v>
      </c>
      <c r="N14" s="72">
        <v>1</v>
      </c>
      <c r="O14" s="70">
        <v>0</v>
      </c>
      <c r="P14" s="70">
        <v>1</v>
      </c>
      <c r="Q14" s="71">
        <f t="shared" si="0"/>
        <v>2</v>
      </c>
      <c r="R14" s="70">
        <f t="shared" si="1"/>
        <v>2</v>
      </c>
      <c r="S14" s="70">
        <f t="shared" si="2"/>
        <v>4</v>
      </c>
      <c r="T14" s="58"/>
      <c r="U14" s="58"/>
      <c r="V14" s="58"/>
      <c r="W14" s="58"/>
      <c r="X14" s="58"/>
    </row>
    <row r="15" spans="1:24" ht="12.75" customHeight="1">
      <c r="A15" s="58" t="s">
        <v>48</v>
      </c>
      <c r="B15" s="72">
        <v>1</v>
      </c>
      <c r="C15" s="70">
        <v>1</v>
      </c>
      <c r="D15" s="70">
        <v>2</v>
      </c>
      <c r="E15" s="72">
        <v>1</v>
      </c>
      <c r="F15" s="70">
        <v>0</v>
      </c>
      <c r="G15" s="70">
        <v>1</v>
      </c>
      <c r="H15" s="72">
        <v>1</v>
      </c>
      <c r="I15" s="70">
        <v>0</v>
      </c>
      <c r="J15" s="70">
        <v>1</v>
      </c>
      <c r="K15" s="72">
        <v>0</v>
      </c>
      <c r="L15" s="70">
        <v>1</v>
      </c>
      <c r="M15" s="70">
        <v>1</v>
      </c>
      <c r="N15" s="72">
        <v>2</v>
      </c>
      <c r="O15" s="70">
        <v>0</v>
      </c>
      <c r="P15" s="70">
        <v>2</v>
      </c>
      <c r="Q15" s="71">
        <f t="shared" si="0"/>
        <v>5</v>
      </c>
      <c r="R15" s="70">
        <f t="shared" si="1"/>
        <v>2</v>
      </c>
      <c r="S15" s="70">
        <f t="shared" si="2"/>
        <v>7</v>
      </c>
      <c r="T15" s="58"/>
      <c r="U15" s="58"/>
      <c r="V15" s="58"/>
      <c r="W15" s="58"/>
      <c r="X15" s="58"/>
    </row>
    <row r="16" spans="1:24" ht="12.75" customHeight="1">
      <c r="A16" s="58" t="s">
        <v>49</v>
      </c>
      <c r="B16" s="72">
        <v>0</v>
      </c>
      <c r="C16" s="70">
        <v>0</v>
      </c>
      <c r="D16" s="70">
        <v>0</v>
      </c>
      <c r="E16" s="72">
        <v>2</v>
      </c>
      <c r="F16" s="70">
        <v>0</v>
      </c>
      <c r="G16" s="70">
        <v>2</v>
      </c>
      <c r="H16" s="72">
        <v>8</v>
      </c>
      <c r="I16" s="70">
        <v>0</v>
      </c>
      <c r="J16" s="70">
        <v>8</v>
      </c>
      <c r="K16" s="72">
        <v>0</v>
      </c>
      <c r="L16" s="70">
        <v>0</v>
      </c>
      <c r="M16" s="70">
        <v>0</v>
      </c>
      <c r="N16" s="72">
        <v>1</v>
      </c>
      <c r="O16" s="70">
        <v>2</v>
      </c>
      <c r="P16" s="70">
        <v>3</v>
      </c>
      <c r="Q16" s="71">
        <f t="shared" si="0"/>
        <v>11</v>
      </c>
      <c r="R16" s="70">
        <f t="shared" si="1"/>
        <v>2</v>
      </c>
      <c r="S16" s="70">
        <f t="shared" si="2"/>
        <v>13</v>
      </c>
      <c r="T16" s="58"/>
      <c r="U16" s="58"/>
      <c r="V16" s="58"/>
      <c r="W16" s="58"/>
      <c r="X16" s="58"/>
    </row>
    <row r="17" spans="1:24" ht="12.75" customHeight="1">
      <c r="A17" s="58" t="s">
        <v>50</v>
      </c>
      <c r="B17" s="72">
        <v>0</v>
      </c>
      <c r="C17" s="70">
        <v>0</v>
      </c>
      <c r="D17" s="70">
        <v>0</v>
      </c>
      <c r="E17" s="72">
        <v>1</v>
      </c>
      <c r="F17" s="70">
        <v>0</v>
      </c>
      <c r="G17" s="70">
        <v>1</v>
      </c>
      <c r="H17" s="72">
        <v>0</v>
      </c>
      <c r="I17" s="70">
        <v>0</v>
      </c>
      <c r="J17" s="70">
        <v>0</v>
      </c>
      <c r="K17" s="72">
        <v>1</v>
      </c>
      <c r="L17" s="70">
        <v>0</v>
      </c>
      <c r="M17" s="70">
        <v>1</v>
      </c>
      <c r="N17" s="72">
        <v>3</v>
      </c>
      <c r="O17" s="70">
        <v>0</v>
      </c>
      <c r="P17" s="70">
        <v>3</v>
      </c>
      <c r="Q17" s="71">
        <f t="shared" si="0"/>
        <v>5</v>
      </c>
      <c r="R17" s="70">
        <f t="shared" si="1"/>
        <v>0</v>
      </c>
      <c r="S17" s="70">
        <f t="shared" si="2"/>
        <v>5</v>
      </c>
      <c r="T17" s="58"/>
      <c r="U17" s="58"/>
      <c r="V17" s="58"/>
      <c r="W17" s="58"/>
      <c r="X17" s="58"/>
    </row>
    <row r="18" spans="1:22" ht="12.75" customHeight="1">
      <c r="A18" s="58" t="s">
        <v>86</v>
      </c>
      <c r="B18" s="72">
        <v>0</v>
      </c>
      <c r="C18" s="70">
        <v>0</v>
      </c>
      <c r="D18" s="70">
        <v>0</v>
      </c>
      <c r="E18" s="72">
        <v>0</v>
      </c>
      <c r="F18" s="70">
        <v>0</v>
      </c>
      <c r="G18" s="70">
        <v>0</v>
      </c>
      <c r="H18" s="72">
        <v>0</v>
      </c>
      <c r="I18" s="70">
        <v>0</v>
      </c>
      <c r="J18" s="70">
        <v>0</v>
      </c>
      <c r="K18" s="72">
        <v>1</v>
      </c>
      <c r="L18" s="70">
        <v>0</v>
      </c>
      <c r="M18" s="70">
        <v>1</v>
      </c>
      <c r="N18" s="72">
        <v>0</v>
      </c>
      <c r="O18" s="70">
        <v>0</v>
      </c>
      <c r="P18" s="70">
        <v>0</v>
      </c>
      <c r="Q18" s="71">
        <f t="shared" si="0"/>
        <v>1</v>
      </c>
      <c r="R18" s="70">
        <f t="shared" si="1"/>
        <v>0</v>
      </c>
      <c r="S18" s="70">
        <f t="shared" si="2"/>
        <v>1</v>
      </c>
      <c r="T18" s="58"/>
      <c r="U18" s="58"/>
      <c r="V18" s="58"/>
    </row>
    <row r="19" spans="1:22" ht="12.75" customHeight="1">
      <c r="A19" s="58" t="s">
        <v>87</v>
      </c>
      <c r="B19" s="72">
        <v>0</v>
      </c>
      <c r="C19" s="70">
        <v>1</v>
      </c>
      <c r="D19" s="70">
        <v>1</v>
      </c>
      <c r="E19" s="72">
        <v>1</v>
      </c>
      <c r="F19" s="70">
        <v>0</v>
      </c>
      <c r="G19" s="70">
        <v>1</v>
      </c>
      <c r="H19" s="72">
        <v>0</v>
      </c>
      <c r="I19" s="70">
        <v>0</v>
      </c>
      <c r="J19" s="70">
        <v>0</v>
      </c>
      <c r="K19" s="72">
        <v>0</v>
      </c>
      <c r="L19" s="70">
        <v>0</v>
      </c>
      <c r="M19" s="70">
        <v>0</v>
      </c>
      <c r="N19" s="72">
        <v>0</v>
      </c>
      <c r="O19" s="70">
        <v>0</v>
      </c>
      <c r="P19" s="70">
        <v>0</v>
      </c>
      <c r="Q19" s="71">
        <f t="shared" si="0"/>
        <v>1</v>
      </c>
      <c r="R19" s="70">
        <f t="shared" si="1"/>
        <v>1</v>
      </c>
      <c r="S19" s="70">
        <f t="shared" si="2"/>
        <v>2</v>
      </c>
      <c r="T19" s="58"/>
      <c r="U19" s="58"/>
      <c r="V19" s="58"/>
    </row>
    <row r="20" spans="1:22" ht="12.75" customHeight="1">
      <c r="A20" s="58" t="s">
        <v>51</v>
      </c>
      <c r="B20" s="72">
        <v>0</v>
      </c>
      <c r="C20" s="70">
        <v>1</v>
      </c>
      <c r="D20" s="70">
        <v>1</v>
      </c>
      <c r="E20" s="72">
        <v>0</v>
      </c>
      <c r="F20" s="70">
        <v>0</v>
      </c>
      <c r="G20" s="70">
        <v>0</v>
      </c>
      <c r="H20" s="72">
        <v>0</v>
      </c>
      <c r="I20" s="70">
        <v>0</v>
      </c>
      <c r="J20" s="70">
        <v>0</v>
      </c>
      <c r="K20" s="72">
        <v>0</v>
      </c>
      <c r="L20" s="70">
        <v>0</v>
      </c>
      <c r="M20" s="70">
        <v>0</v>
      </c>
      <c r="N20" s="72">
        <v>2</v>
      </c>
      <c r="O20" s="70">
        <v>0</v>
      </c>
      <c r="P20" s="70">
        <v>2</v>
      </c>
      <c r="Q20" s="71">
        <f t="shared" si="0"/>
        <v>2</v>
      </c>
      <c r="R20" s="70">
        <f t="shared" si="1"/>
        <v>1</v>
      </c>
      <c r="S20" s="70">
        <f t="shared" si="2"/>
        <v>3</v>
      </c>
      <c r="T20" s="58"/>
      <c r="U20" s="58"/>
      <c r="V20" s="58"/>
    </row>
    <row r="21" spans="1:22" ht="12.75" customHeight="1">
      <c r="A21" s="58" t="s">
        <v>43</v>
      </c>
      <c r="B21" s="72">
        <v>2</v>
      </c>
      <c r="C21" s="70">
        <v>18</v>
      </c>
      <c r="D21" s="70">
        <v>20</v>
      </c>
      <c r="E21" s="72">
        <v>1</v>
      </c>
      <c r="F21" s="70">
        <v>10</v>
      </c>
      <c r="G21" s="70">
        <v>11</v>
      </c>
      <c r="H21" s="72">
        <v>3</v>
      </c>
      <c r="I21" s="70">
        <v>13</v>
      </c>
      <c r="J21" s="70">
        <v>16</v>
      </c>
      <c r="K21" s="72">
        <v>0</v>
      </c>
      <c r="L21" s="70">
        <v>8</v>
      </c>
      <c r="M21" s="70">
        <v>8</v>
      </c>
      <c r="N21" s="72">
        <v>2</v>
      </c>
      <c r="O21" s="70">
        <v>13</v>
      </c>
      <c r="P21" s="70">
        <v>15</v>
      </c>
      <c r="Q21" s="71">
        <f t="shared" si="0"/>
        <v>8</v>
      </c>
      <c r="R21" s="70">
        <f t="shared" si="1"/>
        <v>62</v>
      </c>
      <c r="S21" s="70">
        <f t="shared" si="2"/>
        <v>70</v>
      </c>
      <c r="T21" s="58"/>
      <c r="U21" s="58"/>
      <c r="V21" s="58"/>
    </row>
    <row r="22" spans="1:22" ht="12.75" customHeight="1">
      <c r="A22" s="58" t="s">
        <v>88</v>
      </c>
      <c r="B22" s="72">
        <v>3</v>
      </c>
      <c r="C22" s="70">
        <v>13</v>
      </c>
      <c r="D22" s="70">
        <v>16</v>
      </c>
      <c r="E22" s="72">
        <v>1</v>
      </c>
      <c r="F22" s="70">
        <v>7</v>
      </c>
      <c r="G22" s="70">
        <v>8</v>
      </c>
      <c r="H22" s="72">
        <v>4</v>
      </c>
      <c r="I22" s="70">
        <v>10</v>
      </c>
      <c r="J22" s="70">
        <v>14</v>
      </c>
      <c r="K22" s="72">
        <v>5</v>
      </c>
      <c r="L22" s="70">
        <v>15</v>
      </c>
      <c r="M22" s="70">
        <v>20</v>
      </c>
      <c r="N22" s="72">
        <v>8</v>
      </c>
      <c r="O22" s="70">
        <v>9</v>
      </c>
      <c r="P22" s="70">
        <v>17</v>
      </c>
      <c r="Q22" s="71">
        <f t="shared" si="0"/>
        <v>21</v>
      </c>
      <c r="R22" s="70">
        <f t="shared" si="1"/>
        <v>54</v>
      </c>
      <c r="S22" s="70">
        <f t="shared" si="2"/>
        <v>75</v>
      </c>
      <c r="T22" s="58"/>
      <c r="U22" s="58"/>
      <c r="V22" s="58"/>
    </row>
    <row r="23" spans="1:22" ht="12.75" customHeight="1">
      <c r="A23" s="58" t="s">
        <v>99</v>
      </c>
      <c r="B23" s="72">
        <v>1</v>
      </c>
      <c r="C23" s="70">
        <v>0</v>
      </c>
      <c r="D23" s="70">
        <v>1</v>
      </c>
      <c r="E23" s="72">
        <v>0</v>
      </c>
      <c r="F23" s="70">
        <v>0</v>
      </c>
      <c r="G23" s="70">
        <v>0</v>
      </c>
      <c r="H23" s="72">
        <v>0</v>
      </c>
      <c r="I23" s="70">
        <v>0</v>
      </c>
      <c r="J23" s="70">
        <v>0</v>
      </c>
      <c r="K23" s="72">
        <v>0</v>
      </c>
      <c r="L23" s="70">
        <v>0</v>
      </c>
      <c r="M23" s="70">
        <v>0</v>
      </c>
      <c r="N23" s="72">
        <v>0</v>
      </c>
      <c r="O23" s="70">
        <v>1</v>
      </c>
      <c r="P23" s="70">
        <v>1</v>
      </c>
      <c r="Q23" s="71">
        <f t="shared" si="0"/>
        <v>1</v>
      </c>
      <c r="R23" s="70">
        <f t="shared" si="1"/>
        <v>1</v>
      </c>
      <c r="S23" s="70">
        <f t="shared" si="2"/>
        <v>2</v>
      </c>
      <c r="T23" s="58"/>
      <c r="U23" s="58"/>
      <c r="V23" s="58"/>
    </row>
    <row r="24" spans="1:22" ht="12.75" customHeight="1">
      <c r="A24" s="58" t="s">
        <v>53</v>
      </c>
      <c r="B24" s="72">
        <v>9</v>
      </c>
      <c r="C24" s="70">
        <v>8</v>
      </c>
      <c r="D24" s="70">
        <v>17</v>
      </c>
      <c r="E24" s="72">
        <v>9</v>
      </c>
      <c r="F24" s="70">
        <v>4</v>
      </c>
      <c r="G24" s="70">
        <v>13</v>
      </c>
      <c r="H24" s="72">
        <v>3</v>
      </c>
      <c r="I24" s="70">
        <v>1</v>
      </c>
      <c r="J24" s="70">
        <v>4</v>
      </c>
      <c r="K24" s="72">
        <v>2</v>
      </c>
      <c r="L24" s="70">
        <v>1</v>
      </c>
      <c r="M24" s="70">
        <v>3</v>
      </c>
      <c r="N24" s="72">
        <v>2</v>
      </c>
      <c r="O24" s="70">
        <v>5</v>
      </c>
      <c r="P24" s="70">
        <v>7</v>
      </c>
      <c r="Q24" s="71">
        <f t="shared" si="0"/>
        <v>25</v>
      </c>
      <c r="R24" s="70">
        <f t="shared" si="1"/>
        <v>19</v>
      </c>
      <c r="S24" s="70">
        <f t="shared" si="2"/>
        <v>44</v>
      </c>
      <c r="T24" s="58"/>
      <c r="U24" s="58"/>
      <c r="V24" s="58"/>
    </row>
    <row r="25" spans="1:22" ht="12.75" customHeight="1">
      <c r="A25" s="58" t="s">
        <v>90</v>
      </c>
      <c r="B25" s="72">
        <v>0</v>
      </c>
      <c r="C25" s="70">
        <v>0</v>
      </c>
      <c r="D25" s="70">
        <v>0</v>
      </c>
      <c r="E25" s="72">
        <v>0</v>
      </c>
      <c r="F25" s="70">
        <v>0</v>
      </c>
      <c r="G25" s="70">
        <v>0</v>
      </c>
      <c r="H25" s="72">
        <v>1</v>
      </c>
      <c r="I25" s="70">
        <v>1</v>
      </c>
      <c r="J25" s="70">
        <v>2</v>
      </c>
      <c r="K25" s="72">
        <v>0</v>
      </c>
      <c r="L25" s="70">
        <v>0</v>
      </c>
      <c r="M25" s="70">
        <v>0</v>
      </c>
      <c r="N25" s="72">
        <v>2</v>
      </c>
      <c r="O25" s="70">
        <v>0</v>
      </c>
      <c r="P25" s="70">
        <v>2</v>
      </c>
      <c r="Q25" s="71">
        <f t="shared" si="0"/>
        <v>3</v>
      </c>
      <c r="R25" s="70">
        <f t="shared" si="1"/>
        <v>1</v>
      </c>
      <c r="S25" s="70">
        <f t="shared" si="2"/>
        <v>4</v>
      </c>
      <c r="T25" s="58"/>
      <c r="U25" s="58"/>
      <c r="V25" s="58"/>
    </row>
    <row r="26" spans="1:22" ht="12.75" customHeight="1">
      <c r="A26" s="58" t="s">
        <v>52</v>
      </c>
      <c r="B26" s="72">
        <v>0</v>
      </c>
      <c r="C26" s="70">
        <v>1</v>
      </c>
      <c r="D26" s="70">
        <v>1</v>
      </c>
      <c r="E26" s="72">
        <v>1</v>
      </c>
      <c r="F26" s="70">
        <v>0</v>
      </c>
      <c r="G26" s="70">
        <v>1</v>
      </c>
      <c r="H26" s="72">
        <v>4</v>
      </c>
      <c r="I26" s="70">
        <v>2</v>
      </c>
      <c r="J26" s="70">
        <v>6</v>
      </c>
      <c r="K26" s="72">
        <v>2</v>
      </c>
      <c r="L26" s="70">
        <v>0</v>
      </c>
      <c r="M26" s="70">
        <v>2</v>
      </c>
      <c r="N26" s="72">
        <v>2</v>
      </c>
      <c r="O26" s="70">
        <v>1</v>
      </c>
      <c r="P26" s="70">
        <v>3</v>
      </c>
      <c r="Q26" s="71">
        <f t="shared" si="0"/>
        <v>9</v>
      </c>
      <c r="R26" s="70">
        <f t="shared" si="1"/>
        <v>4</v>
      </c>
      <c r="S26" s="70">
        <f t="shared" si="2"/>
        <v>13</v>
      </c>
      <c r="T26" s="57"/>
      <c r="U26" s="57"/>
      <c r="V26" s="57"/>
    </row>
    <row r="27" spans="1:22" ht="12.75" customHeight="1">
      <c r="A27" s="58" t="s">
        <v>91</v>
      </c>
      <c r="B27" s="72">
        <v>2</v>
      </c>
      <c r="C27" s="70">
        <v>0</v>
      </c>
      <c r="D27" s="70">
        <v>2</v>
      </c>
      <c r="E27" s="72">
        <v>3</v>
      </c>
      <c r="F27" s="70">
        <v>0</v>
      </c>
      <c r="G27" s="70">
        <v>3</v>
      </c>
      <c r="H27" s="72">
        <v>8</v>
      </c>
      <c r="I27" s="70">
        <v>1</v>
      </c>
      <c r="J27" s="70">
        <v>9</v>
      </c>
      <c r="K27" s="72">
        <v>0</v>
      </c>
      <c r="L27" s="70">
        <v>0</v>
      </c>
      <c r="M27" s="70">
        <v>0</v>
      </c>
      <c r="N27" s="72">
        <v>4</v>
      </c>
      <c r="O27" s="70">
        <v>0</v>
      </c>
      <c r="P27" s="70">
        <v>4</v>
      </c>
      <c r="Q27" s="71">
        <f t="shared" si="0"/>
        <v>17</v>
      </c>
      <c r="R27" s="70">
        <f t="shared" si="1"/>
        <v>1</v>
      </c>
      <c r="S27" s="70">
        <f t="shared" si="2"/>
        <v>18</v>
      </c>
      <c r="T27" s="57"/>
      <c r="U27" s="57"/>
      <c r="V27" s="57"/>
    </row>
    <row r="28" spans="1:22" ht="12.75" customHeight="1">
      <c r="A28" s="58" t="s">
        <v>169</v>
      </c>
      <c r="B28" s="72">
        <v>0</v>
      </c>
      <c r="C28" s="70">
        <v>0</v>
      </c>
      <c r="D28" s="70">
        <v>0</v>
      </c>
      <c r="E28" s="72">
        <v>0</v>
      </c>
      <c r="F28" s="70">
        <v>0</v>
      </c>
      <c r="G28" s="70">
        <v>0</v>
      </c>
      <c r="H28" s="72">
        <v>0</v>
      </c>
      <c r="I28" s="70">
        <v>0</v>
      </c>
      <c r="J28" s="70">
        <v>0</v>
      </c>
      <c r="K28" s="72">
        <v>0</v>
      </c>
      <c r="L28" s="70">
        <v>0</v>
      </c>
      <c r="M28" s="70">
        <v>0</v>
      </c>
      <c r="N28" s="72">
        <v>2</v>
      </c>
      <c r="O28" s="70">
        <v>0</v>
      </c>
      <c r="P28" s="70">
        <v>2</v>
      </c>
      <c r="Q28" s="71">
        <f t="shared" si="0"/>
        <v>2</v>
      </c>
      <c r="R28" s="70">
        <f t="shared" si="1"/>
        <v>0</v>
      </c>
      <c r="S28" s="70">
        <f t="shared" si="2"/>
        <v>2</v>
      </c>
      <c r="T28" s="57"/>
      <c r="U28" s="57"/>
      <c r="V28" s="57"/>
    </row>
    <row r="29" spans="1:22" ht="12.75" customHeight="1">
      <c r="A29" s="69" t="s">
        <v>8</v>
      </c>
      <c r="B29" s="68">
        <f>SUM(B8:B28)</f>
        <v>24</v>
      </c>
      <c r="C29" s="66">
        <f aca="true" t="shared" si="3" ref="C29:S29">SUM(C8:C28)</f>
        <v>48</v>
      </c>
      <c r="D29" s="66">
        <f t="shared" si="3"/>
        <v>72</v>
      </c>
      <c r="E29" s="68">
        <f t="shared" si="3"/>
        <v>27</v>
      </c>
      <c r="F29" s="66">
        <f t="shared" si="3"/>
        <v>24</v>
      </c>
      <c r="G29" s="66">
        <f t="shared" si="3"/>
        <v>51</v>
      </c>
      <c r="H29" s="68">
        <f t="shared" si="3"/>
        <v>40</v>
      </c>
      <c r="I29" s="66">
        <f t="shared" si="3"/>
        <v>34</v>
      </c>
      <c r="J29" s="66">
        <f t="shared" si="3"/>
        <v>74</v>
      </c>
      <c r="K29" s="68">
        <f t="shared" si="3"/>
        <v>18</v>
      </c>
      <c r="L29" s="66">
        <f t="shared" si="3"/>
        <v>32</v>
      </c>
      <c r="M29" s="66">
        <f t="shared" si="3"/>
        <v>50</v>
      </c>
      <c r="N29" s="68">
        <f t="shared" si="3"/>
        <v>41</v>
      </c>
      <c r="O29" s="66">
        <f t="shared" si="3"/>
        <v>35</v>
      </c>
      <c r="P29" s="66">
        <f t="shared" si="3"/>
        <v>76</v>
      </c>
      <c r="Q29" s="67">
        <f t="shared" si="3"/>
        <v>150</v>
      </c>
      <c r="R29" s="66">
        <f t="shared" si="3"/>
        <v>173</v>
      </c>
      <c r="S29" s="66">
        <f t="shared" si="3"/>
        <v>323</v>
      </c>
      <c r="T29" s="58"/>
      <c r="U29" s="58"/>
      <c r="V29" s="58"/>
    </row>
    <row r="30" spans="1:22" ht="6.75" customHeight="1">
      <c r="A30" s="63"/>
      <c r="B30" s="64"/>
      <c r="C30" s="64"/>
      <c r="D30" s="63"/>
      <c r="E30" s="64"/>
      <c r="F30" s="64"/>
      <c r="G30" s="63"/>
      <c r="H30" s="63"/>
      <c r="I30" s="63"/>
      <c r="J30" s="63"/>
      <c r="K30" s="64"/>
      <c r="L30" s="64"/>
      <c r="M30" s="63"/>
      <c r="N30" s="64"/>
      <c r="O30" s="64"/>
      <c r="P30" s="63"/>
      <c r="Q30" s="64"/>
      <c r="R30" s="64"/>
      <c r="S30" s="63"/>
      <c r="T30" s="64"/>
      <c r="U30" s="63"/>
      <c r="V30" s="63"/>
    </row>
    <row r="31" spans="1:22" ht="14.25">
      <c r="A31" s="65" t="s">
        <v>100</v>
      </c>
      <c r="B31" s="64"/>
      <c r="C31" s="64"/>
      <c r="D31" s="63"/>
      <c r="E31" s="64"/>
      <c r="F31" s="64"/>
      <c r="G31" s="63"/>
      <c r="H31" s="63"/>
      <c r="I31" s="63"/>
      <c r="J31" s="63"/>
      <c r="K31" s="64"/>
      <c r="L31" s="64"/>
      <c r="M31" s="63"/>
      <c r="N31" s="64"/>
      <c r="O31" s="64"/>
      <c r="P31" s="63"/>
      <c r="Q31" s="64"/>
      <c r="R31" s="64"/>
      <c r="S31" s="63"/>
      <c r="T31" s="62"/>
      <c r="U31" s="61"/>
      <c r="V31" s="61"/>
    </row>
  </sheetData>
  <sheetProtection/>
  <mergeCells count="8">
    <mergeCell ref="A2:S2"/>
    <mergeCell ref="A3:S3"/>
    <mergeCell ref="Q6:S6"/>
    <mergeCell ref="N6:P6"/>
    <mergeCell ref="B6:D6"/>
    <mergeCell ref="E6:G6"/>
    <mergeCell ref="K6:M6"/>
    <mergeCell ref="H6:J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Vermeulen, Geert</cp:lastModifiedBy>
  <cp:lastPrinted>2016-12-06T08:51:20Z</cp:lastPrinted>
  <dcterms:created xsi:type="dcterms:W3CDTF">2005-07-20T09:54:33Z</dcterms:created>
  <dcterms:modified xsi:type="dcterms:W3CDTF">2017-11-28T14:27:30Z</dcterms:modified>
  <cp:category/>
  <cp:version/>
  <cp:contentType/>
  <cp:contentStatus/>
</cp:coreProperties>
</file>