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898C7C0C-B096-4A5E-90CD-3A5E2831A6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HOUD" sheetId="12" r:id="rId1"/>
    <sheet name="19PBAS01" sheetId="1" r:id="rId2"/>
    <sheet name="19PBAS02" sheetId="9" r:id="rId3"/>
    <sheet name="19PBAS03" sheetId="10" r:id="rId4"/>
    <sheet name="19PBAS04" sheetId="4" r:id="rId5"/>
    <sheet name="19PBAS05" sheetId="5" r:id="rId6"/>
    <sheet name="19PBAS06" sheetId="11" r:id="rId7"/>
    <sheet name="19PBAS07" sheetId="7" r:id="rId8"/>
    <sheet name="19PBAS08" sheetId="8" r:id="rId9"/>
  </sheets>
  <definedNames>
    <definedName name="_xlnm.Print_Area" localSheetId="1">'19PBAS01'!$A$1:$J$76</definedName>
    <definedName name="_xlnm.Print_Area" localSheetId="2">'19PBAS02'!$A$1:$J$75</definedName>
    <definedName name="_xlnm.Print_Area" localSheetId="3">'19PBAS03'!$A$1:$J$74</definedName>
    <definedName name="_xlnm.Print_Area" localSheetId="6">'19PBAS06'!$A$1:$J$74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0" i="8" l="1"/>
  <c r="G99" i="8"/>
  <c r="G98" i="8"/>
  <c r="G97" i="8"/>
  <c r="G96" i="8"/>
  <c r="G95" i="8"/>
  <c r="G94" i="8"/>
  <c r="G93" i="8"/>
  <c r="G92" i="8"/>
  <c r="G91" i="8"/>
  <c r="D100" i="8"/>
  <c r="D99" i="8"/>
  <c r="D98" i="8"/>
  <c r="D97" i="8"/>
  <c r="D96" i="8"/>
  <c r="D95" i="8"/>
  <c r="D94" i="8"/>
  <c r="D93" i="8"/>
  <c r="D92" i="8"/>
  <c r="D91" i="8"/>
  <c r="G83" i="8"/>
  <c r="G82" i="8"/>
  <c r="G81" i="8"/>
  <c r="G80" i="8"/>
  <c r="G79" i="8"/>
  <c r="G78" i="8"/>
  <c r="G77" i="8"/>
  <c r="G76" i="8"/>
  <c r="G75" i="8"/>
  <c r="G74" i="8"/>
  <c r="D83" i="8"/>
  <c r="D82" i="8"/>
  <c r="D81" i="8"/>
  <c r="D80" i="8"/>
  <c r="D79" i="8"/>
  <c r="D78" i="8"/>
  <c r="D77" i="8"/>
  <c r="D76" i="8"/>
  <c r="D75" i="8"/>
  <c r="D74" i="8"/>
  <c r="G66" i="8"/>
  <c r="G65" i="8"/>
  <c r="G64" i="8"/>
  <c r="G63" i="8"/>
  <c r="G62" i="8"/>
  <c r="G61" i="8"/>
  <c r="G60" i="8"/>
  <c r="G59" i="8"/>
  <c r="G58" i="8"/>
  <c r="G57" i="8"/>
  <c r="D66" i="8"/>
  <c r="D65" i="8"/>
  <c r="D64" i="8"/>
  <c r="D63" i="8"/>
  <c r="D62" i="8"/>
  <c r="D61" i="8"/>
  <c r="D60" i="8"/>
  <c r="D59" i="8"/>
  <c r="D58" i="8"/>
  <c r="D57" i="8"/>
  <c r="G49" i="8"/>
  <c r="G48" i="8"/>
  <c r="G47" i="8"/>
  <c r="G46" i="8"/>
  <c r="G45" i="8"/>
  <c r="G44" i="8"/>
  <c r="G43" i="8"/>
  <c r="G42" i="8"/>
  <c r="G41" i="8"/>
  <c r="G40" i="8"/>
  <c r="D49" i="8"/>
  <c r="D48" i="8"/>
  <c r="D47" i="8"/>
  <c r="D46" i="8"/>
  <c r="D45" i="8"/>
  <c r="D44" i="8"/>
  <c r="D43" i="8"/>
  <c r="D42" i="8"/>
  <c r="D41" i="8"/>
  <c r="D40" i="8"/>
  <c r="H99" i="8"/>
  <c r="I99" i="8"/>
  <c r="H82" i="8"/>
  <c r="I82" i="8"/>
  <c r="H65" i="8"/>
  <c r="I65" i="8"/>
  <c r="H66" i="8"/>
  <c r="I66" i="8"/>
  <c r="H48" i="8"/>
  <c r="I48" i="8"/>
  <c r="B21" i="8"/>
  <c r="C21" i="8"/>
  <c r="E21" i="8"/>
  <c r="F21" i="8"/>
  <c r="G100" i="7"/>
  <c r="G99" i="7"/>
  <c r="G98" i="7"/>
  <c r="G97" i="7"/>
  <c r="G96" i="7"/>
  <c r="G95" i="7"/>
  <c r="G94" i="7"/>
  <c r="G93" i="7"/>
  <c r="G92" i="7"/>
  <c r="G91" i="7"/>
  <c r="D100" i="7"/>
  <c r="D99" i="7"/>
  <c r="D98" i="7"/>
  <c r="D97" i="7"/>
  <c r="D96" i="7"/>
  <c r="D95" i="7"/>
  <c r="D94" i="7"/>
  <c r="D93" i="7"/>
  <c r="D92" i="7"/>
  <c r="D91" i="7"/>
  <c r="G83" i="7"/>
  <c r="G82" i="7"/>
  <c r="G81" i="7"/>
  <c r="G80" i="7"/>
  <c r="G79" i="7"/>
  <c r="G78" i="7"/>
  <c r="G77" i="7"/>
  <c r="G76" i="7"/>
  <c r="G75" i="7"/>
  <c r="G74" i="7"/>
  <c r="D83" i="7"/>
  <c r="D82" i="7"/>
  <c r="D81" i="7"/>
  <c r="D80" i="7"/>
  <c r="D79" i="7"/>
  <c r="D78" i="7"/>
  <c r="D77" i="7"/>
  <c r="D76" i="7"/>
  <c r="D75" i="7"/>
  <c r="D74" i="7"/>
  <c r="G66" i="7"/>
  <c r="G65" i="7"/>
  <c r="G64" i="7"/>
  <c r="G63" i="7"/>
  <c r="G62" i="7"/>
  <c r="G61" i="7"/>
  <c r="G60" i="7"/>
  <c r="G59" i="7"/>
  <c r="G58" i="7"/>
  <c r="G57" i="7"/>
  <c r="D66" i="7"/>
  <c r="D65" i="7"/>
  <c r="D64" i="7"/>
  <c r="D63" i="7"/>
  <c r="D62" i="7"/>
  <c r="D61" i="7"/>
  <c r="D60" i="7"/>
  <c r="D59" i="7"/>
  <c r="D58" i="7"/>
  <c r="D57" i="7"/>
  <c r="G49" i="7"/>
  <c r="G48" i="7"/>
  <c r="G47" i="7"/>
  <c r="G46" i="7"/>
  <c r="G45" i="7"/>
  <c r="G44" i="7"/>
  <c r="G43" i="7"/>
  <c r="G42" i="7"/>
  <c r="G41" i="7"/>
  <c r="G40" i="7"/>
  <c r="D49" i="7"/>
  <c r="D48" i="7"/>
  <c r="D21" i="7" s="1"/>
  <c r="D47" i="7"/>
  <c r="D46" i="7"/>
  <c r="D45" i="7"/>
  <c r="D44" i="7"/>
  <c r="D43" i="7"/>
  <c r="D42" i="7"/>
  <c r="D41" i="7"/>
  <c r="D40" i="7"/>
  <c r="H99" i="7"/>
  <c r="I99" i="7"/>
  <c r="H82" i="7"/>
  <c r="I82" i="7"/>
  <c r="H65" i="7"/>
  <c r="I65" i="7"/>
  <c r="H48" i="7"/>
  <c r="I48" i="7"/>
  <c r="B21" i="7"/>
  <c r="C21" i="7"/>
  <c r="E21" i="7"/>
  <c r="F21" i="7"/>
  <c r="B21" i="5"/>
  <c r="C21" i="5"/>
  <c r="E21" i="5"/>
  <c r="F21" i="5"/>
  <c r="D48" i="5"/>
  <c r="G48" i="5"/>
  <c r="G21" i="5" s="1"/>
  <c r="H48" i="5"/>
  <c r="I48" i="5"/>
  <c r="J48" i="5"/>
  <c r="D65" i="5"/>
  <c r="G65" i="5"/>
  <c r="H65" i="5"/>
  <c r="I65" i="5"/>
  <c r="D99" i="5"/>
  <c r="G99" i="5"/>
  <c r="H99" i="5"/>
  <c r="I99" i="5"/>
  <c r="D82" i="5"/>
  <c r="G82" i="5"/>
  <c r="H82" i="5"/>
  <c r="J82" i="5" s="1"/>
  <c r="I82" i="5"/>
  <c r="D66" i="5"/>
  <c r="G66" i="5"/>
  <c r="H66" i="5"/>
  <c r="I66" i="5"/>
  <c r="D49" i="5"/>
  <c r="G49" i="5"/>
  <c r="H49" i="5"/>
  <c r="I49" i="5"/>
  <c r="B50" i="5"/>
  <c r="C50" i="5"/>
  <c r="E50" i="5"/>
  <c r="F50" i="5"/>
  <c r="D57" i="5"/>
  <c r="G57" i="5"/>
  <c r="H57" i="5"/>
  <c r="I57" i="5"/>
  <c r="D58" i="5"/>
  <c r="G58" i="5"/>
  <c r="H58" i="5"/>
  <c r="I58" i="5"/>
  <c r="G99" i="4"/>
  <c r="H99" i="4"/>
  <c r="J99" i="4" s="1"/>
  <c r="I99" i="4"/>
  <c r="D99" i="4"/>
  <c r="G82" i="4"/>
  <c r="H82" i="4"/>
  <c r="I82" i="4"/>
  <c r="J82" i="4" s="1"/>
  <c r="D82" i="4"/>
  <c r="G65" i="4"/>
  <c r="H65" i="4"/>
  <c r="I65" i="4"/>
  <c r="J65" i="4"/>
  <c r="D65" i="4"/>
  <c r="H48" i="4"/>
  <c r="J48" i="4" s="1"/>
  <c r="I48" i="4"/>
  <c r="G48" i="4"/>
  <c r="D48" i="4"/>
  <c r="B21" i="4"/>
  <c r="C21" i="4"/>
  <c r="E21" i="4"/>
  <c r="F21" i="4"/>
  <c r="B22" i="4"/>
  <c r="C22" i="4"/>
  <c r="E22" i="4"/>
  <c r="F22" i="4"/>
  <c r="J82" i="8" l="1"/>
  <c r="J82" i="7"/>
  <c r="J99" i="8"/>
  <c r="J66" i="8"/>
  <c r="J65" i="8"/>
  <c r="J48" i="8"/>
  <c r="G21" i="8"/>
  <c r="D21" i="8"/>
  <c r="H21" i="8"/>
  <c r="J21" i="8"/>
  <c r="I21" i="8"/>
  <c r="J99" i="7"/>
  <c r="J65" i="7"/>
  <c r="G21" i="7"/>
  <c r="I21" i="7"/>
  <c r="H21" i="7"/>
  <c r="J48" i="7"/>
  <c r="J21" i="7" s="1"/>
  <c r="H21" i="5"/>
  <c r="J99" i="5"/>
  <c r="I21" i="5"/>
  <c r="D21" i="5"/>
  <c r="J65" i="5"/>
  <c r="J21" i="5" s="1"/>
  <c r="J66" i="5"/>
  <c r="J49" i="5"/>
  <c r="J58" i="5"/>
  <c r="J57" i="5"/>
  <c r="D21" i="4"/>
  <c r="G21" i="4"/>
  <c r="I21" i="4"/>
  <c r="J21" i="4"/>
  <c r="H21" i="4"/>
  <c r="D22" i="1" l="1"/>
  <c r="D12" i="11" l="1"/>
  <c r="G12" i="11"/>
  <c r="D13" i="11"/>
  <c r="G13" i="11"/>
  <c r="D14" i="11"/>
  <c r="G14" i="11"/>
  <c r="D15" i="11"/>
  <c r="G15" i="11"/>
  <c r="G16" i="11" s="1"/>
  <c r="D19" i="11"/>
  <c r="G19" i="11"/>
  <c r="D20" i="11"/>
  <c r="G20" i="11"/>
  <c r="D21" i="11"/>
  <c r="D23" i="11" s="1"/>
  <c r="G21" i="11"/>
  <c r="D22" i="11"/>
  <c r="G22" i="11"/>
  <c r="D34" i="11"/>
  <c r="D35" i="11"/>
  <c r="D36" i="11"/>
  <c r="D37" i="11"/>
  <c r="F22" i="5"/>
  <c r="E22" i="5"/>
  <c r="C2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G101" i="7"/>
  <c r="H100" i="7"/>
  <c r="F22" i="7"/>
  <c r="I66" i="7"/>
  <c r="E22" i="7"/>
  <c r="C50" i="7"/>
  <c r="I49" i="4"/>
  <c r="H49" i="4"/>
  <c r="B22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45" i="11"/>
  <c r="B58" i="11"/>
  <c r="F26" i="11"/>
  <c r="E29" i="11"/>
  <c r="E26" i="11"/>
  <c r="B65" i="11"/>
  <c r="B72" i="11" s="1"/>
  <c r="B27" i="11"/>
  <c r="C26" i="11"/>
  <c r="F28" i="11"/>
  <c r="F30" i="11" s="1"/>
  <c r="H96" i="8"/>
  <c r="H78" i="8"/>
  <c r="H74" i="8"/>
  <c r="H80" i="8"/>
  <c r="J80" i="8" s="1"/>
  <c r="I75" i="8"/>
  <c r="C101" i="7"/>
  <c r="B18" i="7"/>
  <c r="B15" i="7"/>
  <c r="D84" i="7"/>
  <c r="D83" i="5"/>
  <c r="I91" i="4"/>
  <c r="B67" i="4"/>
  <c r="F65" i="10"/>
  <c r="F72" i="10" s="1"/>
  <c r="G42" i="10"/>
  <c r="C66" i="10"/>
  <c r="B45" i="10"/>
  <c r="I34" i="10"/>
  <c r="C51" i="10"/>
  <c r="H36" i="10"/>
  <c r="C48" i="10"/>
  <c r="I21" i="10"/>
  <c r="D19" i="10"/>
  <c r="E28" i="10"/>
  <c r="B57" i="10"/>
  <c r="F66" i="9"/>
  <c r="G42" i="9"/>
  <c r="D44" i="9"/>
  <c r="I43" i="9"/>
  <c r="D42" i="9"/>
  <c r="F49" i="9"/>
  <c r="H37" i="9"/>
  <c r="C56" i="9"/>
  <c r="I34" i="9"/>
  <c r="E28" i="9"/>
  <c r="F27" i="9"/>
  <c r="D15" i="9"/>
  <c r="G43" i="1"/>
  <c r="G41" i="1"/>
  <c r="B63" i="1"/>
  <c r="I37" i="1"/>
  <c r="F49" i="1"/>
  <c r="C59" i="1"/>
  <c r="H34" i="1"/>
  <c r="F66" i="1"/>
  <c r="F27" i="1"/>
  <c r="D21" i="1"/>
  <c r="H21" i="1"/>
  <c r="D19" i="1"/>
  <c r="H19" i="1"/>
  <c r="E28" i="1"/>
  <c r="E57" i="1"/>
  <c r="I13" i="1"/>
  <c r="B28" i="1"/>
  <c r="B29" i="1"/>
  <c r="C27" i="1"/>
  <c r="E29" i="1"/>
  <c r="H29" i="1" s="1"/>
  <c r="F29" i="1"/>
  <c r="B56" i="11"/>
  <c r="C56" i="11"/>
  <c r="B57" i="11"/>
  <c r="B71" i="11" s="1"/>
  <c r="C57" i="11"/>
  <c r="C60" i="11" s="1"/>
  <c r="C58" i="11"/>
  <c r="B59" i="11"/>
  <c r="D59" i="11" s="1"/>
  <c r="C59" i="11"/>
  <c r="I19" i="10"/>
  <c r="G19" i="10"/>
  <c r="C45" i="10"/>
  <c r="C65" i="10"/>
  <c r="C72" i="10" s="1"/>
  <c r="F63" i="10"/>
  <c r="F66" i="10"/>
  <c r="B50" i="10"/>
  <c r="C50" i="10"/>
  <c r="I80" i="7"/>
  <c r="H79" i="7"/>
  <c r="H18" i="7" s="1"/>
  <c r="F15" i="7"/>
  <c r="C19" i="7"/>
  <c r="C18" i="7"/>
  <c r="I78" i="7"/>
  <c r="C14" i="7"/>
  <c r="I57" i="7"/>
  <c r="B13" i="7"/>
  <c r="B26" i="11"/>
  <c r="C27" i="11"/>
  <c r="B28" i="11"/>
  <c r="C28" i="11"/>
  <c r="C30" i="11" s="1"/>
  <c r="B29" i="11"/>
  <c r="C29" i="11"/>
  <c r="E27" i="11"/>
  <c r="G27" i="11" s="1"/>
  <c r="F27" i="11"/>
  <c r="E28" i="11"/>
  <c r="F29" i="11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6" i="9"/>
  <c r="B27" i="9"/>
  <c r="B29" i="9"/>
  <c r="C29" i="9"/>
  <c r="F28" i="9"/>
  <c r="F29" i="9"/>
  <c r="I29" i="9" s="1"/>
  <c r="D15" i="1"/>
  <c r="F64" i="1"/>
  <c r="E65" i="1"/>
  <c r="F63" i="1"/>
  <c r="E63" i="1"/>
  <c r="B65" i="1"/>
  <c r="C63" i="1"/>
  <c r="E58" i="1"/>
  <c r="E59" i="1"/>
  <c r="C57" i="1"/>
  <c r="B59" i="1"/>
  <c r="D59" i="1" s="1"/>
  <c r="E48" i="1"/>
  <c r="C48" i="1"/>
  <c r="B49" i="1"/>
  <c r="E50" i="1"/>
  <c r="F50" i="1"/>
  <c r="I41" i="1"/>
  <c r="H43" i="1"/>
  <c r="J43" i="1" s="1"/>
  <c r="I43" i="1"/>
  <c r="I44" i="1"/>
  <c r="G44" i="1"/>
  <c r="D43" i="1"/>
  <c r="H35" i="1"/>
  <c r="J35" i="1" s="1"/>
  <c r="I35" i="1"/>
  <c r="H37" i="1"/>
  <c r="G37" i="1"/>
  <c r="D37" i="1"/>
  <c r="D38" i="1" s="1"/>
  <c r="I19" i="1"/>
  <c r="I15" i="1"/>
  <c r="H15" i="1"/>
  <c r="I14" i="1"/>
  <c r="H14" i="1"/>
  <c r="G19" i="1"/>
  <c r="G22" i="1"/>
  <c r="C23" i="1"/>
  <c r="G12" i="1"/>
  <c r="B63" i="9"/>
  <c r="H63" i="9" s="1"/>
  <c r="E63" i="9"/>
  <c r="F56" i="9"/>
  <c r="B57" i="9"/>
  <c r="B64" i="9"/>
  <c r="B71" i="9" s="1"/>
  <c r="E57" i="9"/>
  <c r="G57" i="9" s="1"/>
  <c r="C64" i="9"/>
  <c r="F57" i="9"/>
  <c r="F64" i="9"/>
  <c r="F71" i="9" s="1"/>
  <c r="C58" i="9"/>
  <c r="F58" i="9"/>
  <c r="B59" i="9"/>
  <c r="B66" i="9"/>
  <c r="E66" i="9"/>
  <c r="C66" i="9"/>
  <c r="B49" i="9"/>
  <c r="E49" i="9"/>
  <c r="G49" i="9" s="1"/>
  <c r="C50" i="9"/>
  <c r="B51" i="9"/>
  <c r="E51" i="9"/>
  <c r="H42" i="9"/>
  <c r="I42" i="9"/>
  <c r="H44" i="9"/>
  <c r="J44" i="9" s="1"/>
  <c r="I44" i="9"/>
  <c r="G44" i="9"/>
  <c r="D43" i="9"/>
  <c r="G37" i="9"/>
  <c r="E38" i="9"/>
  <c r="H19" i="9"/>
  <c r="I20" i="9"/>
  <c r="H21" i="9"/>
  <c r="I22" i="9"/>
  <c r="G22" i="9"/>
  <c r="F23" i="9"/>
  <c r="C23" i="9"/>
  <c r="I12" i="9"/>
  <c r="I13" i="9"/>
  <c r="H14" i="9"/>
  <c r="G12" i="9"/>
  <c r="G13" i="9"/>
  <c r="G14" i="9"/>
  <c r="D13" i="9"/>
  <c r="D42" i="10"/>
  <c r="C56" i="10"/>
  <c r="F56" i="10"/>
  <c r="F70" i="10" s="1"/>
  <c r="B64" i="10"/>
  <c r="B71" i="10" s="1"/>
  <c r="E64" i="10"/>
  <c r="G64" i="10" s="1"/>
  <c r="F57" i="10"/>
  <c r="E58" i="10"/>
  <c r="C58" i="10"/>
  <c r="F58" i="10"/>
  <c r="B66" i="10"/>
  <c r="E59" i="10"/>
  <c r="G59" i="10" s="1"/>
  <c r="E66" i="10"/>
  <c r="H66" i="10" s="1"/>
  <c r="C59" i="10"/>
  <c r="I59" i="10" s="1"/>
  <c r="F59" i="10"/>
  <c r="E48" i="10"/>
  <c r="E51" i="10"/>
  <c r="H42" i="10"/>
  <c r="H44" i="10"/>
  <c r="G41" i="10"/>
  <c r="G44" i="10"/>
  <c r="D44" i="10"/>
  <c r="H34" i="10"/>
  <c r="J34" i="10" s="1"/>
  <c r="I35" i="10"/>
  <c r="I37" i="10"/>
  <c r="G34" i="10"/>
  <c r="G37" i="10"/>
  <c r="D36" i="10"/>
  <c r="E26" i="10"/>
  <c r="G26" i="10" s="1"/>
  <c r="C26" i="10"/>
  <c r="F26" i="10"/>
  <c r="B27" i="10"/>
  <c r="E27" i="10"/>
  <c r="C27" i="10"/>
  <c r="D27" i="10" s="1"/>
  <c r="C28" i="10"/>
  <c r="I28" i="10" s="1"/>
  <c r="J28" i="10" s="1"/>
  <c r="F28" i="10"/>
  <c r="G28" i="10" s="1"/>
  <c r="B29" i="10"/>
  <c r="E29" i="10"/>
  <c r="H29" i="10" s="1"/>
  <c r="C29" i="10"/>
  <c r="H20" i="10"/>
  <c r="H21" i="10"/>
  <c r="H22" i="10"/>
  <c r="G21" i="10"/>
  <c r="D22" i="10"/>
  <c r="I12" i="10"/>
  <c r="H13" i="10"/>
  <c r="I13" i="10"/>
  <c r="I14" i="10"/>
  <c r="H15" i="10"/>
  <c r="I15" i="10"/>
  <c r="J15" i="10" s="1"/>
  <c r="G13" i="10"/>
  <c r="G15" i="10"/>
  <c r="F16" i="10"/>
  <c r="E16" i="10"/>
  <c r="D13" i="10"/>
  <c r="D15" i="10"/>
  <c r="C16" i="10"/>
  <c r="G94" i="4"/>
  <c r="D100" i="4"/>
  <c r="I74" i="4"/>
  <c r="I75" i="4"/>
  <c r="J75" i="4" s="1"/>
  <c r="I76" i="4"/>
  <c r="I77" i="4"/>
  <c r="I78" i="4"/>
  <c r="I79" i="4"/>
  <c r="I80" i="4"/>
  <c r="I81" i="4"/>
  <c r="I83" i="4"/>
  <c r="H83" i="4"/>
  <c r="I40" i="4"/>
  <c r="H41" i="4"/>
  <c r="I41" i="4"/>
  <c r="H42" i="4"/>
  <c r="I42" i="4"/>
  <c r="H43" i="4"/>
  <c r="I43" i="4"/>
  <c r="H44" i="4"/>
  <c r="I44" i="4"/>
  <c r="H45" i="4"/>
  <c r="I45" i="4"/>
  <c r="J45" i="4"/>
  <c r="H46" i="4"/>
  <c r="I46" i="4"/>
  <c r="H47" i="4"/>
  <c r="I47" i="4"/>
  <c r="H57" i="4"/>
  <c r="J57" i="4" s="1"/>
  <c r="I57" i="4"/>
  <c r="H58" i="4"/>
  <c r="I58" i="4"/>
  <c r="H59" i="4"/>
  <c r="I59" i="4"/>
  <c r="J59" i="4" s="1"/>
  <c r="H60" i="4"/>
  <c r="I60" i="4"/>
  <c r="H61" i="4"/>
  <c r="I61" i="4"/>
  <c r="H62" i="4"/>
  <c r="I62" i="4"/>
  <c r="H63" i="4"/>
  <c r="I63" i="4"/>
  <c r="H64" i="4"/>
  <c r="I64" i="4"/>
  <c r="I66" i="4"/>
  <c r="H74" i="4"/>
  <c r="H75" i="4"/>
  <c r="H76" i="4"/>
  <c r="H77" i="4"/>
  <c r="J77" i="4" s="1"/>
  <c r="H78" i="4"/>
  <c r="J78" i="4" s="1"/>
  <c r="H79" i="4"/>
  <c r="J79" i="4" s="1"/>
  <c r="H80" i="4"/>
  <c r="H81" i="4"/>
  <c r="H91" i="4"/>
  <c r="H92" i="4"/>
  <c r="I92" i="4"/>
  <c r="H93" i="4"/>
  <c r="I93" i="4"/>
  <c r="H94" i="4"/>
  <c r="H101" i="4" s="1"/>
  <c r="I94" i="4"/>
  <c r="H95" i="4"/>
  <c r="I95" i="4"/>
  <c r="H96" i="4"/>
  <c r="I96" i="4"/>
  <c r="H97" i="4"/>
  <c r="I97" i="4"/>
  <c r="J97" i="4" s="1"/>
  <c r="H98" i="4"/>
  <c r="I98" i="4"/>
  <c r="G40" i="4"/>
  <c r="G41" i="4"/>
  <c r="G42" i="4"/>
  <c r="G43" i="4"/>
  <c r="G44" i="4"/>
  <c r="G45" i="4"/>
  <c r="G46" i="4"/>
  <c r="G47" i="4"/>
  <c r="G57" i="4"/>
  <c r="G58" i="4"/>
  <c r="G59" i="4"/>
  <c r="G60" i="4"/>
  <c r="G61" i="4"/>
  <c r="G62" i="4"/>
  <c r="G63" i="4"/>
  <c r="G64" i="4"/>
  <c r="G66" i="4"/>
  <c r="G74" i="4"/>
  <c r="G75" i="4"/>
  <c r="G76" i="4"/>
  <c r="G77" i="4"/>
  <c r="G78" i="4"/>
  <c r="G79" i="4"/>
  <c r="G80" i="4"/>
  <c r="G81" i="4"/>
  <c r="G83" i="4"/>
  <c r="G91" i="4"/>
  <c r="G92" i="4"/>
  <c r="G93" i="4"/>
  <c r="G95" i="4"/>
  <c r="G96" i="4"/>
  <c r="G97" i="4"/>
  <c r="G98" i="4"/>
  <c r="F67" i="4"/>
  <c r="F84" i="4"/>
  <c r="E84" i="4"/>
  <c r="E101" i="4"/>
  <c r="D41" i="4"/>
  <c r="D42" i="4"/>
  <c r="D43" i="4"/>
  <c r="D44" i="4"/>
  <c r="D45" i="4"/>
  <c r="D46" i="4"/>
  <c r="D47" i="4"/>
  <c r="D49" i="4"/>
  <c r="D58" i="4"/>
  <c r="D59" i="4"/>
  <c r="D60" i="4"/>
  <c r="D61" i="4"/>
  <c r="D62" i="4"/>
  <c r="D63" i="4"/>
  <c r="D64" i="4"/>
  <c r="D57" i="4"/>
  <c r="D76" i="4"/>
  <c r="D77" i="4"/>
  <c r="D78" i="4"/>
  <c r="D79" i="4"/>
  <c r="D80" i="4"/>
  <c r="D81" i="4"/>
  <c r="D74" i="4"/>
  <c r="D75" i="4"/>
  <c r="D83" i="4"/>
  <c r="D92" i="4"/>
  <c r="D93" i="4"/>
  <c r="D94" i="4"/>
  <c r="D95" i="4"/>
  <c r="D96" i="4"/>
  <c r="D97" i="4"/>
  <c r="D98" i="4"/>
  <c r="D91" i="4"/>
  <c r="C84" i="4"/>
  <c r="C101" i="4"/>
  <c r="B84" i="4"/>
  <c r="B23" i="4" s="1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0" i="5"/>
  <c r="D95" i="5"/>
  <c r="D96" i="5"/>
  <c r="D97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G91" i="5"/>
  <c r="G92" i="5"/>
  <c r="G93" i="5"/>
  <c r="G94" i="5"/>
  <c r="G95" i="5"/>
  <c r="G96" i="5"/>
  <c r="G97" i="5"/>
  <c r="G98" i="5"/>
  <c r="G100" i="5"/>
  <c r="F101" i="5"/>
  <c r="E101" i="5"/>
  <c r="D91" i="5"/>
  <c r="D92" i="5"/>
  <c r="D93" i="5"/>
  <c r="D94" i="5"/>
  <c r="D98" i="5"/>
  <c r="H74" i="5"/>
  <c r="I74" i="5"/>
  <c r="I75" i="5"/>
  <c r="H76" i="5"/>
  <c r="I76" i="5"/>
  <c r="H77" i="5"/>
  <c r="I77" i="5"/>
  <c r="I78" i="5"/>
  <c r="H79" i="5"/>
  <c r="I79" i="5"/>
  <c r="H80" i="5"/>
  <c r="I80" i="5"/>
  <c r="H81" i="5"/>
  <c r="I83" i="5"/>
  <c r="G74" i="5"/>
  <c r="G75" i="5"/>
  <c r="G76" i="5"/>
  <c r="G77" i="5"/>
  <c r="G79" i="5"/>
  <c r="G80" i="5"/>
  <c r="G83" i="5"/>
  <c r="G22" i="5" s="1"/>
  <c r="F84" i="5"/>
  <c r="D74" i="5"/>
  <c r="D76" i="5"/>
  <c r="D77" i="5"/>
  <c r="D78" i="5"/>
  <c r="D79" i="5"/>
  <c r="D80" i="5"/>
  <c r="D81" i="5"/>
  <c r="C84" i="5"/>
  <c r="B84" i="5"/>
  <c r="H59" i="5"/>
  <c r="I59" i="5"/>
  <c r="H60" i="5"/>
  <c r="I60" i="5"/>
  <c r="H61" i="5"/>
  <c r="I61" i="5"/>
  <c r="H62" i="5"/>
  <c r="I62" i="5"/>
  <c r="H63" i="5"/>
  <c r="I63" i="5"/>
  <c r="H64" i="5"/>
  <c r="I64" i="5"/>
  <c r="G59" i="5"/>
  <c r="G60" i="5"/>
  <c r="G61" i="5"/>
  <c r="G62" i="5"/>
  <c r="G63" i="5"/>
  <c r="G64" i="5"/>
  <c r="F67" i="5"/>
  <c r="E67" i="5"/>
  <c r="D59" i="5"/>
  <c r="D60" i="5"/>
  <c r="D61" i="5"/>
  <c r="D62" i="5"/>
  <c r="D63" i="5"/>
  <c r="D64" i="5"/>
  <c r="C67" i="5"/>
  <c r="B67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G40" i="5"/>
  <c r="G41" i="5"/>
  <c r="G42" i="5"/>
  <c r="G43" i="5"/>
  <c r="G44" i="5"/>
  <c r="G45" i="5"/>
  <c r="G46" i="5"/>
  <c r="G47" i="5"/>
  <c r="D40" i="5"/>
  <c r="D41" i="5"/>
  <c r="D42" i="5"/>
  <c r="D43" i="5"/>
  <c r="D44" i="5"/>
  <c r="D45" i="5"/>
  <c r="D46" i="5"/>
  <c r="D47" i="5"/>
  <c r="D42" i="11"/>
  <c r="B63" i="11"/>
  <c r="B70" i="11" s="1"/>
  <c r="E56" i="11"/>
  <c r="H56" i="11" s="1"/>
  <c r="E63" i="11"/>
  <c r="G63" i="11" s="1"/>
  <c r="C63" i="11"/>
  <c r="F56" i="11"/>
  <c r="F63" i="11"/>
  <c r="B64" i="11"/>
  <c r="E57" i="11"/>
  <c r="G57" i="11" s="1"/>
  <c r="E64" i="11"/>
  <c r="C64" i="11"/>
  <c r="C67" i="11" s="1"/>
  <c r="F57" i="11"/>
  <c r="F64" i="11"/>
  <c r="F71" i="11" s="1"/>
  <c r="E58" i="11"/>
  <c r="E65" i="11"/>
  <c r="C65" i="11"/>
  <c r="F58" i="11"/>
  <c r="I58" i="11" s="1"/>
  <c r="F65" i="11"/>
  <c r="B66" i="11"/>
  <c r="E59" i="11"/>
  <c r="E66" i="11"/>
  <c r="E73" i="11" s="1"/>
  <c r="C66" i="11"/>
  <c r="F59" i="11"/>
  <c r="F66" i="11"/>
  <c r="B48" i="11"/>
  <c r="E48" i="11"/>
  <c r="E52" i="11" s="1"/>
  <c r="C48" i="11"/>
  <c r="C52" i="11" s="1"/>
  <c r="F48" i="11"/>
  <c r="I48" i="11" s="1"/>
  <c r="B49" i="11"/>
  <c r="E49" i="11"/>
  <c r="C49" i="11"/>
  <c r="F49" i="11"/>
  <c r="E50" i="11"/>
  <c r="C50" i="11"/>
  <c r="F50" i="11"/>
  <c r="G50" i="11" s="1"/>
  <c r="B51" i="11"/>
  <c r="E51" i="11"/>
  <c r="H51" i="11" s="1"/>
  <c r="C51" i="11"/>
  <c r="F51" i="11"/>
  <c r="H41" i="11"/>
  <c r="I41" i="11"/>
  <c r="H42" i="11"/>
  <c r="I42" i="11"/>
  <c r="J42" i="11" s="1"/>
  <c r="H43" i="11"/>
  <c r="J43" i="11"/>
  <c r="I43" i="11"/>
  <c r="H44" i="11"/>
  <c r="I44" i="11"/>
  <c r="J44" i="11" s="1"/>
  <c r="G41" i="11"/>
  <c r="G42" i="11"/>
  <c r="G43" i="11"/>
  <c r="G45" i="11" s="1"/>
  <c r="G44" i="11"/>
  <c r="E45" i="11"/>
  <c r="D41" i="11"/>
  <c r="D45" i="11" s="1"/>
  <c r="D43" i="11"/>
  <c r="D44" i="11"/>
  <c r="C45" i="11"/>
  <c r="B45" i="11"/>
  <c r="H34" i="11"/>
  <c r="J34" i="11" s="1"/>
  <c r="I34" i="11"/>
  <c r="H35" i="11"/>
  <c r="J35" i="11" s="1"/>
  <c r="I35" i="11"/>
  <c r="H36" i="11"/>
  <c r="I36" i="11"/>
  <c r="H37" i="11"/>
  <c r="I37" i="11"/>
  <c r="G34" i="11"/>
  <c r="G35" i="11"/>
  <c r="G36" i="11"/>
  <c r="G37" i="11"/>
  <c r="F38" i="11"/>
  <c r="E38" i="11"/>
  <c r="C38" i="11"/>
  <c r="B38" i="11"/>
  <c r="H19" i="11"/>
  <c r="H20" i="11"/>
  <c r="I20" i="11"/>
  <c r="H21" i="11"/>
  <c r="I21" i="11"/>
  <c r="H22" i="11"/>
  <c r="I22" i="11"/>
  <c r="F23" i="11"/>
  <c r="C23" i="11"/>
  <c r="B23" i="11"/>
  <c r="H12" i="11"/>
  <c r="I12" i="11"/>
  <c r="H13" i="11"/>
  <c r="J13" i="11" s="1"/>
  <c r="I13" i="11"/>
  <c r="H14" i="11"/>
  <c r="I14" i="11"/>
  <c r="H15" i="11"/>
  <c r="I15" i="11"/>
  <c r="F16" i="11"/>
  <c r="E16" i="11"/>
  <c r="C16" i="11"/>
  <c r="B16" i="11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J47" i="7" s="1"/>
  <c r="I47" i="7"/>
  <c r="I61" i="7"/>
  <c r="H61" i="7"/>
  <c r="H62" i="7"/>
  <c r="I62" i="7"/>
  <c r="H63" i="7"/>
  <c r="I63" i="7"/>
  <c r="H66" i="7"/>
  <c r="H57" i="7"/>
  <c r="H58" i="7"/>
  <c r="I58" i="7"/>
  <c r="H59" i="7"/>
  <c r="I59" i="7"/>
  <c r="J59" i="7" s="1"/>
  <c r="H60" i="7"/>
  <c r="I60" i="7"/>
  <c r="H64" i="7"/>
  <c r="I64" i="7"/>
  <c r="H80" i="7"/>
  <c r="H74" i="7"/>
  <c r="H76" i="7"/>
  <c r="H78" i="7"/>
  <c r="H81" i="7"/>
  <c r="I95" i="7"/>
  <c r="H95" i="7"/>
  <c r="H91" i="7"/>
  <c r="H92" i="7"/>
  <c r="I92" i="7"/>
  <c r="H93" i="7"/>
  <c r="I93" i="7"/>
  <c r="H94" i="7"/>
  <c r="J94" i="7" s="1"/>
  <c r="I94" i="7"/>
  <c r="H96" i="7"/>
  <c r="I96" i="7"/>
  <c r="H97" i="7"/>
  <c r="I97" i="7"/>
  <c r="H98" i="7"/>
  <c r="I98" i="7"/>
  <c r="G14" i="7"/>
  <c r="G16" i="7"/>
  <c r="G18" i="7"/>
  <c r="G15" i="7"/>
  <c r="G20" i="7"/>
  <c r="G19" i="7"/>
  <c r="F50" i="7"/>
  <c r="E67" i="7"/>
  <c r="E101" i="7"/>
  <c r="E23" i="7" s="1"/>
  <c r="D20" i="7"/>
  <c r="D50" i="7"/>
  <c r="D18" i="7"/>
  <c r="D67" i="7"/>
  <c r="D17" i="7"/>
  <c r="B50" i="7"/>
  <c r="B67" i="7"/>
  <c r="F20" i="7"/>
  <c r="E20" i="7"/>
  <c r="B20" i="7"/>
  <c r="E19" i="7"/>
  <c r="F18" i="7"/>
  <c r="E18" i="7"/>
  <c r="F17" i="7"/>
  <c r="F16" i="7"/>
  <c r="E16" i="7"/>
  <c r="B16" i="7"/>
  <c r="E15" i="7"/>
  <c r="F14" i="7"/>
  <c r="E14" i="7"/>
  <c r="F13" i="7"/>
  <c r="E13" i="7"/>
  <c r="H91" i="8"/>
  <c r="J91" i="8" s="1"/>
  <c r="I91" i="8"/>
  <c r="H92" i="8"/>
  <c r="I92" i="8"/>
  <c r="J92" i="8" s="1"/>
  <c r="H93" i="8"/>
  <c r="I93" i="8"/>
  <c r="H94" i="8"/>
  <c r="I94" i="8"/>
  <c r="J94" i="8" s="1"/>
  <c r="H95" i="8"/>
  <c r="I95" i="8"/>
  <c r="J95" i="8" s="1"/>
  <c r="I96" i="8"/>
  <c r="H97" i="8"/>
  <c r="I97" i="8"/>
  <c r="H98" i="8"/>
  <c r="I98" i="8"/>
  <c r="H100" i="8"/>
  <c r="J100" i="8" s="1"/>
  <c r="I100" i="8"/>
  <c r="F101" i="8"/>
  <c r="E101" i="8"/>
  <c r="C101" i="8"/>
  <c r="B101" i="8"/>
  <c r="I74" i="8"/>
  <c r="H75" i="8"/>
  <c r="H76" i="8"/>
  <c r="I76" i="8"/>
  <c r="J76" i="8" s="1"/>
  <c r="H77" i="8"/>
  <c r="I77" i="8"/>
  <c r="I78" i="8"/>
  <c r="H79" i="8"/>
  <c r="I79" i="8"/>
  <c r="I80" i="8"/>
  <c r="H81" i="8"/>
  <c r="I81" i="8"/>
  <c r="J81" i="8" s="1"/>
  <c r="H83" i="8"/>
  <c r="I83" i="8"/>
  <c r="F84" i="8"/>
  <c r="E84" i="8"/>
  <c r="E23" i="8" s="1"/>
  <c r="C84" i="8"/>
  <c r="B84" i="8"/>
  <c r="H57" i="8"/>
  <c r="I57" i="8"/>
  <c r="J57" i="8" s="1"/>
  <c r="H58" i="8"/>
  <c r="I58" i="8"/>
  <c r="H59" i="8"/>
  <c r="J59" i="8" s="1"/>
  <c r="I59" i="8"/>
  <c r="H60" i="8"/>
  <c r="I60" i="8"/>
  <c r="H61" i="8"/>
  <c r="I61" i="8"/>
  <c r="H62" i="8"/>
  <c r="I62" i="8"/>
  <c r="H63" i="8"/>
  <c r="I63" i="8"/>
  <c r="H64" i="8"/>
  <c r="I64" i="8"/>
  <c r="F67" i="8"/>
  <c r="E67" i="8"/>
  <c r="C67" i="8"/>
  <c r="B67" i="8"/>
  <c r="H40" i="8"/>
  <c r="J40" i="8" s="1"/>
  <c r="I40" i="8"/>
  <c r="H41" i="8"/>
  <c r="I41" i="8"/>
  <c r="H42" i="8"/>
  <c r="I42" i="8"/>
  <c r="H43" i="8"/>
  <c r="I43" i="8"/>
  <c r="H44" i="8"/>
  <c r="J44" i="8" s="1"/>
  <c r="I44" i="8"/>
  <c r="H45" i="8"/>
  <c r="I45" i="8"/>
  <c r="H46" i="8"/>
  <c r="I46" i="8"/>
  <c r="H47" i="8"/>
  <c r="I47" i="8"/>
  <c r="H49" i="8"/>
  <c r="I49" i="8"/>
  <c r="F50" i="8"/>
  <c r="E50" i="8"/>
  <c r="C50" i="8"/>
  <c r="B50" i="8"/>
  <c r="F22" i="8"/>
  <c r="E22" i="8"/>
  <c r="C22" i="8"/>
  <c r="B22" i="8"/>
  <c r="F20" i="8"/>
  <c r="E20" i="8"/>
  <c r="C20" i="8"/>
  <c r="B20" i="8"/>
  <c r="F19" i="8"/>
  <c r="E19" i="8"/>
  <c r="C19" i="8"/>
  <c r="B19" i="8"/>
  <c r="F18" i="8"/>
  <c r="E18" i="8"/>
  <c r="C18" i="8"/>
  <c r="B18" i="8"/>
  <c r="F17" i="8"/>
  <c r="E17" i="8"/>
  <c r="C17" i="8"/>
  <c r="B17" i="8"/>
  <c r="F16" i="8"/>
  <c r="E16" i="8"/>
  <c r="C16" i="8"/>
  <c r="B16" i="8"/>
  <c r="F15" i="8"/>
  <c r="E15" i="8"/>
  <c r="C15" i="8"/>
  <c r="B15" i="8"/>
  <c r="F14" i="8"/>
  <c r="E14" i="8"/>
  <c r="C14" i="8"/>
  <c r="B14" i="8"/>
  <c r="F13" i="8"/>
  <c r="E13" i="8"/>
  <c r="C13" i="8"/>
  <c r="B13" i="8"/>
  <c r="C16" i="7"/>
  <c r="I81" i="7"/>
  <c r="C20" i="7"/>
  <c r="F84" i="7"/>
  <c r="E17" i="7"/>
  <c r="I91" i="7"/>
  <c r="I83" i="7"/>
  <c r="I77" i="7"/>
  <c r="B84" i="7"/>
  <c r="B17" i="7"/>
  <c r="D19" i="7"/>
  <c r="B19" i="7"/>
  <c r="H83" i="7"/>
  <c r="E84" i="7"/>
  <c r="H75" i="7"/>
  <c r="H77" i="7"/>
  <c r="J77" i="7" s="1"/>
  <c r="I74" i="7"/>
  <c r="I76" i="7"/>
  <c r="C13" i="7"/>
  <c r="F19" i="7"/>
  <c r="I79" i="7"/>
  <c r="I75" i="7"/>
  <c r="C15" i="7"/>
  <c r="C17" i="7"/>
  <c r="C84" i="7"/>
  <c r="I22" i="10"/>
  <c r="D21" i="10"/>
  <c r="D43" i="10"/>
  <c r="C63" i="10"/>
  <c r="F45" i="10"/>
  <c r="I44" i="10"/>
  <c r="I42" i="10"/>
  <c r="J42" i="10" s="1"/>
  <c r="F51" i="10"/>
  <c r="F49" i="10"/>
  <c r="G43" i="10"/>
  <c r="I43" i="10"/>
  <c r="I45" i="10" s="1"/>
  <c r="I41" i="10"/>
  <c r="F50" i="10"/>
  <c r="I50" i="10" s="1"/>
  <c r="F48" i="10"/>
  <c r="I48" i="10" s="1"/>
  <c r="C29" i="1"/>
  <c r="I22" i="1"/>
  <c r="B23" i="1"/>
  <c r="H22" i="1"/>
  <c r="E23" i="1"/>
  <c r="F23" i="1"/>
  <c r="B45" i="1"/>
  <c r="B51" i="1"/>
  <c r="C66" i="1"/>
  <c r="C73" i="1" s="1"/>
  <c r="C51" i="1"/>
  <c r="E45" i="1"/>
  <c r="F45" i="1"/>
  <c r="E45" i="9"/>
  <c r="B45" i="9"/>
  <c r="D41" i="9"/>
  <c r="D45" i="9" s="1"/>
  <c r="B48" i="9"/>
  <c r="H36" i="9"/>
  <c r="D34" i="9"/>
  <c r="I15" i="9"/>
  <c r="B16" i="9"/>
  <c r="H12" i="9"/>
  <c r="F51" i="1"/>
  <c r="D41" i="1"/>
  <c r="H41" i="1"/>
  <c r="J41" i="1" s="1"/>
  <c r="G35" i="1"/>
  <c r="C56" i="1"/>
  <c r="B38" i="1"/>
  <c r="B48" i="1"/>
  <c r="D34" i="1"/>
  <c r="I20" i="1"/>
  <c r="E27" i="1"/>
  <c r="I21" i="1"/>
  <c r="C65" i="1"/>
  <c r="D14" i="1"/>
  <c r="H13" i="1"/>
  <c r="B16" i="1"/>
  <c r="D12" i="1"/>
  <c r="B26" i="1"/>
  <c r="E84" i="5"/>
  <c r="D41" i="10"/>
  <c r="D45" i="10" s="1"/>
  <c r="H41" i="10"/>
  <c r="F38" i="10"/>
  <c r="B38" i="10"/>
  <c r="B48" i="10"/>
  <c r="D34" i="10"/>
  <c r="H19" i="10"/>
  <c r="B23" i="10"/>
  <c r="B26" i="10"/>
  <c r="D26" i="10" s="1"/>
  <c r="B63" i="10"/>
  <c r="D18" i="8"/>
  <c r="J98" i="8"/>
  <c r="D16" i="8"/>
  <c r="G17" i="7"/>
  <c r="G17" i="8"/>
  <c r="G13" i="8"/>
  <c r="D19" i="8"/>
  <c r="D17" i="8"/>
  <c r="D13" i="8"/>
  <c r="D101" i="8"/>
  <c r="G22" i="8"/>
  <c r="G84" i="8"/>
  <c r="D84" i="8"/>
  <c r="G67" i="8"/>
  <c r="G18" i="8"/>
  <c r="D13" i="7"/>
  <c r="J42" i="9"/>
  <c r="D14" i="8"/>
  <c r="D22" i="8"/>
  <c r="D15" i="8"/>
  <c r="G20" i="8"/>
  <c r="G16" i="8"/>
  <c r="D67" i="8"/>
  <c r="G50" i="8"/>
  <c r="G19" i="8"/>
  <c r="G14" i="8"/>
  <c r="D50" i="8"/>
  <c r="G84" i="7"/>
  <c r="D15" i="7"/>
  <c r="D16" i="7"/>
  <c r="D14" i="7"/>
  <c r="D16" i="11"/>
  <c r="J63" i="4"/>
  <c r="H48" i="10"/>
  <c r="I26" i="10"/>
  <c r="D29" i="10"/>
  <c r="J61" i="8"/>
  <c r="G101" i="8"/>
  <c r="G13" i="7"/>
  <c r="D48" i="10"/>
  <c r="G15" i="8"/>
  <c r="C73" i="11"/>
  <c r="F73" i="10"/>
  <c r="D20" i="8"/>
  <c r="F65" i="1"/>
  <c r="G21" i="1"/>
  <c r="I36" i="1"/>
  <c r="C50" i="1"/>
  <c r="C38" i="1"/>
  <c r="C58" i="1"/>
  <c r="D36" i="1"/>
  <c r="F48" i="1"/>
  <c r="I48" i="1" s="1"/>
  <c r="F38" i="1"/>
  <c r="I34" i="1"/>
  <c r="G34" i="1"/>
  <c r="I41" i="9"/>
  <c r="C48" i="9"/>
  <c r="C45" i="9"/>
  <c r="H43" i="9"/>
  <c r="B65" i="9"/>
  <c r="B67" i="9" s="1"/>
  <c r="H41" i="9"/>
  <c r="G41" i="9"/>
  <c r="G43" i="9"/>
  <c r="E65" i="9"/>
  <c r="H12" i="10"/>
  <c r="B16" i="10"/>
  <c r="B58" i="10"/>
  <c r="D58" i="10" s="1"/>
  <c r="H14" i="10"/>
  <c r="B28" i="10"/>
  <c r="D14" i="10"/>
  <c r="E56" i="10"/>
  <c r="G12" i="10"/>
  <c r="G16" i="10" s="1"/>
  <c r="C64" i="10"/>
  <c r="I20" i="10"/>
  <c r="D20" i="10"/>
  <c r="C23" i="10"/>
  <c r="G20" i="10"/>
  <c r="E23" i="10"/>
  <c r="B56" i="10"/>
  <c r="C57" i="10"/>
  <c r="I57" i="10" s="1"/>
  <c r="C38" i="10"/>
  <c r="C49" i="10"/>
  <c r="G35" i="10"/>
  <c r="H35" i="10"/>
  <c r="H38" i="10" s="1"/>
  <c r="E57" i="10"/>
  <c r="G57" i="10" s="1"/>
  <c r="E38" i="10"/>
  <c r="D12" i="10"/>
  <c r="G14" i="10"/>
  <c r="E49" i="10"/>
  <c r="G49" i="10" s="1"/>
  <c r="D35" i="10"/>
  <c r="D38" i="10" s="1"/>
  <c r="B56" i="1"/>
  <c r="D56" i="1" s="1"/>
  <c r="H12" i="1"/>
  <c r="C26" i="1"/>
  <c r="C16" i="1"/>
  <c r="I12" i="1"/>
  <c r="E26" i="1"/>
  <c r="E56" i="1"/>
  <c r="E16" i="1"/>
  <c r="F26" i="1"/>
  <c r="F16" i="1"/>
  <c r="F56" i="1"/>
  <c r="F70" i="1" s="1"/>
  <c r="D35" i="9"/>
  <c r="D38" i="9" s="1"/>
  <c r="I35" i="9"/>
  <c r="C49" i="9"/>
  <c r="I49" i="9" s="1"/>
  <c r="C38" i="9"/>
  <c r="C51" i="9"/>
  <c r="D37" i="9"/>
  <c r="C59" i="9"/>
  <c r="D59" i="9" s="1"/>
  <c r="I37" i="9"/>
  <c r="J37" i="9" s="1"/>
  <c r="F59" i="1"/>
  <c r="I59" i="1" s="1"/>
  <c r="G15" i="1"/>
  <c r="B64" i="1"/>
  <c r="D20" i="1"/>
  <c r="H20" i="1"/>
  <c r="H36" i="1"/>
  <c r="B58" i="1"/>
  <c r="D58" i="1" s="1"/>
  <c r="G36" i="1"/>
  <c r="E38" i="1"/>
  <c r="C64" i="1"/>
  <c r="I42" i="1"/>
  <c r="C49" i="1"/>
  <c r="D49" i="1" s="1"/>
  <c r="C45" i="1"/>
  <c r="E49" i="1"/>
  <c r="G49" i="1" s="1"/>
  <c r="G42" i="1"/>
  <c r="E51" i="1"/>
  <c r="E66" i="1"/>
  <c r="G35" i="9"/>
  <c r="H35" i="9"/>
  <c r="F50" i="9"/>
  <c r="F38" i="9"/>
  <c r="I36" i="9"/>
  <c r="J36" i="9" s="1"/>
  <c r="B51" i="10"/>
  <c r="D37" i="10"/>
  <c r="H37" i="10"/>
  <c r="I36" i="10"/>
  <c r="G36" i="10"/>
  <c r="C13" i="4"/>
  <c r="C50" i="4"/>
  <c r="E67" i="4"/>
  <c r="H100" i="4"/>
  <c r="C101" i="5"/>
  <c r="I100" i="5"/>
  <c r="B27" i="1"/>
  <c r="B57" i="1"/>
  <c r="D57" i="1" s="1"/>
  <c r="D12" i="9"/>
  <c r="B56" i="9"/>
  <c r="D56" i="9" s="1"/>
  <c r="C27" i="9"/>
  <c r="I27" i="9" s="1"/>
  <c r="C57" i="9"/>
  <c r="C16" i="9"/>
  <c r="H13" i="9"/>
  <c r="J13" i="9"/>
  <c r="E27" i="9"/>
  <c r="G27" i="9" s="1"/>
  <c r="I14" i="9"/>
  <c r="J14" i="9" s="1"/>
  <c r="F16" i="9"/>
  <c r="C63" i="9"/>
  <c r="D63" i="9" s="1"/>
  <c r="I19" i="9"/>
  <c r="J19" i="9" s="1"/>
  <c r="D19" i="9"/>
  <c r="C65" i="9"/>
  <c r="C72" i="9" s="1"/>
  <c r="I21" i="9"/>
  <c r="C28" i="9"/>
  <c r="F63" i="9"/>
  <c r="F26" i="9"/>
  <c r="G19" i="9"/>
  <c r="F65" i="9"/>
  <c r="G21" i="9"/>
  <c r="B50" i="9"/>
  <c r="D36" i="9"/>
  <c r="H34" i="9"/>
  <c r="G34" i="9"/>
  <c r="F51" i="9"/>
  <c r="F59" i="9"/>
  <c r="F48" i="9"/>
  <c r="I48" i="9" s="1"/>
  <c r="F45" i="9"/>
  <c r="F27" i="10"/>
  <c r="F23" i="10"/>
  <c r="F64" i="10"/>
  <c r="B14" i="7"/>
  <c r="E50" i="7"/>
  <c r="E23" i="11"/>
  <c r="I19" i="11"/>
  <c r="J19" i="11" s="1"/>
  <c r="B50" i="11"/>
  <c r="H50" i="11" s="1"/>
  <c r="H83" i="5"/>
  <c r="B101" i="4"/>
  <c r="H66" i="4"/>
  <c r="B59" i="10"/>
  <c r="E16" i="9"/>
  <c r="D21" i="9"/>
  <c r="E48" i="9"/>
  <c r="D13" i="1"/>
  <c r="D42" i="1"/>
  <c r="B50" i="1"/>
  <c r="F58" i="1"/>
  <c r="G58" i="1" s="1"/>
  <c r="G14" i="1"/>
  <c r="F28" i="1"/>
  <c r="C28" i="1"/>
  <c r="H42" i="1"/>
  <c r="H44" i="1"/>
  <c r="D44" i="1"/>
  <c r="C26" i="9"/>
  <c r="B28" i="9"/>
  <c r="B58" i="9"/>
  <c r="D14" i="9"/>
  <c r="E29" i="9"/>
  <c r="E59" i="9"/>
  <c r="H15" i="9"/>
  <c r="J15" i="9" s="1"/>
  <c r="G15" i="9"/>
  <c r="B23" i="9"/>
  <c r="H20" i="9"/>
  <c r="J20" i="9" s="1"/>
  <c r="D20" i="9"/>
  <c r="H22" i="9"/>
  <c r="D22" i="9"/>
  <c r="G20" i="9"/>
  <c r="E64" i="9"/>
  <c r="G64" i="9" s="1"/>
  <c r="E50" i="9"/>
  <c r="G36" i="9"/>
  <c r="H43" i="10"/>
  <c r="J43" i="10" s="1"/>
  <c r="B65" i="10"/>
  <c r="E45" i="10"/>
  <c r="E63" i="10"/>
  <c r="E65" i="10"/>
  <c r="E72" i="10" s="1"/>
  <c r="E50" i="10"/>
  <c r="B13" i="4"/>
  <c r="B50" i="4"/>
  <c r="H40" i="4"/>
  <c r="D40" i="4"/>
  <c r="D13" i="4" s="1"/>
  <c r="F50" i="4"/>
  <c r="F23" i="4" s="1"/>
  <c r="D66" i="4"/>
  <c r="C67" i="4"/>
  <c r="G100" i="4"/>
  <c r="F101" i="4"/>
  <c r="I100" i="4"/>
  <c r="H75" i="5"/>
  <c r="D75" i="5"/>
  <c r="H78" i="5"/>
  <c r="G78" i="5"/>
  <c r="I81" i="5"/>
  <c r="G81" i="5"/>
  <c r="H100" i="5"/>
  <c r="J100" i="5" s="1"/>
  <c r="B101" i="5"/>
  <c r="C22" i="7"/>
  <c r="G22" i="10"/>
  <c r="F29" i="10"/>
  <c r="I29" i="10" s="1"/>
  <c r="G13" i="1"/>
  <c r="B66" i="1"/>
  <c r="D35" i="1"/>
  <c r="E26" i="9"/>
  <c r="G26" i="9" s="1"/>
  <c r="E56" i="9"/>
  <c r="E70" i="9" s="1"/>
  <c r="F57" i="1"/>
  <c r="E64" i="1"/>
  <c r="G64" i="1" s="1"/>
  <c r="G20" i="1"/>
  <c r="E23" i="9"/>
  <c r="B38" i="9"/>
  <c r="E58" i="9"/>
  <c r="B49" i="10"/>
  <c r="G38" i="10"/>
  <c r="D57" i="10"/>
  <c r="D16" i="10"/>
  <c r="G48" i="1"/>
  <c r="G29" i="10"/>
  <c r="D51" i="10"/>
  <c r="C52" i="10"/>
  <c r="J20" i="10"/>
  <c r="J12" i="9"/>
  <c r="E50" i="4"/>
  <c r="E23" i="4" s="1"/>
  <c r="G49" i="4"/>
  <c r="D101" i="7"/>
  <c r="I49" i="7"/>
  <c r="B22" i="7"/>
  <c r="C67" i="7"/>
  <c r="H49" i="7"/>
  <c r="I100" i="7"/>
  <c r="F101" i="7"/>
  <c r="B101" i="7"/>
  <c r="D22" i="7"/>
  <c r="G67" i="7"/>
  <c r="F67" i="7"/>
  <c r="G22" i="7"/>
  <c r="G50" i="7"/>
  <c r="J98" i="5"/>
  <c r="J92" i="4"/>
  <c r="G15" i="4"/>
  <c r="J100" i="4"/>
  <c r="J91" i="4"/>
  <c r="H14" i="4"/>
  <c r="G16" i="4"/>
  <c r="H15" i="4"/>
  <c r="J41" i="4"/>
  <c r="J42" i="4"/>
  <c r="G48" i="10"/>
  <c r="G58" i="10"/>
  <c r="H57" i="10"/>
  <c r="J57" i="10" s="1"/>
  <c r="I63" i="10"/>
  <c r="B30" i="10"/>
  <c r="C70" i="10"/>
  <c r="G63" i="10"/>
  <c r="H28" i="10"/>
  <c r="I58" i="10"/>
  <c r="E60" i="10"/>
  <c r="I66" i="9"/>
  <c r="F70" i="9"/>
  <c r="I56" i="9"/>
  <c r="C52" i="9"/>
  <c r="C70" i="9"/>
  <c r="B73" i="9"/>
  <c r="D66" i="9"/>
  <c r="D27" i="9"/>
  <c r="I16" i="9"/>
  <c r="H59" i="9"/>
  <c r="H56" i="9"/>
  <c r="J56" i="9" s="1"/>
  <c r="G56" i="1"/>
  <c r="I58" i="1"/>
  <c r="H49" i="11"/>
  <c r="G65" i="11"/>
  <c r="H64" i="11"/>
  <c r="I59" i="11"/>
  <c r="I27" i="11"/>
  <c r="I29" i="11"/>
  <c r="G56" i="11"/>
  <c r="I56" i="11"/>
  <c r="J12" i="11"/>
  <c r="F70" i="11"/>
  <c r="D56" i="11"/>
  <c r="J37" i="11"/>
  <c r="I51" i="11"/>
  <c r="H58" i="11"/>
  <c r="H26" i="11"/>
  <c r="I66" i="11"/>
  <c r="G58" i="11"/>
  <c r="G26" i="11"/>
  <c r="J57" i="7"/>
  <c r="J58" i="7"/>
  <c r="B23" i="8"/>
  <c r="J74" i="8"/>
  <c r="J83" i="8" l="1"/>
  <c r="J22" i="8" s="1"/>
  <c r="J80" i="7"/>
  <c r="J75" i="7"/>
  <c r="J74" i="7"/>
  <c r="J79" i="7"/>
  <c r="G28" i="11"/>
  <c r="J21" i="11"/>
  <c r="B67" i="11"/>
  <c r="J22" i="10"/>
  <c r="B52" i="9"/>
  <c r="D26" i="9"/>
  <c r="B70" i="9"/>
  <c r="D23" i="9"/>
  <c r="G58" i="9"/>
  <c r="H28" i="9"/>
  <c r="G16" i="1"/>
  <c r="I50" i="11"/>
  <c r="G48" i="11"/>
  <c r="I65" i="11"/>
  <c r="G51" i="11"/>
  <c r="G49" i="11"/>
  <c r="H63" i="11"/>
  <c r="D50" i="11"/>
  <c r="H45" i="11"/>
  <c r="I64" i="11"/>
  <c r="J64" i="11" s="1"/>
  <c r="I45" i="11"/>
  <c r="B52" i="11"/>
  <c r="D52" i="11" s="1"/>
  <c r="D64" i="11"/>
  <c r="J41" i="11"/>
  <c r="D49" i="11"/>
  <c r="J22" i="11"/>
  <c r="G66" i="11"/>
  <c r="H66" i="11"/>
  <c r="J66" i="11" s="1"/>
  <c r="D66" i="11"/>
  <c r="I23" i="11"/>
  <c r="D65" i="11"/>
  <c r="H65" i="11"/>
  <c r="B30" i="11"/>
  <c r="D30" i="11" s="1"/>
  <c r="C72" i="11"/>
  <c r="J20" i="11"/>
  <c r="E70" i="11"/>
  <c r="G70" i="11" s="1"/>
  <c r="J36" i="11"/>
  <c r="F52" i="11"/>
  <c r="G52" i="11" s="1"/>
  <c r="E60" i="11"/>
  <c r="E72" i="11"/>
  <c r="H72" i="11" s="1"/>
  <c r="D72" i="11"/>
  <c r="H48" i="11"/>
  <c r="J48" i="11" s="1"/>
  <c r="J50" i="11"/>
  <c r="C71" i="11"/>
  <c r="D71" i="11" s="1"/>
  <c r="D51" i="11"/>
  <c r="D38" i="11"/>
  <c r="D57" i="11"/>
  <c r="H57" i="11"/>
  <c r="H60" i="11" s="1"/>
  <c r="D48" i="11"/>
  <c r="I38" i="11"/>
  <c r="J58" i="11"/>
  <c r="J38" i="11"/>
  <c r="H27" i="11"/>
  <c r="J27" i="11" s="1"/>
  <c r="I28" i="11"/>
  <c r="H28" i="11"/>
  <c r="G59" i="11"/>
  <c r="G60" i="11" s="1"/>
  <c r="F60" i="11"/>
  <c r="D28" i="11"/>
  <c r="J56" i="11"/>
  <c r="I57" i="11"/>
  <c r="H59" i="11"/>
  <c r="J59" i="11" s="1"/>
  <c r="D26" i="11"/>
  <c r="D27" i="11"/>
  <c r="B60" i="11"/>
  <c r="I26" i="11"/>
  <c r="B73" i="11"/>
  <c r="D58" i="11"/>
  <c r="D60" i="11" s="1"/>
  <c r="I17" i="8"/>
  <c r="H101" i="8"/>
  <c r="G23" i="8"/>
  <c r="C23" i="8"/>
  <c r="J77" i="8"/>
  <c r="I20" i="8"/>
  <c r="F23" i="8"/>
  <c r="I13" i="8"/>
  <c r="J60" i="8"/>
  <c r="J47" i="8"/>
  <c r="H14" i="8"/>
  <c r="H13" i="8"/>
  <c r="D23" i="8"/>
  <c r="J75" i="8"/>
  <c r="I101" i="8"/>
  <c r="H22" i="8"/>
  <c r="H20" i="8"/>
  <c r="J96" i="8"/>
  <c r="H16" i="8"/>
  <c r="J63" i="8"/>
  <c r="J13" i="8"/>
  <c r="J64" i="8"/>
  <c r="J41" i="8"/>
  <c r="H17" i="8"/>
  <c r="J79" i="8"/>
  <c r="H19" i="8"/>
  <c r="J42" i="8"/>
  <c r="J45" i="8"/>
  <c r="J43" i="8"/>
  <c r="J49" i="8"/>
  <c r="I18" i="8"/>
  <c r="I14" i="8"/>
  <c r="I15" i="8"/>
  <c r="J96" i="7"/>
  <c r="J91" i="7"/>
  <c r="H101" i="7"/>
  <c r="J78" i="7"/>
  <c r="I84" i="7"/>
  <c r="J61" i="7"/>
  <c r="I13" i="7"/>
  <c r="H19" i="7"/>
  <c r="H15" i="7"/>
  <c r="C23" i="7"/>
  <c r="G23" i="7"/>
  <c r="J45" i="7"/>
  <c r="B23" i="7"/>
  <c r="F23" i="7"/>
  <c r="D23" i="7"/>
  <c r="J66" i="7"/>
  <c r="I17" i="7"/>
  <c r="J98" i="7"/>
  <c r="J93" i="7"/>
  <c r="J63" i="7"/>
  <c r="I19" i="7"/>
  <c r="I15" i="7"/>
  <c r="J97" i="7"/>
  <c r="J92" i="7"/>
  <c r="H17" i="7"/>
  <c r="J95" i="7"/>
  <c r="H14" i="7"/>
  <c r="J83" i="7"/>
  <c r="J64" i="7"/>
  <c r="I22" i="7"/>
  <c r="J76" i="7"/>
  <c r="I14" i="7"/>
  <c r="H50" i="7"/>
  <c r="J81" i="7"/>
  <c r="J60" i="7"/>
  <c r="J42" i="7"/>
  <c r="J62" i="7"/>
  <c r="J46" i="7"/>
  <c r="J41" i="7"/>
  <c r="H67" i="7"/>
  <c r="H20" i="7"/>
  <c r="H16" i="7"/>
  <c r="J49" i="7"/>
  <c r="I50" i="7"/>
  <c r="I18" i="7"/>
  <c r="J44" i="7"/>
  <c r="J94" i="5"/>
  <c r="D22" i="5"/>
  <c r="J61" i="5"/>
  <c r="J46" i="5"/>
  <c r="J78" i="5"/>
  <c r="J47" i="5"/>
  <c r="J64" i="5"/>
  <c r="D19" i="5"/>
  <c r="J76" i="5"/>
  <c r="J93" i="5"/>
  <c r="J83" i="5"/>
  <c r="J22" i="5" s="1"/>
  <c r="I20" i="5"/>
  <c r="I16" i="5"/>
  <c r="J80" i="5"/>
  <c r="C23" i="5"/>
  <c r="J81" i="5"/>
  <c r="J79" i="5"/>
  <c r="H15" i="5"/>
  <c r="J63" i="5"/>
  <c r="G16" i="5"/>
  <c r="I14" i="5"/>
  <c r="H20" i="5"/>
  <c r="G50" i="5"/>
  <c r="J44" i="5"/>
  <c r="G15" i="5"/>
  <c r="I84" i="5"/>
  <c r="J60" i="5"/>
  <c r="J96" i="5"/>
  <c r="D18" i="5"/>
  <c r="D67" i="5"/>
  <c r="G18" i="5"/>
  <c r="D101" i="5"/>
  <c r="I19" i="5"/>
  <c r="H50" i="5"/>
  <c r="J92" i="5"/>
  <c r="I13" i="5"/>
  <c r="I50" i="5"/>
  <c r="B23" i="5"/>
  <c r="G84" i="5"/>
  <c r="G101" i="5"/>
  <c r="J95" i="5"/>
  <c r="H101" i="5"/>
  <c r="E23" i="5"/>
  <c r="D16" i="5"/>
  <c r="J42" i="5"/>
  <c r="J77" i="5"/>
  <c r="H17" i="5"/>
  <c r="J74" i="5"/>
  <c r="D15" i="5"/>
  <c r="G20" i="5"/>
  <c r="G19" i="5"/>
  <c r="G17" i="5"/>
  <c r="D50" i="5"/>
  <c r="G14" i="5"/>
  <c r="J45" i="5"/>
  <c r="J41" i="5"/>
  <c r="H14" i="5"/>
  <c r="J43" i="5"/>
  <c r="I22" i="5"/>
  <c r="I17" i="5"/>
  <c r="D20" i="5"/>
  <c r="J40" i="5"/>
  <c r="H22" i="5"/>
  <c r="I18" i="5"/>
  <c r="D13" i="5"/>
  <c r="H18" i="5"/>
  <c r="J93" i="4"/>
  <c r="G22" i="4"/>
  <c r="D18" i="4"/>
  <c r="J66" i="4"/>
  <c r="I15" i="4"/>
  <c r="H67" i="4"/>
  <c r="I22" i="4"/>
  <c r="D22" i="4"/>
  <c r="J49" i="4"/>
  <c r="J22" i="4" s="1"/>
  <c r="H22" i="4"/>
  <c r="C23" i="4"/>
  <c r="G20" i="4"/>
  <c r="J98" i="4"/>
  <c r="J44" i="4"/>
  <c r="J83" i="4"/>
  <c r="D14" i="4"/>
  <c r="G19" i="4"/>
  <c r="D19" i="4"/>
  <c r="J40" i="4"/>
  <c r="J95" i="4"/>
  <c r="J61" i="4"/>
  <c r="H18" i="4"/>
  <c r="J81" i="4"/>
  <c r="J64" i="4"/>
  <c r="J76" i="4"/>
  <c r="J15" i="4" s="1"/>
  <c r="J80" i="4"/>
  <c r="J62" i="4"/>
  <c r="D16" i="4"/>
  <c r="I20" i="4"/>
  <c r="H20" i="4"/>
  <c r="H19" i="4"/>
  <c r="D15" i="4"/>
  <c r="I16" i="4"/>
  <c r="G14" i="4"/>
  <c r="J60" i="4"/>
  <c r="G67" i="4"/>
  <c r="G13" i="4"/>
  <c r="J46" i="4"/>
  <c r="J19" i="4" s="1"/>
  <c r="J43" i="4"/>
  <c r="I50" i="4"/>
  <c r="D50" i="4"/>
  <c r="J47" i="4"/>
  <c r="H50" i="4"/>
  <c r="D17" i="4"/>
  <c r="E71" i="10"/>
  <c r="H63" i="10"/>
  <c r="G45" i="10"/>
  <c r="G65" i="10"/>
  <c r="F67" i="10"/>
  <c r="I49" i="10"/>
  <c r="J49" i="10" s="1"/>
  <c r="J44" i="10"/>
  <c r="D63" i="10"/>
  <c r="D65" i="10"/>
  <c r="H51" i="10"/>
  <c r="H49" i="10"/>
  <c r="J48" i="10"/>
  <c r="F60" i="10"/>
  <c r="J37" i="10"/>
  <c r="G56" i="10"/>
  <c r="G60" i="10" s="1"/>
  <c r="C60" i="10"/>
  <c r="J35" i="10"/>
  <c r="J38" i="10" s="1"/>
  <c r="D49" i="10"/>
  <c r="J63" i="10"/>
  <c r="I65" i="10"/>
  <c r="J21" i="10"/>
  <c r="G23" i="10"/>
  <c r="H27" i="10"/>
  <c r="F71" i="10"/>
  <c r="G71" i="10" s="1"/>
  <c r="C67" i="10"/>
  <c r="I70" i="10"/>
  <c r="B67" i="10"/>
  <c r="D28" i="10"/>
  <c r="H23" i="10"/>
  <c r="H64" i="10"/>
  <c r="D23" i="10"/>
  <c r="H65" i="10"/>
  <c r="E70" i="10"/>
  <c r="G70" i="10" s="1"/>
  <c r="I56" i="10"/>
  <c r="J14" i="10"/>
  <c r="H71" i="10"/>
  <c r="I16" i="10"/>
  <c r="I27" i="10"/>
  <c r="I30" i="10" s="1"/>
  <c r="C30" i="10"/>
  <c r="H26" i="10"/>
  <c r="J12" i="10"/>
  <c r="I72" i="10"/>
  <c r="G48" i="9"/>
  <c r="G65" i="9"/>
  <c r="H64" i="9"/>
  <c r="F67" i="9"/>
  <c r="G45" i="9"/>
  <c r="F52" i="9"/>
  <c r="H45" i="9"/>
  <c r="I45" i="9"/>
  <c r="D51" i="9"/>
  <c r="D49" i="9"/>
  <c r="H50" i="9"/>
  <c r="D50" i="9"/>
  <c r="I70" i="9"/>
  <c r="G38" i="9"/>
  <c r="H57" i="9"/>
  <c r="E71" i="9"/>
  <c r="G71" i="9" s="1"/>
  <c r="G50" i="9"/>
  <c r="I50" i="9"/>
  <c r="I51" i="9"/>
  <c r="H38" i="9"/>
  <c r="G70" i="9"/>
  <c r="E52" i="9"/>
  <c r="G52" i="9" s="1"/>
  <c r="I58" i="9"/>
  <c r="J34" i="9"/>
  <c r="H49" i="9"/>
  <c r="J49" i="9" s="1"/>
  <c r="D48" i="9"/>
  <c r="H48" i="9"/>
  <c r="J48" i="9" s="1"/>
  <c r="F30" i="9"/>
  <c r="G29" i="9"/>
  <c r="I23" i="9"/>
  <c r="G28" i="9"/>
  <c r="I63" i="9"/>
  <c r="J63" i="9" s="1"/>
  <c r="G63" i="9"/>
  <c r="J21" i="9"/>
  <c r="J22" i="9"/>
  <c r="I65" i="9"/>
  <c r="D65" i="9"/>
  <c r="H23" i="9"/>
  <c r="E60" i="9"/>
  <c r="F72" i="9"/>
  <c r="I72" i="9" s="1"/>
  <c r="G16" i="9"/>
  <c r="H27" i="9"/>
  <c r="J27" i="9" s="1"/>
  <c r="E72" i="9"/>
  <c r="I26" i="9"/>
  <c r="D70" i="9"/>
  <c r="H70" i="9"/>
  <c r="D16" i="9"/>
  <c r="H16" i="9"/>
  <c r="G50" i="1"/>
  <c r="J42" i="1"/>
  <c r="I50" i="1"/>
  <c r="D45" i="1"/>
  <c r="J36" i="1"/>
  <c r="C72" i="1"/>
  <c r="D50" i="1"/>
  <c r="B71" i="1"/>
  <c r="B72" i="1"/>
  <c r="H66" i="1"/>
  <c r="J20" i="1"/>
  <c r="D27" i="1"/>
  <c r="D23" i="1"/>
  <c r="F72" i="1"/>
  <c r="G29" i="1"/>
  <c r="I16" i="1"/>
  <c r="F71" i="1"/>
  <c r="H56" i="1"/>
  <c r="J14" i="1"/>
  <c r="J12" i="1"/>
  <c r="E73" i="1"/>
  <c r="H49" i="1"/>
  <c r="E52" i="1"/>
  <c r="G45" i="1"/>
  <c r="J44" i="1"/>
  <c r="D63" i="1"/>
  <c r="G65" i="1"/>
  <c r="H28" i="1"/>
  <c r="J22" i="1"/>
  <c r="G23" i="1"/>
  <c r="H64" i="1"/>
  <c r="G26" i="1"/>
  <c r="J19" i="1"/>
  <c r="I27" i="1"/>
  <c r="C70" i="1"/>
  <c r="I70" i="1" s="1"/>
  <c r="I63" i="1"/>
  <c r="J21" i="1"/>
  <c r="D26" i="1"/>
  <c r="E70" i="1"/>
  <c r="G70" i="1" s="1"/>
  <c r="G51" i="1"/>
  <c r="H51" i="1"/>
  <c r="H38" i="1"/>
  <c r="H50" i="1"/>
  <c r="J50" i="1" s="1"/>
  <c r="F73" i="1"/>
  <c r="G38" i="1"/>
  <c r="D51" i="1"/>
  <c r="H59" i="1"/>
  <c r="J59" i="1" s="1"/>
  <c r="B73" i="1"/>
  <c r="I51" i="1"/>
  <c r="J37" i="1"/>
  <c r="C52" i="1"/>
  <c r="I38" i="1"/>
  <c r="H65" i="1"/>
  <c r="H26" i="1"/>
  <c r="E72" i="1"/>
  <c r="E30" i="1"/>
  <c r="H23" i="1"/>
  <c r="F30" i="1"/>
  <c r="G66" i="1"/>
  <c r="F67" i="1"/>
  <c r="G63" i="1"/>
  <c r="H63" i="1"/>
  <c r="E67" i="1"/>
  <c r="B70" i="1"/>
  <c r="H27" i="1"/>
  <c r="J27" i="1" s="1"/>
  <c r="B67" i="1"/>
  <c r="D66" i="1"/>
  <c r="I65" i="1"/>
  <c r="I23" i="1"/>
  <c r="I66" i="1"/>
  <c r="D65" i="1"/>
  <c r="F60" i="1"/>
  <c r="G28" i="1"/>
  <c r="I56" i="1"/>
  <c r="J56" i="1" s="1"/>
  <c r="I28" i="1"/>
  <c r="G27" i="1"/>
  <c r="H58" i="1"/>
  <c r="J58" i="1" s="1"/>
  <c r="B30" i="1"/>
  <c r="D28" i="1"/>
  <c r="D60" i="1"/>
  <c r="B60" i="1"/>
  <c r="D16" i="1"/>
  <c r="J15" i="1"/>
  <c r="H38" i="11"/>
  <c r="E52" i="10"/>
  <c r="G50" i="10"/>
  <c r="I28" i="9"/>
  <c r="C30" i="9"/>
  <c r="D28" i="9"/>
  <c r="C67" i="1"/>
  <c r="I64" i="1"/>
  <c r="D64" i="1"/>
  <c r="D64" i="10"/>
  <c r="D67" i="10" s="1"/>
  <c r="C71" i="10"/>
  <c r="I64" i="10"/>
  <c r="J43" i="9"/>
  <c r="I67" i="8"/>
  <c r="J41" i="10"/>
  <c r="J45" i="10" s="1"/>
  <c r="H45" i="10"/>
  <c r="I22" i="8"/>
  <c r="I16" i="11"/>
  <c r="J14" i="11"/>
  <c r="F23" i="5"/>
  <c r="G17" i="4"/>
  <c r="G101" i="4"/>
  <c r="J94" i="4"/>
  <c r="H16" i="4"/>
  <c r="J13" i="10"/>
  <c r="H16" i="10"/>
  <c r="J29" i="10"/>
  <c r="H51" i="9"/>
  <c r="H29" i="9"/>
  <c r="J29" i="9" s="1"/>
  <c r="D29" i="9"/>
  <c r="B30" i="9"/>
  <c r="I49" i="1"/>
  <c r="F52" i="1"/>
  <c r="I101" i="4"/>
  <c r="G66" i="9"/>
  <c r="H66" i="9"/>
  <c r="J66" i="9" s="1"/>
  <c r="J34" i="1"/>
  <c r="B72" i="9"/>
  <c r="D58" i="9"/>
  <c r="B60" i="9"/>
  <c r="J15" i="11"/>
  <c r="H16" i="11"/>
  <c r="J51" i="11"/>
  <c r="F74" i="10"/>
  <c r="D52" i="9"/>
  <c r="D30" i="10"/>
  <c r="I26" i="1"/>
  <c r="C30" i="1"/>
  <c r="I60" i="10"/>
  <c r="H50" i="8"/>
  <c r="I101" i="7"/>
  <c r="J40" i="7"/>
  <c r="C70" i="11"/>
  <c r="D63" i="11"/>
  <c r="I63" i="11"/>
  <c r="J59" i="5"/>
  <c r="H67" i="5"/>
  <c r="J97" i="5"/>
  <c r="J16" i="10"/>
  <c r="E30" i="11"/>
  <c r="G30" i="11" s="1"/>
  <c r="G29" i="11"/>
  <c r="C60" i="9"/>
  <c r="C71" i="9"/>
  <c r="D71" i="9" s="1"/>
  <c r="D57" i="9"/>
  <c r="I57" i="9"/>
  <c r="J36" i="10"/>
  <c r="I38" i="10"/>
  <c r="J13" i="1"/>
  <c r="J16" i="1" s="1"/>
  <c r="H16" i="1"/>
  <c r="J74" i="4"/>
  <c r="H84" i="4"/>
  <c r="H13" i="4"/>
  <c r="I64" i="9"/>
  <c r="D64" i="9"/>
  <c r="C67" i="9"/>
  <c r="G38" i="11"/>
  <c r="G84" i="4"/>
  <c r="G18" i="4"/>
  <c r="G72" i="10"/>
  <c r="J16" i="9"/>
  <c r="F73" i="9"/>
  <c r="F60" i="9"/>
  <c r="G59" i="9"/>
  <c r="B60" i="10"/>
  <c r="D56" i="10"/>
  <c r="B70" i="10"/>
  <c r="H56" i="10"/>
  <c r="H45" i="1"/>
  <c r="I16" i="8"/>
  <c r="I50" i="8"/>
  <c r="H84" i="8"/>
  <c r="I20" i="7"/>
  <c r="I16" i="7"/>
  <c r="J43" i="7"/>
  <c r="G13" i="5"/>
  <c r="G67" i="5"/>
  <c r="I67" i="5"/>
  <c r="D20" i="4"/>
  <c r="I13" i="4"/>
  <c r="I84" i="4"/>
  <c r="E67" i="10"/>
  <c r="G66" i="10"/>
  <c r="G67" i="10" s="1"/>
  <c r="E73" i="10"/>
  <c r="G73" i="10" s="1"/>
  <c r="C60" i="1"/>
  <c r="I57" i="1"/>
  <c r="C71" i="1"/>
  <c r="J78" i="8"/>
  <c r="H22" i="7"/>
  <c r="H58" i="9"/>
  <c r="I59" i="9"/>
  <c r="J59" i="9" s="1"/>
  <c r="H16" i="5"/>
  <c r="H65" i="9"/>
  <c r="D84" i="5"/>
  <c r="B73" i="10"/>
  <c r="D59" i="10"/>
  <c r="H59" i="10"/>
  <c r="J59" i="10" s="1"/>
  <c r="G51" i="9"/>
  <c r="J35" i="9"/>
  <c r="I38" i="9"/>
  <c r="J58" i="8"/>
  <c r="I29" i="1"/>
  <c r="J29" i="1" s="1"/>
  <c r="D29" i="1"/>
  <c r="G51" i="10"/>
  <c r="I51" i="10"/>
  <c r="J45" i="11"/>
  <c r="F67" i="11"/>
  <c r="G64" i="11"/>
  <c r="E67" i="11"/>
  <c r="I45" i="1"/>
  <c r="D48" i="1"/>
  <c r="B52" i="1"/>
  <c r="D52" i="1" s="1"/>
  <c r="H29" i="11"/>
  <c r="B72" i="10"/>
  <c r="G23" i="9"/>
  <c r="I84" i="8"/>
  <c r="F52" i="10"/>
  <c r="I19" i="8"/>
  <c r="J46" i="8"/>
  <c r="J93" i="8"/>
  <c r="J101" i="8" s="1"/>
  <c r="E71" i="11"/>
  <c r="D84" i="4"/>
  <c r="J96" i="4"/>
  <c r="I67" i="4"/>
  <c r="I14" i="4"/>
  <c r="E71" i="1"/>
  <c r="E60" i="1"/>
  <c r="H57" i="1"/>
  <c r="G57" i="1"/>
  <c r="I66" i="10"/>
  <c r="J66" i="10" s="1"/>
  <c r="C73" i="10"/>
  <c r="I73" i="10" s="1"/>
  <c r="D66" i="10"/>
  <c r="G23" i="11"/>
  <c r="D50" i="10"/>
  <c r="H50" i="10"/>
  <c r="H84" i="7"/>
  <c r="H18" i="8"/>
  <c r="J62" i="8"/>
  <c r="H23" i="11"/>
  <c r="D29" i="11"/>
  <c r="H13" i="7"/>
  <c r="C73" i="9"/>
  <c r="E73" i="9"/>
  <c r="H58" i="10"/>
  <c r="J58" i="10" s="1"/>
  <c r="J100" i="7"/>
  <c r="E30" i="9"/>
  <c r="G30" i="9" s="1"/>
  <c r="H26" i="9"/>
  <c r="H48" i="1"/>
  <c r="H15" i="8"/>
  <c r="H67" i="8"/>
  <c r="J97" i="8"/>
  <c r="I67" i="7"/>
  <c r="D14" i="5"/>
  <c r="H13" i="5"/>
  <c r="I101" i="5"/>
  <c r="J58" i="4"/>
  <c r="J14" i="4" s="1"/>
  <c r="I18" i="4"/>
  <c r="E30" i="10"/>
  <c r="G27" i="10"/>
  <c r="E67" i="9"/>
  <c r="I23" i="10"/>
  <c r="J19" i="10"/>
  <c r="J23" i="10" s="1"/>
  <c r="J91" i="5"/>
  <c r="B52" i="10"/>
  <c r="D52" i="10" s="1"/>
  <c r="J75" i="5"/>
  <c r="D101" i="4"/>
  <c r="D67" i="4"/>
  <c r="I17" i="4"/>
  <c r="F30" i="10"/>
  <c r="I19" i="4"/>
  <c r="D17" i="5"/>
  <c r="F73" i="11"/>
  <c r="F72" i="11"/>
  <c r="H17" i="4"/>
  <c r="H19" i="5"/>
  <c r="J62" i="5"/>
  <c r="H84" i="5"/>
  <c r="I49" i="11"/>
  <c r="I15" i="5"/>
  <c r="G59" i="1"/>
  <c r="J41" i="9"/>
  <c r="G50" i="4"/>
  <c r="G56" i="9"/>
  <c r="J84" i="7" l="1"/>
  <c r="J23" i="11"/>
  <c r="J65" i="11"/>
  <c r="D67" i="11"/>
  <c r="J45" i="9"/>
  <c r="J23" i="9"/>
  <c r="J28" i="9"/>
  <c r="J28" i="1"/>
  <c r="G67" i="11"/>
  <c r="H52" i="11"/>
  <c r="I71" i="11"/>
  <c r="H67" i="11"/>
  <c r="I30" i="11"/>
  <c r="F74" i="11"/>
  <c r="J57" i="11"/>
  <c r="H70" i="11"/>
  <c r="J60" i="11"/>
  <c r="J28" i="11"/>
  <c r="J26" i="11"/>
  <c r="H73" i="11"/>
  <c r="D73" i="11"/>
  <c r="B74" i="11"/>
  <c r="I60" i="11"/>
  <c r="J18" i="8"/>
  <c r="J16" i="8"/>
  <c r="J14" i="8"/>
  <c r="J20" i="8"/>
  <c r="J14" i="7"/>
  <c r="J101" i="7"/>
  <c r="J17" i="7"/>
  <c r="J20" i="7"/>
  <c r="J67" i="7"/>
  <c r="J16" i="7"/>
  <c r="J22" i="7"/>
  <c r="H23" i="7"/>
  <c r="J19" i="7"/>
  <c r="J18" i="7"/>
  <c r="J15" i="7"/>
  <c r="I23" i="7"/>
  <c r="J20" i="5"/>
  <c r="J19" i="5"/>
  <c r="J17" i="5"/>
  <c r="I23" i="5"/>
  <c r="J15" i="5"/>
  <c r="J18" i="5"/>
  <c r="J84" i="5"/>
  <c r="J101" i="5"/>
  <c r="J50" i="5"/>
  <c r="D23" i="5"/>
  <c r="J16" i="5"/>
  <c r="G23" i="5"/>
  <c r="J17" i="4"/>
  <c r="J16" i="4"/>
  <c r="J20" i="4"/>
  <c r="J84" i="4"/>
  <c r="J13" i="4"/>
  <c r="D23" i="4"/>
  <c r="I23" i="4"/>
  <c r="J18" i="4"/>
  <c r="J50" i="4"/>
  <c r="H23" i="4"/>
  <c r="J51" i="10"/>
  <c r="J65" i="10"/>
  <c r="I52" i="10"/>
  <c r="H67" i="10"/>
  <c r="E74" i="10"/>
  <c r="G74" i="10" s="1"/>
  <c r="J26" i="10"/>
  <c r="H30" i="10"/>
  <c r="J27" i="10"/>
  <c r="J30" i="10" s="1"/>
  <c r="G67" i="9"/>
  <c r="J65" i="9"/>
  <c r="I52" i="9"/>
  <c r="J70" i="9"/>
  <c r="D67" i="9"/>
  <c r="G60" i="9"/>
  <c r="H71" i="9"/>
  <c r="F74" i="9"/>
  <c r="J50" i="9"/>
  <c r="J38" i="9"/>
  <c r="D60" i="9"/>
  <c r="G72" i="9"/>
  <c r="I67" i="9"/>
  <c r="D30" i="9"/>
  <c r="I30" i="9"/>
  <c r="J45" i="1"/>
  <c r="B74" i="1"/>
  <c r="J66" i="1"/>
  <c r="D72" i="1"/>
  <c r="I52" i="1"/>
  <c r="H71" i="1"/>
  <c r="I72" i="1"/>
  <c r="J51" i="1"/>
  <c r="G72" i="1"/>
  <c r="F74" i="1"/>
  <c r="J23" i="1"/>
  <c r="H30" i="1"/>
  <c r="G52" i="1"/>
  <c r="H73" i="1"/>
  <c r="H67" i="1"/>
  <c r="D73" i="1"/>
  <c r="H72" i="1"/>
  <c r="G67" i="1"/>
  <c r="D67" i="1"/>
  <c r="D70" i="1"/>
  <c r="G60" i="1"/>
  <c r="G73" i="1"/>
  <c r="I73" i="1"/>
  <c r="J38" i="1"/>
  <c r="I60" i="1"/>
  <c r="H70" i="1"/>
  <c r="J70" i="1" s="1"/>
  <c r="J63" i="1"/>
  <c r="G30" i="1"/>
  <c r="J65" i="1"/>
  <c r="D30" i="1"/>
  <c r="C74" i="1"/>
  <c r="D74" i="1" s="1"/>
  <c r="I71" i="1"/>
  <c r="J48" i="1"/>
  <c r="H52" i="1"/>
  <c r="G73" i="9"/>
  <c r="E74" i="9"/>
  <c r="H73" i="9"/>
  <c r="H30" i="11"/>
  <c r="J29" i="11"/>
  <c r="J67" i="8"/>
  <c r="I23" i="8"/>
  <c r="J13" i="7"/>
  <c r="J50" i="7"/>
  <c r="J51" i="9"/>
  <c r="J52" i="9" s="1"/>
  <c r="H52" i="9"/>
  <c r="I67" i="1"/>
  <c r="J64" i="1"/>
  <c r="J64" i="9"/>
  <c r="J13" i="5"/>
  <c r="I52" i="11"/>
  <c r="J49" i="11"/>
  <c r="J52" i="11" s="1"/>
  <c r="I70" i="11"/>
  <c r="C74" i="11"/>
  <c r="H23" i="5"/>
  <c r="I73" i="9"/>
  <c r="D73" i="9"/>
  <c r="J50" i="10"/>
  <c r="J52" i="10" s="1"/>
  <c r="H52" i="10"/>
  <c r="H67" i="9"/>
  <c r="H30" i="9"/>
  <c r="J26" i="9"/>
  <c r="J57" i="1"/>
  <c r="J60" i="1" s="1"/>
  <c r="H60" i="1"/>
  <c r="D71" i="1"/>
  <c r="I60" i="9"/>
  <c r="J57" i="9"/>
  <c r="H23" i="8"/>
  <c r="J15" i="8"/>
  <c r="H71" i="11"/>
  <c r="G71" i="11"/>
  <c r="E74" i="11"/>
  <c r="H60" i="9"/>
  <c r="J58" i="9"/>
  <c r="J56" i="10"/>
  <c r="J60" i="10" s="1"/>
  <c r="H60" i="10"/>
  <c r="D70" i="11"/>
  <c r="J16" i="11"/>
  <c r="J49" i="1"/>
  <c r="G52" i="10"/>
  <c r="J14" i="5"/>
  <c r="J67" i="5"/>
  <c r="B74" i="10"/>
  <c r="D70" i="10"/>
  <c r="H70" i="10"/>
  <c r="I71" i="9"/>
  <c r="C74" i="9"/>
  <c r="D72" i="9"/>
  <c r="B74" i="9"/>
  <c r="H72" i="9"/>
  <c r="J64" i="10"/>
  <c r="J67" i="10" s="1"/>
  <c r="I67" i="10"/>
  <c r="J67" i="4"/>
  <c r="D73" i="10"/>
  <c r="H73" i="10"/>
  <c r="J73" i="10" s="1"/>
  <c r="G23" i="4"/>
  <c r="I72" i="11"/>
  <c r="J72" i="11" s="1"/>
  <c r="G72" i="11"/>
  <c r="G71" i="1"/>
  <c r="E74" i="1"/>
  <c r="G73" i="11"/>
  <c r="I73" i="11"/>
  <c r="G30" i="10"/>
  <c r="J101" i="4"/>
  <c r="J19" i="8"/>
  <c r="J50" i="8"/>
  <c r="H72" i="10"/>
  <c r="J72" i="10" s="1"/>
  <c r="D72" i="10"/>
  <c r="J84" i="8"/>
  <c r="J17" i="8"/>
  <c r="D60" i="10"/>
  <c r="I67" i="11"/>
  <c r="J63" i="11"/>
  <c r="J67" i="11" s="1"/>
  <c r="J26" i="1"/>
  <c r="I30" i="1"/>
  <c r="C74" i="10"/>
  <c r="I71" i="10"/>
  <c r="D71" i="10"/>
  <c r="J23" i="7" l="1"/>
  <c r="J30" i="9"/>
  <c r="J67" i="9"/>
  <c r="J30" i="1"/>
  <c r="G74" i="11"/>
  <c r="J30" i="11"/>
  <c r="J73" i="11"/>
  <c r="D74" i="11"/>
  <c r="J23" i="5"/>
  <c r="G74" i="9"/>
  <c r="J73" i="9"/>
  <c r="J60" i="9"/>
  <c r="D74" i="9"/>
  <c r="J72" i="1"/>
  <c r="G74" i="1"/>
  <c r="J73" i="1"/>
  <c r="I74" i="1"/>
  <c r="J67" i="1"/>
  <c r="H74" i="1"/>
  <c r="J71" i="1"/>
  <c r="J71" i="9"/>
  <c r="I74" i="9"/>
  <c r="J71" i="11"/>
  <c r="H74" i="11"/>
  <c r="I74" i="10"/>
  <c r="J71" i="10"/>
  <c r="H74" i="10"/>
  <c r="J70" i="10"/>
  <c r="J52" i="1"/>
  <c r="J23" i="4"/>
  <c r="D74" i="10"/>
  <c r="I74" i="11"/>
  <c r="J70" i="11"/>
  <c r="J23" i="8"/>
  <c r="J72" i="9"/>
  <c r="H74" i="9"/>
  <c r="J74" i="11" l="1"/>
  <c r="J74" i="10"/>
  <c r="J74" i="1"/>
  <c r="J74" i="9"/>
</calcChain>
</file>

<file path=xl/sharedStrings.xml><?xml version="1.0" encoding="utf-8"?>
<sst xmlns="http://schemas.openxmlformats.org/spreadsheetml/2006/main" count="853" uniqueCount="67">
  <si>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</si>
  <si>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</si>
  <si>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</si>
  <si>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</si>
  <si>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</si>
  <si>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</si>
  <si>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</si>
  <si>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</si>
  <si>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</si>
  <si>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</si>
  <si>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</si>
  <si>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</si>
  <si>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</si>
  <si>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</si>
  <si>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</si>
  <si>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</si>
  <si>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</si>
  <si>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</si>
  <si>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</si>
  <si>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</si>
  <si>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</si>
  <si>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</si>
  <si>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</si>
  <si>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</si>
  <si>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</si>
  <si>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</si>
  <si>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</si>
  <si>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</si>
  <si>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</si>
  <si>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</si>
  <si>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</si>
  <si>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</si>
  <si>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</si>
  <si>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</si>
  <si>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</si>
  <si>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</si>
  <si>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</si>
  <si>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</si>
  <si>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</si>
  <si>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</si>
  <si>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</si>
  <si>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</si>
  <si>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</si>
  <si>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</si>
  <si>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</si>
  <si>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</si>
  <si>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</si>
  <si>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</si>
  <si>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</si>
  <si>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</si>
  <si>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</si>
  <si>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19PBAS01</t>
  </si>
  <si>
    <t>19PBAS02</t>
  </si>
  <si>
    <t>19PBAS03</t>
  </si>
  <si>
    <t>19PBAS04</t>
  </si>
  <si>
    <t>19PBAS05</t>
  </si>
  <si>
    <t>19PBAS06</t>
  </si>
  <si>
    <t>19PBAS07</t>
  </si>
  <si>
    <t>19PBAS08</t>
  </si>
  <si>
    <t>Aantal personen (inclusief alle vervangingen, TBS+ en Bonus) -  januari 2020</t>
  </si>
  <si>
    <t>Schooljaar 2019-2020</t>
  </si>
  <si>
    <t>Aantal budgettaire fulltime-equivalenten (inclusief alle vervangingen, TBS+ en Bonus) - januari 2020</t>
  </si>
  <si>
    <t>Aantal personen (inclusief alle vervangingen, TBS+ en Bonus) - januari 2020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</si>
  <si>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</si>
  <si>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60-64</t>
  </si>
  <si>
    <t>64+</t>
  </si>
  <si>
    <t>Door afronding van de decimalen kunnen de totalen licht afwijken van de som van de individuele aantallen.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</si>
</sst>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0;&quot;-&quot;"/>
    <numFmt numFmtId="165" formatCode="#,##0;0;\-"/>
  </numFmts>
  <fonts count="9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/>
    <xf numFmtId="3" fontId="1" fillId="0" borderId="0" xfId="0" applyNumberFormat="1" applyFont="1" applyAlignment="1">
      <alignment horizontal="right"/>
    </xf>
    <xf numFmtId="3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4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3" fontId="2" fillId="0" borderId="0" xfId="3" applyNumberFormat="1" applyFont="1"/>
    <xf numFmtId="0" fontId="2" fillId="0" borderId="0" xfId="3"/>
    <xf numFmtId="3" fontId="1" fillId="0" borderId="0" xfId="3" applyNumberFormat="1" applyFont="1" applyAlignment="1">
      <alignment horizontal="centerContinuous"/>
    </xf>
    <xf numFmtId="3" fontId="2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Font="1" applyAlignment="1">
      <alignment horizontal="centerContinuous"/>
    </xf>
    <xf numFmtId="3" fontId="2" fillId="0" borderId="1" xfId="3" applyNumberFormat="1" applyFont="1" applyBorder="1" applyAlignment="1">
      <alignment horizontal="center"/>
    </xf>
    <xf numFmtId="3" fontId="2" fillId="0" borderId="8" xfId="3" applyNumberFormat="1" applyFont="1" applyBorder="1" applyAlignment="1">
      <alignment horizontal="centerContinuous"/>
    </xf>
    <xf numFmtId="3" fontId="2" fillId="0" borderId="1" xfId="3" applyNumberFormat="1" applyFont="1" applyBorder="1" applyAlignment="1">
      <alignment horizontal="centerContinuous"/>
    </xf>
    <xf numFmtId="3" fontId="2" fillId="0" borderId="0" xfId="3" applyNumberFormat="1" applyFont="1" applyBorder="1" applyAlignment="1">
      <alignment horizontal="right"/>
    </xf>
    <xf numFmtId="3" fontId="2" fillId="0" borderId="4" xfId="3" applyNumberFormat="1" applyFont="1" applyBorder="1" applyAlignment="1">
      <alignment horizontal="right"/>
    </xf>
    <xf numFmtId="164" fontId="2" fillId="0" borderId="4" xfId="3" applyNumberFormat="1" applyFont="1" applyBorder="1"/>
    <xf numFmtId="164" fontId="2" fillId="0" borderId="0" xfId="3" applyNumberFormat="1" applyFont="1"/>
    <xf numFmtId="164" fontId="2" fillId="0" borderId="4" xfId="3" applyNumberFormat="1" applyFont="1" applyBorder="1" applyAlignment="1">
      <alignment horizontal="right"/>
    </xf>
    <xf numFmtId="164" fontId="2" fillId="0" borderId="5" xfId="3" applyNumberFormat="1" applyFont="1" applyBorder="1"/>
    <xf numFmtId="3" fontId="1" fillId="0" borderId="0" xfId="3" applyNumberFormat="1" applyFont="1" applyAlignment="1">
      <alignment horizontal="right"/>
    </xf>
    <xf numFmtId="164" fontId="1" fillId="0" borderId="6" xfId="3" applyNumberFormat="1" applyFont="1" applyBorder="1"/>
    <xf numFmtId="164" fontId="1" fillId="0" borderId="7" xfId="3" applyNumberFormat="1" applyFont="1" applyBorder="1"/>
    <xf numFmtId="3" fontId="2" fillId="0" borderId="0" xfId="4" applyNumberFormat="1" applyFont="1"/>
    <xf numFmtId="0" fontId="2" fillId="0" borderId="0" xfId="4"/>
    <xf numFmtId="3" fontId="1" fillId="0" borderId="0" xfId="4" applyNumberFormat="1" applyFont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0" fontId="2" fillId="0" borderId="0" xfId="4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2" fillId="0" borderId="0" xfId="4" applyAlignment="1">
      <alignment horizontal="centerContinuous"/>
    </xf>
    <xf numFmtId="3" fontId="2" fillId="0" borderId="1" xfId="4" applyNumberFormat="1" applyFont="1" applyBorder="1" applyAlignment="1">
      <alignment horizontal="center"/>
    </xf>
    <xf numFmtId="3" fontId="2" fillId="0" borderId="8" xfId="4" applyNumberFormat="1" applyFont="1" applyBorder="1" applyAlignment="1">
      <alignment horizontal="centerContinuous"/>
    </xf>
    <xf numFmtId="3" fontId="2" fillId="0" borderId="1" xfId="4" applyNumberFormat="1" applyFont="1" applyBorder="1" applyAlignment="1">
      <alignment horizontal="centerContinuous"/>
    </xf>
    <xf numFmtId="3" fontId="2" fillId="0" borderId="9" xfId="4" applyNumberFormat="1" applyFont="1" applyBorder="1" applyAlignment="1">
      <alignment horizontal="centerContinuous"/>
    </xf>
    <xf numFmtId="3" fontId="2" fillId="0" borderId="10" xfId="4" applyNumberFormat="1" applyFont="1" applyBorder="1" applyAlignment="1">
      <alignment horizontal="centerContinuous"/>
    </xf>
    <xf numFmtId="3" fontId="2" fillId="0" borderId="0" xfId="4" applyNumberFormat="1" applyFont="1" applyBorder="1" applyAlignment="1">
      <alignment horizontal="right"/>
    </xf>
    <xf numFmtId="3" fontId="2" fillId="0" borderId="4" xfId="4" applyNumberFormat="1" applyFont="1" applyBorder="1" applyAlignment="1">
      <alignment horizontal="right"/>
    </xf>
    <xf numFmtId="164" fontId="2" fillId="0" borderId="4" xfId="4" applyNumberFormat="1" applyFont="1" applyBorder="1"/>
    <xf numFmtId="164" fontId="2" fillId="0" borderId="0" xfId="4" applyNumberFormat="1" applyFont="1"/>
    <xf numFmtId="164" fontId="2" fillId="0" borderId="4" xfId="4" applyNumberFormat="1" applyFont="1" applyBorder="1" applyAlignment="1">
      <alignment horizontal="right"/>
    </xf>
    <xf numFmtId="164" fontId="2" fillId="0" borderId="5" xfId="4" applyNumberFormat="1" applyFont="1" applyBorder="1"/>
    <xf numFmtId="3" fontId="1" fillId="0" borderId="0" xfId="4" applyNumberFormat="1" applyFont="1" applyAlignment="1">
      <alignment horizontal="right"/>
    </xf>
    <xf numFmtId="164" fontId="1" fillId="0" borderId="6" xfId="4" applyNumberFormat="1" applyFont="1" applyBorder="1"/>
    <xf numFmtId="164" fontId="1" fillId="0" borderId="7" xfId="4" applyNumberFormat="1" applyFont="1" applyBorder="1"/>
    <xf numFmtId="3" fontId="2" fillId="0" borderId="0" xfId="5" applyNumberFormat="1" applyFont="1"/>
    <xf numFmtId="0" fontId="2" fillId="0" borderId="0" xfId="5"/>
    <xf numFmtId="3" fontId="1" fillId="0" borderId="0" xfId="5" applyNumberFormat="1" applyFont="1" applyAlignment="1">
      <alignment horizontal="centerContinuous"/>
    </xf>
    <xf numFmtId="3" fontId="2" fillId="0" borderId="0" xfId="5" applyNumberFormat="1" applyFont="1" applyAlignment="1">
      <alignment horizontal="centerContinuous"/>
    </xf>
    <xf numFmtId="0" fontId="2" fillId="0" borderId="0" xfId="5" applyFont="1" applyAlignment="1">
      <alignment horizontal="centerContinuous"/>
    </xf>
    <xf numFmtId="3" fontId="2" fillId="0" borderId="1" xfId="5" applyNumberFormat="1" applyFont="1" applyBorder="1" applyAlignment="1">
      <alignment horizontal="center"/>
    </xf>
    <xf numFmtId="3" fontId="2" fillId="0" borderId="8" xfId="5" applyNumberFormat="1" applyFont="1" applyBorder="1" applyAlignment="1">
      <alignment horizontal="centerContinuous"/>
    </xf>
    <xf numFmtId="3" fontId="2" fillId="0" borderId="1" xfId="5" applyNumberFormat="1" applyFont="1" applyBorder="1" applyAlignment="1">
      <alignment horizontal="centerContinuous"/>
    </xf>
    <xf numFmtId="3" fontId="2" fillId="0" borderId="9" xfId="5" applyNumberFormat="1" applyFont="1" applyBorder="1" applyAlignment="1">
      <alignment horizontal="centerContinuous"/>
    </xf>
    <xf numFmtId="3" fontId="2" fillId="0" borderId="10" xfId="5" applyNumberFormat="1" applyFont="1" applyBorder="1" applyAlignment="1">
      <alignment horizontal="centerContinuous"/>
    </xf>
    <xf numFmtId="3" fontId="2" fillId="0" borderId="0" xfId="5" applyNumberFormat="1" applyFont="1" applyBorder="1" applyAlignment="1">
      <alignment horizontal="right"/>
    </xf>
    <xf numFmtId="3" fontId="2" fillId="0" borderId="4" xfId="5" applyNumberFormat="1" applyFont="1" applyBorder="1" applyAlignment="1">
      <alignment horizontal="right"/>
    </xf>
    <xf numFmtId="164" fontId="2" fillId="0" borderId="4" xfId="5" applyNumberFormat="1" applyFont="1" applyBorder="1"/>
    <xf numFmtId="164" fontId="2" fillId="0" borderId="0" xfId="5" applyNumberFormat="1" applyFont="1"/>
    <xf numFmtId="164" fontId="2" fillId="0" borderId="5" xfId="5" applyNumberFormat="1" applyFont="1" applyBorder="1"/>
    <xf numFmtId="3" fontId="1" fillId="0" borderId="0" xfId="5" applyNumberFormat="1" applyFont="1" applyAlignment="1">
      <alignment horizontal="right"/>
    </xf>
    <xf numFmtId="164" fontId="1" fillId="0" borderId="6" xfId="5" applyNumberFormat="1" applyFont="1" applyBorder="1"/>
    <xf numFmtId="164" fontId="1" fillId="0" borderId="7" xfId="5" applyNumberFormat="1" applyFont="1" applyBorder="1"/>
    <xf numFmtId="3" fontId="1" fillId="0" borderId="0" xfId="6" applyNumberFormat="1" applyFont="1"/>
    <xf numFmtId="3" fontId="2" fillId="0" borderId="0" xfId="6" applyNumberFormat="1" applyFont="1"/>
    <xf numFmtId="0" fontId="2" fillId="0" borderId="0" xfId="6" applyFont="1"/>
    <xf numFmtId="3" fontId="1" fillId="0" borderId="0" xfId="6" applyNumberFormat="1" applyFont="1" applyAlignment="1">
      <alignment horizontal="centerContinuous"/>
    </xf>
    <xf numFmtId="3" fontId="2" fillId="0" borderId="0" xfId="6" applyNumberFormat="1" applyFont="1" applyAlignment="1">
      <alignment horizontal="centerContinuous"/>
    </xf>
    <xf numFmtId="0" fontId="2" fillId="0" borderId="0" xfId="6" applyFont="1" applyAlignment="1">
      <alignment horizontal="centerContinuous"/>
    </xf>
    <xf numFmtId="0" fontId="2" fillId="0" borderId="0" xfId="6"/>
    <xf numFmtId="3" fontId="2" fillId="0" borderId="1" xfId="6" applyNumberFormat="1" applyFont="1" applyBorder="1" applyAlignment="1">
      <alignment horizontal="center"/>
    </xf>
    <xf numFmtId="3" fontId="2" fillId="0" borderId="8" xfId="6" applyNumberFormat="1" applyFont="1" applyBorder="1" applyAlignment="1">
      <alignment horizontal="centerContinuous"/>
    </xf>
    <xf numFmtId="3" fontId="2" fillId="0" borderId="1" xfId="6" applyNumberFormat="1" applyFont="1" applyBorder="1" applyAlignment="1">
      <alignment horizontal="centerContinuous"/>
    </xf>
    <xf numFmtId="3" fontId="2" fillId="0" borderId="9" xfId="6" applyNumberFormat="1" applyFont="1" applyBorder="1" applyAlignment="1">
      <alignment horizontal="centerContinuous"/>
    </xf>
    <xf numFmtId="3" fontId="2" fillId="0" borderId="10" xfId="6" applyNumberFormat="1" applyFont="1" applyBorder="1" applyAlignment="1">
      <alignment horizontal="centerContinuous"/>
    </xf>
    <xf numFmtId="3" fontId="2" fillId="0" borderId="0" xfId="6" applyNumberFormat="1" applyFont="1" applyBorder="1" applyAlignment="1">
      <alignment horizontal="right"/>
    </xf>
    <xf numFmtId="3" fontId="2" fillId="0" borderId="4" xfId="6" applyNumberFormat="1" applyFont="1" applyBorder="1" applyAlignment="1">
      <alignment horizontal="right"/>
    </xf>
    <xf numFmtId="164" fontId="2" fillId="0" borderId="4" xfId="6" applyNumberFormat="1" applyFont="1" applyBorder="1"/>
    <xf numFmtId="164" fontId="2" fillId="0" borderId="0" xfId="6" applyNumberFormat="1" applyFont="1"/>
    <xf numFmtId="164" fontId="2" fillId="0" borderId="4" xfId="6" applyNumberFormat="1" applyFont="1" applyBorder="1" applyAlignment="1">
      <alignment horizontal="right"/>
    </xf>
    <xf numFmtId="164" fontId="2" fillId="0" borderId="5" xfId="6" applyNumberFormat="1" applyFont="1" applyBorder="1"/>
    <xf numFmtId="3" fontId="1" fillId="0" borderId="0" xfId="6" applyNumberFormat="1" applyFont="1" applyAlignment="1">
      <alignment horizontal="right"/>
    </xf>
    <xf numFmtId="164" fontId="1" fillId="0" borderId="6" xfId="6" applyNumberFormat="1" applyFont="1" applyBorder="1"/>
    <xf numFmtId="164" fontId="1" fillId="0" borderId="7" xfId="6" applyNumberFormat="1" applyFont="1" applyBorder="1"/>
    <xf numFmtId="3" fontId="2" fillId="0" borderId="1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9" xfId="3" applyNumberFormat="1" applyFont="1" applyBorder="1" applyAlignment="1">
      <alignment horizontal="center"/>
    </xf>
    <xf numFmtId="3" fontId="2" fillId="0" borderId="10" xfId="3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/>
    <xf numFmtId="3" fontId="3" fillId="0" borderId="0" xfId="0" applyNumberFormat="1" applyFont="1" applyBorder="1"/>
    <xf numFmtId="3" fontId="3" fillId="0" borderId="12" xfId="0" applyNumberFormat="1" applyFont="1" applyBorder="1"/>
    <xf numFmtId="3" fontId="1" fillId="0" borderId="12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1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3" fontId="2" fillId="0" borderId="5" xfId="3" applyNumberFormat="1" applyFont="1" applyBorder="1" applyAlignment="1">
      <alignment horizontal="left"/>
    </xf>
    <xf numFmtId="3" fontId="2" fillId="0" borderId="5" xfId="4" applyNumberFormat="1" applyFont="1" applyBorder="1" applyAlignment="1">
      <alignment horizontal="left"/>
    </xf>
    <xf numFmtId="3" fontId="2" fillId="0" borderId="5" xfId="5" applyNumberFormat="1" applyFont="1" applyBorder="1" applyAlignment="1">
      <alignment horizontal="left"/>
    </xf>
    <xf numFmtId="164" fontId="2" fillId="0" borderId="0" xfId="3" applyNumberFormat="1" applyFont="1" applyBorder="1"/>
    <xf numFmtId="164" fontId="2" fillId="0" borderId="11" xfId="3" applyNumberFormat="1" applyFont="1" applyBorder="1"/>
    <xf numFmtId="3" fontId="2" fillId="0" borderId="5" xfId="6" applyNumberFormat="1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1" fillId="0" borderId="0" xfId="4" applyNumberFormat="1" applyFont="1" applyBorder="1"/>
    <xf numFmtId="3" fontId="2" fillId="0" borderId="0" xfId="4" applyNumberFormat="1" applyFont="1" applyAlignment="1">
      <alignment horizontal="left" wrapText="1"/>
    </xf>
    <xf numFmtId="0" fontId="8" fillId="0" borderId="0" xfId="1" applyFill="1"/>
    <xf numFmtId="3" fontId="2" fillId="0" borderId="4" xfId="0" applyNumberFormat="1" applyFont="1" applyFill="1" applyBorder="1"/>
    <xf numFmtId="3" fontId="2" fillId="0" borderId="0" xfId="0" applyNumberFormat="1" applyFont="1" applyFill="1"/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4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4" xfId="3" applyNumberFormat="1" applyFont="1" applyFill="1" applyBorder="1"/>
    <xf numFmtId="164" fontId="2" fillId="0" borderId="0" xfId="3" applyNumberFormat="1" applyFont="1" applyFill="1"/>
    <xf numFmtId="164" fontId="2" fillId="0" borderId="4" xfId="3" applyNumberFormat="1" applyFont="1" applyFill="1" applyBorder="1" applyAlignment="1">
      <alignment horizontal="right"/>
    </xf>
    <xf numFmtId="164" fontId="2" fillId="0" borderId="5" xfId="3" applyNumberFormat="1" applyFont="1" applyFill="1" applyBorder="1"/>
    <xf numFmtId="164" fontId="1" fillId="0" borderId="6" xfId="3" applyNumberFormat="1" applyFont="1" applyFill="1" applyBorder="1"/>
    <xf numFmtId="164" fontId="1" fillId="0" borderId="7" xfId="3" applyNumberFormat="1" applyFont="1" applyFill="1" applyBorder="1"/>
    <xf numFmtId="0" fontId="2" fillId="0" borderId="0" xfId="3" applyFill="1"/>
    <xf numFmtId="3" fontId="2" fillId="0" borderId="0" xfId="3" applyNumberFormat="1" applyFont="1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3" fontId="1" fillId="0" borderId="0" xfId="3" applyNumberFormat="1" applyFont="1" applyFill="1" applyAlignment="1">
      <alignment horizontal="centerContinuous"/>
    </xf>
    <xf numFmtId="3" fontId="2" fillId="0" borderId="0" xfId="3" applyNumberFormat="1" applyFont="1" applyFill="1"/>
    <xf numFmtId="3" fontId="2" fillId="0" borderId="8" xfId="3" applyNumberFormat="1" applyFont="1" applyFill="1" applyBorder="1" applyAlignment="1">
      <alignment horizontal="centerContinuous"/>
    </xf>
    <xf numFmtId="3" fontId="2" fillId="0" borderId="1" xfId="3" applyNumberFormat="1" applyFont="1" applyFill="1" applyBorder="1" applyAlignment="1">
      <alignment horizontal="centerContinuous"/>
    </xf>
    <xf numFmtId="3" fontId="2" fillId="0" borderId="9" xfId="3" applyNumberFormat="1" applyFont="1" applyFill="1" applyBorder="1" applyAlignment="1">
      <alignment horizontal="center"/>
    </xf>
    <xf numFmtId="3" fontId="2" fillId="0" borderId="10" xfId="3" applyNumberFormat="1" applyFont="1" applyFill="1" applyBorder="1" applyAlignment="1">
      <alignment horizontal="center"/>
    </xf>
    <xf numFmtId="3" fontId="2" fillId="0" borderId="4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164" fontId="2" fillId="0" borderId="4" xfId="4" applyNumberFormat="1" applyFont="1" applyFill="1" applyBorder="1"/>
    <xf numFmtId="164" fontId="2" fillId="0" borderId="0" xfId="4" applyNumberFormat="1" applyFont="1" applyFill="1"/>
    <xf numFmtId="164" fontId="2" fillId="0" borderId="4" xfId="4" applyNumberFormat="1" applyFont="1" applyFill="1" applyBorder="1" applyAlignment="1">
      <alignment horizontal="right"/>
    </xf>
    <xf numFmtId="164" fontId="1" fillId="0" borderId="6" xfId="4" applyNumberFormat="1" applyFont="1" applyFill="1" applyBorder="1"/>
    <xf numFmtId="164" fontId="1" fillId="0" borderId="7" xfId="4" applyNumberFormat="1" applyFont="1" applyFill="1" applyBorder="1"/>
    <xf numFmtId="0" fontId="2" fillId="0" borderId="0" xfId="4" applyFill="1"/>
    <xf numFmtId="0" fontId="2" fillId="0" borderId="0" xfId="4" applyFill="1" applyAlignment="1">
      <alignment horizontal="centerContinuous"/>
    </xf>
    <xf numFmtId="3" fontId="2" fillId="0" borderId="8" xfId="4" applyNumberFormat="1" applyFont="1" applyFill="1" applyBorder="1" applyAlignment="1">
      <alignment horizontal="centerContinuous"/>
    </xf>
    <xf numFmtId="3" fontId="2" fillId="0" borderId="1" xfId="4" applyNumberFormat="1" applyFont="1" applyFill="1" applyBorder="1" applyAlignment="1">
      <alignment horizontal="centerContinuous"/>
    </xf>
    <xf numFmtId="3" fontId="2" fillId="0" borderId="9" xfId="4" applyNumberFormat="1" applyFont="1" applyFill="1" applyBorder="1" applyAlignment="1">
      <alignment horizontal="centerContinuous"/>
    </xf>
    <xf numFmtId="3" fontId="2" fillId="0" borderId="10" xfId="4" applyNumberFormat="1" applyFont="1" applyFill="1" applyBorder="1" applyAlignment="1">
      <alignment horizontal="centerContinuous"/>
    </xf>
    <xf numFmtId="3" fontId="2" fillId="0" borderId="4" xfId="4" applyNumberFormat="1" applyFont="1" applyFill="1" applyBorder="1" applyAlignment="1">
      <alignment horizontal="right"/>
    </xf>
    <xf numFmtId="3" fontId="2" fillId="0" borderId="0" xfId="4" applyNumberFormat="1" applyFont="1" applyFill="1" applyBorder="1" applyAlignment="1">
      <alignment horizontal="right"/>
    </xf>
    <xf numFmtId="164" fontId="2" fillId="0" borderId="5" xfId="4" applyNumberFormat="1" applyFont="1" applyFill="1" applyBorder="1"/>
    <xf numFmtId="164" fontId="2" fillId="0" borderId="12" xfId="0" applyNumberFormat="1" applyFont="1" applyFill="1" applyBorder="1"/>
    <xf numFmtId="0" fontId="2" fillId="0" borderId="0" xfId="0" applyNumberFormat="1" applyFont="1" applyFill="1"/>
    <xf numFmtId="164" fontId="2" fillId="0" borderId="13" xfId="0" applyNumberFormat="1" applyFont="1" applyFill="1" applyBorder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4" fontId="2" fillId="0" borderId="4" xfId="5" applyNumberFormat="1" applyFont="1" applyFill="1" applyBorder="1"/>
    <xf numFmtId="164" fontId="2" fillId="0" borderId="0" xfId="5" applyNumberFormat="1" applyFont="1" applyFill="1"/>
    <xf numFmtId="164" fontId="2" fillId="0" borderId="4" xfId="5" applyNumberFormat="1" applyFont="1" applyFill="1" applyBorder="1" applyAlignment="1">
      <alignment horizontal="right"/>
    </xf>
    <xf numFmtId="164" fontId="1" fillId="0" borderId="6" xfId="5" applyNumberFormat="1" applyFont="1" applyFill="1" applyBorder="1"/>
    <xf numFmtId="164" fontId="1" fillId="0" borderId="7" xfId="5" applyNumberFormat="1" applyFont="1" applyFill="1" applyBorder="1"/>
    <xf numFmtId="0" fontId="2" fillId="0" borderId="0" xfId="5" applyFill="1"/>
    <xf numFmtId="3" fontId="2" fillId="0" borderId="0" xfId="5" applyNumberFormat="1" applyFont="1" applyFill="1" applyAlignment="1">
      <alignment horizontal="centerContinuous"/>
    </xf>
    <xf numFmtId="0" fontId="2" fillId="0" borderId="0" xfId="5" applyFont="1" applyFill="1" applyAlignment="1">
      <alignment horizontal="centerContinuous"/>
    </xf>
    <xf numFmtId="3" fontId="1" fillId="0" borderId="0" xfId="5" applyNumberFormat="1" applyFont="1" applyFill="1" applyAlignment="1">
      <alignment horizontal="centerContinuous"/>
    </xf>
    <xf numFmtId="3" fontId="2" fillId="0" borderId="0" xfId="5" applyNumberFormat="1" applyFont="1" applyFill="1"/>
    <xf numFmtId="3" fontId="2" fillId="0" borderId="8" xfId="5" applyNumberFormat="1" applyFont="1" applyFill="1" applyBorder="1" applyAlignment="1">
      <alignment horizontal="centerContinuous"/>
    </xf>
    <xf numFmtId="3" fontId="2" fillId="0" borderId="1" xfId="5" applyNumberFormat="1" applyFont="1" applyFill="1" applyBorder="1" applyAlignment="1">
      <alignment horizontal="centerContinuous"/>
    </xf>
    <xf numFmtId="3" fontId="2" fillId="0" borderId="9" xfId="5" applyNumberFormat="1" applyFont="1" applyFill="1" applyBorder="1" applyAlignment="1">
      <alignment horizontal="centerContinuous"/>
    </xf>
    <xf numFmtId="3" fontId="2" fillId="0" borderId="10" xfId="5" applyNumberFormat="1" applyFont="1" applyFill="1" applyBorder="1" applyAlignment="1">
      <alignment horizontal="centerContinuous"/>
    </xf>
    <xf numFmtId="3" fontId="2" fillId="0" borderId="4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6" applyNumberFormat="1" applyFont="1" applyFill="1" applyAlignment="1">
      <alignment horizontal="centerContinuous"/>
    </xf>
    <xf numFmtId="0" fontId="2" fillId="0" borderId="0" xfId="6" applyFont="1" applyFill="1" applyAlignment="1">
      <alignment horizontal="centerContinuous"/>
    </xf>
    <xf numFmtId="3" fontId="1" fillId="0" borderId="0" xfId="6" applyNumberFormat="1" applyFont="1" applyFill="1" applyAlignment="1">
      <alignment horizontal="centerContinuous"/>
    </xf>
    <xf numFmtId="3" fontId="2" fillId="0" borderId="0" xfId="6" applyNumberFormat="1" applyFont="1" applyFill="1"/>
    <xf numFmtId="3" fontId="2" fillId="0" borderId="8" xfId="6" applyNumberFormat="1" applyFont="1" applyFill="1" applyBorder="1" applyAlignment="1">
      <alignment horizontal="centerContinuous"/>
    </xf>
    <xf numFmtId="3" fontId="2" fillId="0" borderId="1" xfId="6" applyNumberFormat="1" applyFont="1" applyFill="1" applyBorder="1" applyAlignment="1">
      <alignment horizontal="centerContinuous"/>
    </xf>
    <xf numFmtId="3" fontId="2" fillId="0" borderId="9" xfId="6" applyNumberFormat="1" applyFont="1" applyFill="1" applyBorder="1" applyAlignment="1">
      <alignment horizontal="centerContinuous"/>
    </xf>
    <xf numFmtId="3" fontId="2" fillId="0" borderId="10" xfId="6" applyNumberFormat="1" applyFont="1" applyFill="1" applyBorder="1" applyAlignment="1">
      <alignment horizontal="centerContinuous"/>
    </xf>
    <xf numFmtId="3" fontId="2" fillId="0" borderId="4" xfId="6" applyNumberFormat="1" applyFont="1" applyFill="1" applyBorder="1" applyAlignment="1">
      <alignment horizontal="right"/>
    </xf>
    <xf numFmtId="3" fontId="2" fillId="0" borderId="0" xfId="6" applyNumberFormat="1" applyFont="1" applyFill="1" applyBorder="1" applyAlignment="1">
      <alignment horizontal="right"/>
    </xf>
    <xf numFmtId="164" fontId="2" fillId="0" borderId="4" xfId="6" applyNumberFormat="1" applyFont="1" applyFill="1" applyBorder="1"/>
    <xf numFmtId="164" fontId="2" fillId="0" borderId="0" xfId="6" applyNumberFormat="1" applyFont="1" applyFill="1"/>
    <xf numFmtId="164" fontId="2" fillId="0" borderId="4" xfId="6" applyNumberFormat="1" applyFont="1" applyFill="1" applyBorder="1" applyAlignment="1">
      <alignment horizontal="right"/>
    </xf>
    <xf numFmtId="164" fontId="1" fillId="0" borderId="6" xfId="6" applyNumberFormat="1" applyFont="1" applyFill="1" applyBorder="1"/>
    <xf numFmtId="164" fontId="1" fillId="0" borderId="7" xfId="6" applyNumberFormat="1" applyFont="1" applyFill="1" applyBorder="1"/>
    <xf numFmtId="0" fontId="2" fillId="0" borderId="0" xfId="6" applyFill="1"/>
    <xf numFmtId="0" fontId="2" fillId="0" borderId="0" xfId="0" applyFont="1"/>
    <xf numFmtId="3" fontId="2" fillId="0" borderId="0" xfId="4" applyNumberFormat="1" applyFont="1" applyAlignment="1">
      <alignment horizontal="left" wrapText="1"/>
    </xf>
  </cellXfs>
  <cellStyles count="7">
    <cellStyle name="Hyperlink" xfId="1" builtinId="8"/>
    <cellStyle name="Standaard" xfId="0" builtinId="0"/>
    <cellStyle name="Standaard 2" xfId="2" xr:uid="{00000000-0005-0000-0000-000002000000}"/>
    <cellStyle name="Standaard_96PBAS04" xfId="3" xr:uid="{00000000-0005-0000-0000-000003000000}"/>
    <cellStyle name="Standaard_96PBAS05" xfId="4" xr:uid="{00000000-0005-0000-0000-000004000000}"/>
    <cellStyle name="Standaard_96PBAS07" xfId="5" xr:uid="{00000000-0005-0000-0000-000005000000}"/>
    <cellStyle name="Standaard_96PBAS08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60" sqref="A60"/>
    </sheetView>
  </sheetViews>
  <sheetFormatPr defaultRowHeight="12.75" x14ac:dyDescent="0.2"/>
  <cols>
    <col min="1" max="1" width="9.140625" style="122"/>
    <col min="2" max="2" width="3.85546875" style="122" customWidth="1"/>
    <col min="3" max="16384" width="9.140625" style="122"/>
  </cols>
  <sheetData>
    <row r="1" spans="1:3" ht="15.75" x14ac:dyDescent="0.25">
      <c r="A1" s="123" t="s">
        <v>41</v>
      </c>
    </row>
    <row r="3" spans="1:3" x14ac:dyDescent="0.2">
      <c r="A3" s="121" t="s">
        <v>42</v>
      </c>
    </row>
    <row r="4" spans="1:3" x14ac:dyDescent="0.2">
      <c r="A4" s="126" t="s">
        <v>51</v>
      </c>
      <c r="C4" s="122" t="s">
        <v>43</v>
      </c>
    </row>
    <row r="5" spans="1:3" x14ac:dyDescent="0.2">
      <c r="A5" s="126" t="s">
        <v>52</v>
      </c>
      <c r="C5" s="122" t="s">
        <v>44</v>
      </c>
    </row>
    <row r="7" spans="1:3" x14ac:dyDescent="0.2">
      <c r="A7" s="121" t="s">
        <v>45</v>
      </c>
    </row>
    <row r="8" spans="1:3" x14ac:dyDescent="0.2">
      <c r="A8" s="126" t="s">
        <v>53</v>
      </c>
      <c r="C8" s="122" t="s">
        <v>43</v>
      </c>
    </row>
    <row r="9" spans="1:3" x14ac:dyDescent="0.2">
      <c r="A9" s="126" t="s">
        <v>54</v>
      </c>
      <c r="C9" s="122" t="s">
        <v>46</v>
      </c>
    </row>
    <row r="10" spans="1:3" x14ac:dyDescent="0.2">
      <c r="A10" s="126" t="s">
        <v>55</v>
      </c>
      <c r="C10" s="122" t="s">
        <v>47</v>
      </c>
    </row>
    <row r="11" spans="1:3" x14ac:dyDescent="0.2">
      <c r="A11" s="126" t="s">
        <v>56</v>
      </c>
      <c r="C11" s="122" t="s">
        <v>44</v>
      </c>
    </row>
    <row r="12" spans="1:3" x14ac:dyDescent="0.2">
      <c r="A12" s="126" t="s">
        <v>57</v>
      </c>
      <c r="C12" s="122" t="s">
        <v>48</v>
      </c>
    </row>
    <row r="13" spans="1:3" x14ac:dyDescent="0.2">
      <c r="A13" s="126" t="s">
        <v>58</v>
      </c>
      <c r="C13" s="122" t="s">
        <v>49</v>
      </c>
    </row>
  </sheetData>
  <phoneticPr fontId="4" type="noConversion"/>
  <hyperlinks>
    <hyperlink ref="A4" location="'19PBAS01'!A1" display="19PBAS01" xr:uid="{00000000-0004-0000-0000-000000000000}"/>
    <hyperlink ref="A5" location="'19PBAS02'!A1" display="19PBAS02" xr:uid="{00000000-0004-0000-0000-000001000000}"/>
    <hyperlink ref="A8" location="'19PBAS03'!A1" display="19PBAS03" xr:uid="{00000000-0004-0000-0000-000002000000}"/>
    <hyperlink ref="A9" location="'19PBAS04'!A1" display="19PBAS04" xr:uid="{00000000-0004-0000-0000-000003000000}"/>
    <hyperlink ref="A10" location="'19PBAS05'!A1" display="19PBAS05" xr:uid="{00000000-0004-0000-0000-000004000000}"/>
    <hyperlink ref="A11" location="'19PBAS05'!A1" display="19PBAS06" xr:uid="{00000000-0004-0000-0000-000005000000}"/>
    <hyperlink ref="A12" location="'19PBAS07'!A1" display="19PBAS07" xr:uid="{00000000-0004-0000-0000-000006000000}"/>
    <hyperlink ref="A13" location="'19PBAS08'!A1" display="19PBAS08" xr:uid="{00000000-0004-0000-0000-000007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6"/>
  <sheetViews>
    <sheetView zoomScaleNormal="100" workbookViewId="0">
      <selection activeCell="A78" sqref="A78"/>
    </sheetView>
  </sheetViews>
  <sheetFormatPr defaultRowHeight="12.75" x14ac:dyDescent="0.2"/>
  <cols>
    <col min="1" max="1" width="33.5703125" style="2" customWidth="1"/>
    <col min="2" max="16384" width="9.140625" style="2"/>
  </cols>
  <sheetData>
    <row r="1" spans="1:10" x14ac:dyDescent="0.2">
      <c r="A1" s="79" t="s">
        <v>60</v>
      </c>
      <c r="D1" s="2" t="s">
        <v>0</v>
      </c>
    </row>
    <row r="2" spans="1:10" x14ac:dyDescent="0.2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61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x14ac:dyDescent="0.2">
      <c r="A9" s="14"/>
      <c r="B9" s="100" t="s">
        <v>6</v>
      </c>
      <c r="C9" s="101" t="s">
        <v>7</v>
      </c>
      <c r="D9" s="101" t="s">
        <v>5</v>
      </c>
      <c r="E9" s="100" t="s">
        <v>6</v>
      </c>
      <c r="F9" s="101" t="s">
        <v>7</v>
      </c>
      <c r="G9" s="101" t="s">
        <v>5</v>
      </c>
      <c r="H9" s="100" t="s">
        <v>6</v>
      </c>
      <c r="I9" s="101" t="s">
        <v>7</v>
      </c>
      <c r="J9" s="101" t="s">
        <v>5</v>
      </c>
    </row>
    <row r="10" spans="1:10" x14ac:dyDescent="0.2">
      <c r="A10" s="107" t="s">
        <v>35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10" x14ac:dyDescent="0.2">
      <c r="A11" s="1" t="s">
        <v>29</v>
      </c>
      <c r="B11" s="127"/>
      <c r="C11" s="128"/>
      <c r="D11" s="128"/>
      <c r="E11" s="127"/>
      <c r="F11" s="128"/>
      <c r="H11" s="12"/>
    </row>
    <row r="12" spans="1:10" x14ac:dyDescent="0.2">
      <c r="A12" s="2" t="s">
        <v>37</v>
      </c>
      <c r="B12" s="129">
        <v>83.202777099999992</v>
      </c>
      <c r="C12" s="130">
        <v>2312.3319917999997</v>
      </c>
      <c r="D12" s="130">
        <f>SUM(B12:C12)</f>
        <v>2395.5347688999996</v>
      </c>
      <c r="E12" s="131">
        <v>46.343055799999988</v>
      </c>
      <c r="F12" s="130">
        <v>740.85763819999977</v>
      </c>
      <c r="G12" s="16">
        <f>SUM(E12:F12)</f>
        <v>787.20069399999977</v>
      </c>
      <c r="H12" s="17">
        <f t="shared" ref="H12:I15" si="0">SUM(B12,E12)</f>
        <v>129.54583289999999</v>
      </c>
      <c r="I12" s="16">
        <f t="shared" si="0"/>
        <v>3053.1896299999994</v>
      </c>
      <c r="J12" s="16">
        <f>SUM(H12:I12)</f>
        <v>3182.7354628999992</v>
      </c>
    </row>
    <row r="13" spans="1:10" x14ac:dyDescent="0.2">
      <c r="A13" s="2" t="s">
        <v>38</v>
      </c>
      <c r="B13" s="129">
        <v>232.52594499999998</v>
      </c>
      <c r="C13" s="130">
        <v>8705.0218672999963</v>
      </c>
      <c r="D13" s="130">
        <f>SUM(B13:C13)</f>
        <v>8937.5478122999957</v>
      </c>
      <c r="E13" s="131">
        <v>123.48055639999998</v>
      </c>
      <c r="F13" s="130">
        <v>2671.0348242</v>
      </c>
      <c r="G13" s="16">
        <f>SUM(E13:F13)</f>
        <v>2794.5153805999998</v>
      </c>
      <c r="H13" s="17">
        <f t="shared" si="0"/>
        <v>356.00650139999993</v>
      </c>
      <c r="I13" s="16">
        <f t="shared" si="0"/>
        <v>11376.056691499996</v>
      </c>
      <c r="J13" s="16">
        <f>SUM(H13:I13)</f>
        <v>11732.063192899996</v>
      </c>
    </row>
    <row r="14" spans="1:10" x14ac:dyDescent="0.2">
      <c r="A14" s="2" t="s">
        <v>39</v>
      </c>
      <c r="B14" s="129">
        <v>0</v>
      </c>
      <c r="C14" s="132">
        <v>7.3333333999999999</v>
      </c>
      <c r="D14" s="130">
        <f>SUM(B14:C14)</f>
        <v>7.3333333999999999</v>
      </c>
      <c r="E14" s="129">
        <v>0</v>
      </c>
      <c r="F14" s="130">
        <v>2.0666666</v>
      </c>
      <c r="G14" s="16">
        <f>SUM(E14:F14)</f>
        <v>2.0666666</v>
      </c>
      <c r="H14" s="17">
        <f t="shared" si="0"/>
        <v>0</v>
      </c>
      <c r="I14" s="16">
        <f t="shared" si="0"/>
        <v>9.4</v>
      </c>
      <c r="J14" s="16">
        <f>SUM(H14:I14)</f>
        <v>9.4</v>
      </c>
    </row>
    <row r="15" spans="1:10" x14ac:dyDescent="0.2">
      <c r="A15" s="2" t="s">
        <v>40</v>
      </c>
      <c r="B15" s="131">
        <v>98.016666100000023</v>
      </c>
      <c r="C15" s="130">
        <v>3304.7620241999998</v>
      </c>
      <c r="D15" s="130">
        <f>SUM(B15:C15)</f>
        <v>3402.7786902999997</v>
      </c>
      <c r="E15" s="131">
        <v>50.326389200000001</v>
      </c>
      <c r="F15" s="130">
        <v>919.34611340000015</v>
      </c>
      <c r="G15" s="16">
        <f>SUM(E15:F15)</f>
        <v>969.67250260000014</v>
      </c>
      <c r="H15" s="17">
        <f t="shared" si="0"/>
        <v>148.34305530000003</v>
      </c>
      <c r="I15" s="16">
        <f t="shared" si="0"/>
        <v>4224.1081376000002</v>
      </c>
      <c r="J15" s="16">
        <f>SUM(H15:I15)</f>
        <v>4372.4511929</v>
      </c>
    </row>
    <row r="16" spans="1:10" s="1" customFormat="1" x14ac:dyDescent="0.2">
      <c r="A16" s="13" t="s">
        <v>5</v>
      </c>
      <c r="B16" s="133">
        <f>SUM(B12:B15)</f>
        <v>413.74538819999998</v>
      </c>
      <c r="C16" s="134">
        <f t="shared" ref="C16:J16" si="1">SUM(C12:C15)</f>
        <v>14329.449216699995</v>
      </c>
      <c r="D16" s="134">
        <f t="shared" si="1"/>
        <v>14743.194604899994</v>
      </c>
      <c r="E16" s="133">
        <f t="shared" si="1"/>
        <v>220.15000139999995</v>
      </c>
      <c r="F16" s="134">
        <f t="shared" si="1"/>
        <v>4333.3052423999998</v>
      </c>
      <c r="G16" s="19">
        <f t="shared" si="1"/>
        <v>4553.4552438000001</v>
      </c>
      <c r="H16" s="18">
        <f t="shared" si="1"/>
        <v>633.89538959999993</v>
      </c>
      <c r="I16" s="19">
        <f t="shared" si="1"/>
        <v>18662.754459099997</v>
      </c>
      <c r="J16" s="19">
        <f t="shared" si="1"/>
        <v>19296.649848699992</v>
      </c>
    </row>
    <row r="17" spans="1:10" x14ac:dyDescent="0.2">
      <c r="B17" s="131"/>
      <c r="C17" s="130"/>
      <c r="D17" s="130"/>
      <c r="E17" s="131"/>
      <c r="F17" s="130"/>
      <c r="G17" s="16"/>
      <c r="H17" s="17"/>
      <c r="I17" s="16"/>
      <c r="J17" s="16"/>
    </row>
    <row r="18" spans="1:10" x14ac:dyDescent="0.2">
      <c r="A18" s="1" t="s">
        <v>30</v>
      </c>
      <c r="B18" s="131"/>
      <c r="C18" s="130"/>
      <c r="D18" s="130"/>
      <c r="E18" s="131"/>
      <c r="F18" s="130"/>
      <c r="G18" s="16"/>
      <c r="H18" s="17"/>
      <c r="I18" s="16"/>
      <c r="J18" s="16"/>
    </row>
    <row r="19" spans="1:10" x14ac:dyDescent="0.2">
      <c r="A19" s="2" t="s">
        <v>37</v>
      </c>
      <c r="B19" s="129">
        <v>0</v>
      </c>
      <c r="C19" s="130">
        <v>95.940196</v>
      </c>
      <c r="D19" s="130">
        <f>SUM(B19:C19)</f>
        <v>95.940196</v>
      </c>
      <c r="E19" s="131">
        <v>0.51666670000000003</v>
      </c>
      <c r="F19" s="130">
        <v>46.203030599999998</v>
      </c>
      <c r="G19" s="16">
        <f>SUM(E19:F19)</f>
        <v>46.7196973</v>
      </c>
      <c r="H19" s="17">
        <f t="shared" ref="H19:I22" si="2">SUM(B19,E19)</f>
        <v>0.51666670000000003</v>
      </c>
      <c r="I19" s="16">
        <f t="shared" si="2"/>
        <v>142.14322659999999</v>
      </c>
      <c r="J19" s="16">
        <f>SUM(H19:I19)</f>
        <v>142.65989329999999</v>
      </c>
    </row>
    <row r="20" spans="1:10" x14ac:dyDescent="0.2">
      <c r="A20" s="2" t="s">
        <v>38</v>
      </c>
      <c r="B20" s="129">
        <v>7.1818181999999995</v>
      </c>
      <c r="C20" s="132">
        <v>232.70038910000002</v>
      </c>
      <c r="D20" s="130">
        <f>SUM(B20:C20)</f>
        <v>239.88220730000003</v>
      </c>
      <c r="E20" s="131">
        <v>5.1242422999999997</v>
      </c>
      <c r="F20" s="130">
        <v>126.8712116</v>
      </c>
      <c r="G20" s="16">
        <f>SUM(E20:F20)</f>
        <v>131.9954539</v>
      </c>
      <c r="H20" s="17">
        <f t="shared" si="2"/>
        <v>12.306060499999999</v>
      </c>
      <c r="I20" s="16">
        <f t="shared" si="2"/>
        <v>359.57160070000003</v>
      </c>
      <c r="J20" s="16">
        <f>SUM(H20:I20)</f>
        <v>371.87766120000003</v>
      </c>
    </row>
    <row r="21" spans="1:10" x14ac:dyDescent="0.2">
      <c r="A21" s="2" t="s">
        <v>39</v>
      </c>
      <c r="B21" s="129">
        <v>0</v>
      </c>
      <c r="C21" s="135">
        <v>0</v>
      </c>
      <c r="D21" s="130">
        <f>SUM(B21:C21)</f>
        <v>0</v>
      </c>
      <c r="E21" s="131">
        <v>0</v>
      </c>
      <c r="F21" s="135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x14ac:dyDescent="0.2">
      <c r="A22" s="2" t="s">
        <v>40</v>
      </c>
      <c r="B22" s="129">
        <v>2</v>
      </c>
      <c r="C22" s="132">
        <v>39.237500100000005</v>
      </c>
      <c r="D22" s="130">
        <f>SUM(B22:C22)</f>
        <v>41.237500100000005</v>
      </c>
      <c r="E22" s="131">
        <v>0.43333329999999998</v>
      </c>
      <c r="F22" s="130">
        <v>18.327272699999998</v>
      </c>
      <c r="G22" s="16">
        <f>SUM(E22:F22)</f>
        <v>18.760605999999999</v>
      </c>
      <c r="H22" s="17">
        <f t="shared" si="2"/>
        <v>2.4333333000000001</v>
      </c>
      <c r="I22" s="16">
        <f t="shared" si="2"/>
        <v>57.5647728</v>
      </c>
      <c r="J22" s="16">
        <f>SUM(H22:I22)</f>
        <v>59.998106100000001</v>
      </c>
    </row>
    <row r="23" spans="1:10" s="1" customFormat="1" x14ac:dyDescent="0.2">
      <c r="A23" s="13" t="s">
        <v>5</v>
      </c>
      <c r="B23" s="136">
        <f t="shared" ref="B23:J23" si="3">SUM(B19:B22)</f>
        <v>9.1818181999999986</v>
      </c>
      <c r="C23" s="134">
        <f t="shared" si="3"/>
        <v>367.87808519999999</v>
      </c>
      <c r="D23" s="134">
        <f t="shared" si="3"/>
        <v>377.05990340000005</v>
      </c>
      <c r="E23" s="133">
        <f t="shared" si="3"/>
        <v>6.0742422999999999</v>
      </c>
      <c r="F23" s="134">
        <f t="shared" si="3"/>
        <v>191.4015149</v>
      </c>
      <c r="G23" s="19">
        <f t="shared" si="3"/>
        <v>197.4757572</v>
      </c>
      <c r="H23" s="18">
        <f t="shared" si="3"/>
        <v>15.2560605</v>
      </c>
      <c r="I23" s="19">
        <f t="shared" si="3"/>
        <v>559.27960010000004</v>
      </c>
      <c r="J23" s="19">
        <f t="shared" si="3"/>
        <v>574.53566060000003</v>
      </c>
    </row>
    <row r="24" spans="1:10" x14ac:dyDescent="0.2">
      <c r="B24" s="131"/>
      <c r="C24" s="130"/>
      <c r="D24" s="130"/>
      <c r="E24" s="131"/>
      <c r="F24" s="130"/>
      <c r="G24" s="16"/>
      <c r="H24" s="17"/>
      <c r="I24" s="16"/>
      <c r="J24" s="16"/>
    </row>
    <row r="25" spans="1:10" x14ac:dyDescent="0.2">
      <c r="A25" s="109" t="s">
        <v>31</v>
      </c>
      <c r="B25" s="131"/>
      <c r="C25" s="137"/>
      <c r="D25" s="137"/>
      <c r="E25" s="131"/>
      <c r="F25" s="137"/>
      <c r="G25" s="104"/>
      <c r="H25" s="17"/>
      <c r="I25" s="104"/>
      <c r="J25" s="104"/>
    </row>
    <row r="26" spans="1:10" x14ac:dyDescent="0.2">
      <c r="A26" s="2" t="s">
        <v>37</v>
      </c>
      <c r="B26" s="131">
        <f t="shared" ref="B26:C29" si="4">SUM(B12,B19)</f>
        <v>83.202777099999992</v>
      </c>
      <c r="C26" s="130">
        <f t="shared" si="4"/>
        <v>2408.2721877999998</v>
      </c>
      <c r="D26" s="130">
        <f>SUM(B26:C26)</f>
        <v>2491.4749648999996</v>
      </c>
      <c r="E26" s="131">
        <f t="shared" ref="E26:F29" si="5">SUM(E12,E19)</f>
        <v>46.85972249999999</v>
      </c>
      <c r="F26" s="130">
        <f t="shared" si="5"/>
        <v>787.0606687999998</v>
      </c>
      <c r="G26" s="16">
        <f>SUM(E26:F26)</f>
        <v>833.92039129999978</v>
      </c>
      <c r="H26" s="17">
        <f t="shared" ref="H26:I29" si="6">SUM(B26,E26)</f>
        <v>130.06249959999997</v>
      </c>
      <c r="I26" s="16">
        <f t="shared" si="6"/>
        <v>3195.3328565999996</v>
      </c>
      <c r="J26" s="16">
        <f>SUM(H26:I26)</f>
        <v>3325.3953561999997</v>
      </c>
    </row>
    <row r="27" spans="1:10" x14ac:dyDescent="0.2">
      <c r="A27" s="2" t="s">
        <v>38</v>
      </c>
      <c r="B27" s="131">
        <f t="shared" si="4"/>
        <v>239.70776319999999</v>
      </c>
      <c r="C27" s="130">
        <f t="shared" si="4"/>
        <v>8937.7222563999967</v>
      </c>
      <c r="D27" s="130">
        <f>SUM(B27:C27)</f>
        <v>9177.4300195999967</v>
      </c>
      <c r="E27" s="131">
        <f t="shared" si="5"/>
        <v>128.60479869999998</v>
      </c>
      <c r="F27" s="130">
        <f t="shared" si="5"/>
        <v>2797.9060358000002</v>
      </c>
      <c r="G27" s="16">
        <f>SUM(E27:F27)</f>
        <v>2926.5108345000003</v>
      </c>
      <c r="H27" s="17">
        <f t="shared" si="6"/>
        <v>368.31256189999999</v>
      </c>
      <c r="I27" s="16">
        <f t="shared" si="6"/>
        <v>11735.628292199997</v>
      </c>
      <c r="J27" s="16">
        <f>SUM(H27:I27)</f>
        <v>12103.940854099998</v>
      </c>
    </row>
    <row r="28" spans="1:10" x14ac:dyDescent="0.2">
      <c r="A28" s="2" t="s">
        <v>39</v>
      </c>
      <c r="B28" s="131">
        <f t="shared" si="4"/>
        <v>0</v>
      </c>
      <c r="C28" s="130">
        <f t="shared" si="4"/>
        <v>7.3333333999999999</v>
      </c>
      <c r="D28" s="130">
        <f>SUM(B28:C28)</f>
        <v>7.3333333999999999</v>
      </c>
      <c r="E28" s="131">
        <f t="shared" si="5"/>
        <v>0</v>
      </c>
      <c r="F28" s="130">
        <f t="shared" si="5"/>
        <v>2.0666666</v>
      </c>
      <c r="G28" s="16">
        <f>SUM(E28:F28)</f>
        <v>2.0666666</v>
      </c>
      <c r="H28" s="17">
        <f t="shared" si="6"/>
        <v>0</v>
      </c>
      <c r="I28" s="16">
        <f t="shared" si="6"/>
        <v>9.4</v>
      </c>
      <c r="J28" s="16">
        <f>SUM(H28:I28)</f>
        <v>9.4</v>
      </c>
    </row>
    <row r="29" spans="1:10" x14ac:dyDescent="0.2">
      <c r="A29" s="2" t="s">
        <v>40</v>
      </c>
      <c r="B29" s="131">
        <f t="shared" si="4"/>
        <v>100.01666610000002</v>
      </c>
      <c r="C29" s="130">
        <f t="shared" si="4"/>
        <v>3343.9995242999998</v>
      </c>
      <c r="D29" s="130">
        <f>SUM(B29:C29)</f>
        <v>3444.0161903999997</v>
      </c>
      <c r="E29" s="131">
        <f t="shared" si="5"/>
        <v>50.759722500000002</v>
      </c>
      <c r="F29" s="130">
        <f t="shared" si="5"/>
        <v>937.67338610000013</v>
      </c>
      <c r="G29" s="16">
        <f>SUM(E29:F29)</f>
        <v>988.43310860000008</v>
      </c>
      <c r="H29" s="17">
        <f t="shared" si="6"/>
        <v>150.77638860000002</v>
      </c>
      <c r="I29" s="16">
        <f t="shared" si="6"/>
        <v>4281.6729103999996</v>
      </c>
      <c r="J29" s="16">
        <f>SUM(H29:I29)</f>
        <v>4432.4492989999999</v>
      </c>
    </row>
    <row r="30" spans="1:10" s="1" customFormat="1" x14ac:dyDescent="0.2">
      <c r="A30" s="13" t="s">
        <v>5</v>
      </c>
      <c r="B30" s="133">
        <f t="shared" ref="B30:J30" si="7">SUM(B26:B29)</f>
        <v>422.92720639999999</v>
      </c>
      <c r="C30" s="134">
        <f t="shared" si="7"/>
        <v>14697.327301899995</v>
      </c>
      <c r="D30" s="134">
        <f>SUM(B30:C30)</f>
        <v>15120.254508299995</v>
      </c>
      <c r="E30" s="133">
        <f t="shared" si="7"/>
        <v>226.22424369999999</v>
      </c>
      <c r="F30" s="134">
        <f t="shared" si="7"/>
        <v>4524.7067573000004</v>
      </c>
      <c r="G30" s="19">
        <f>SUM(E30:F30)</f>
        <v>4750.9310010000008</v>
      </c>
      <c r="H30" s="18">
        <f t="shared" si="7"/>
        <v>649.15145009999992</v>
      </c>
      <c r="I30" s="19">
        <f t="shared" si="7"/>
        <v>19222.034059199996</v>
      </c>
      <c r="J30" s="19">
        <f t="shared" si="7"/>
        <v>19871.185509299998</v>
      </c>
    </row>
    <row r="31" spans="1:10" s="114" customFormat="1" x14ac:dyDescent="0.2">
      <c r="B31" s="131"/>
      <c r="C31" s="137"/>
      <c r="D31" s="137"/>
      <c r="E31" s="131"/>
      <c r="F31" s="137"/>
      <c r="G31" s="104"/>
      <c r="H31" s="17"/>
      <c r="I31" s="104"/>
      <c r="J31" s="104"/>
    </row>
    <row r="32" spans="1:10" x14ac:dyDescent="0.2">
      <c r="A32" s="108" t="s">
        <v>36</v>
      </c>
      <c r="B32" s="131"/>
      <c r="C32" s="137"/>
      <c r="D32" s="137"/>
      <c r="E32" s="131"/>
      <c r="F32" s="137"/>
      <c r="G32" s="104"/>
      <c r="H32" s="17"/>
      <c r="I32" s="104"/>
      <c r="J32" s="104"/>
    </row>
    <row r="33" spans="1:10" x14ac:dyDescent="0.2">
      <c r="A33" s="1" t="s">
        <v>32</v>
      </c>
      <c r="B33" s="127"/>
      <c r="C33" s="128"/>
      <c r="D33" s="128"/>
      <c r="E33" s="127"/>
      <c r="F33" s="128"/>
      <c r="H33" s="12"/>
    </row>
    <row r="34" spans="1:10" x14ac:dyDescent="0.2">
      <c r="A34" s="2" t="s">
        <v>37</v>
      </c>
      <c r="B34" s="129">
        <v>740.92717940000023</v>
      </c>
      <c r="C34" s="130">
        <v>3662.3917316000002</v>
      </c>
      <c r="D34" s="130">
        <f>SUM(B34:C34)</f>
        <v>4403.3189110000003</v>
      </c>
      <c r="E34" s="131">
        <v>263.57013770000003</v>
      </c>
      <c r="F34" s="130">
        <v>1192.2687458999997</v>
      </c>
      <c r="G34" s="16">
        <f>SUM(E34:F34)</f>
        <v>1455.8388835999997</v>
      </c>
      <c r="H34" s="17">
        <f t="shared" ref="H34:I37" si="8">SUM(B34,E34)</f>
        <v>1004.4973171000003</v>
      </c>
      <c r="I34" s="16">
        <f t="shared" si="8"/>
        <v>4854.6604774999996</v>
      </c>
      <c r="J34" s="16">
        <f>SUM(H34:I34)</f>
        <v>5859.1577945999998</v>
      </c>
    </row>
    <row r="35" spans="1:10" x14ac:dyDescent="0.2">
      <c r="A35" s="2" t="s">
        <v>38</v>
      </c>
      <c r="B35" s="129">
        <v>3210.1730416000005</v>
      </c>
      <c r="C35" s="130">
        <v>12918.605350499998</v>
      </c>
      <c r="D35" s="130">
        <f>SUM(B35:C35)</f>
        <v>16128.778392099999</v>
      </c>
      <c r="E35" s="131">
        <v>694.87500149999994</v>
      </c>
      <c r="F35" s="130">
        <v>3710.0597366000002</v>
      </c>
      <c r="G35" s="16">
        <f>SUM(E35:F35)</f>
        <v>4404.9347380999998</v>
      </c>
      <c r="H35" s="17">
        <f t="shared" si="8"/>
        <v>3905.0480431000005</v>
      </c>
      <c r="I35" s="16">
        <f t="shared" si="8"/>
        <v>16628.665087099998</v>
      </c>
      <c r="J35" s="16">
        <f>SUM(H35:I35)</f>
        <v>20533.713130199998</v>
      </c>
    </row>
    <row r="36" spans="1:10" x14ac:dyDescent="0.2">
      <c r="A36" s="2" t="s">
        <v>39</v>
      </c>
      <c r="B36" s="129">
        <v>2.25</v>
      </c>
      <c r="C36" s="132">
        <v>11.8874999</v>
      </c>
      <c r="D36" s="130">
        <f>SUM(B36:C36)</f>
        <v>14.1374999</v>
      </c>
      <c r="E36" s="129">
        <v>0</v>
      </c>
      <c r="F36" s="130">
        <v>2.1333332999999999</v>
      </c>
      <c r="G36" s="16">
        <f>SUM(E36:F36)</f>
        <v>2.1333332999999999</v>
      </c>
      <c r="H36" s="17">
        <f t="shared" si="8"/>
        <v>2.25</v>
      </c>
      <c r="I36" s="16">
        <f t="shared" si="8"/>
        <v>14.0208332</v>
      </c>
      <c r="J36" s="16">
        <f>SUM(H36:I36)</f>
        <v>16.270833199999998</v>
      </c>
    </row>
    <row r="37" spans="1:10" x14ac:dyDescent="0.2">
      <c r="A37" s="2" t="s">
        <v>40</v>
      </c>
      <c r="B37" s="131">
        <v>1227.6939863000009</v>
      </c>
      <c r="C37" s="130">
        <v>5123.6830454000019</v>
      </c>
      <c r="D37" s="130">
        <f>SUM(B37:C37)</f>
        <v>6351.3770317000026</v>
      </c>
      <c r="E37" s="131">
        <v>327.46527889999993</v>
      </c>
      <c r="F37" s="130">
        <v>1512.3069463000002</v>
      </c>
      <c r="G37" s="16">
        <f>SUM(E37:F37)</f>
        <v>1839.7722252000001</v>
      </c>
      <c r="H37" s="17">
        <f t="shared" si="8"/>
        <v>1555.1592652000008</v>
      </c>
      <c r="I37" s="16">
        <f t="shared" si="8"/>
        <v>6635.9899917000021</v>
      </c>
      <c r="J37" s="16">
        <f>SUM(H37:I37)</f>
        <v>8191.1492569000029</v>
      </c>
    </row>
    <row r="38" spans="1:10" s="1" customFormat="1" x14ac:dyDescent="0.2">
      <c r="A38" s="13" t="s">
        <v>5</v>
      </c>
      <c r="B38" s="133">
        <f t="shared" ref="B38:J38" si="9">SUM(B34:B37)</f>
        <v>5181.0442073000013</v>
      </c>
      <c r="C38" s="134">
        <f t="shared" si="9"/>
        <v>21716.5676274</v>
      </c>
      <c r="D38" s="134">
        <f t="shared" si="9"/>
        <v>26897.611834700001</v>
      </c>
      <c r="E38" s="133">
        <f t="shared" si="9"/>
        <v>1285.9104180999998</v>
      </c>
      <c r="F38" s="134">
        <f t="shared" si="9"/>
        <v>6416.7687621000005</v>
      </c>
      <c r="G38" s="19">
        <f t="shared" si="9"/>
        <v>7702.6791801999998</v>
      </c>
      <c r="H38" s="18">
        <f t="shared" si="9"/>
        <v>6466.9546254000015</v>
      </c>
      <c r="I38" s="19">
        <f t="shared" si="9"/>
        <v>28133.3363895</v>
      </c>
      <c r="J38" s="19">
        <f t="shared" si="9"/>
        <v>34600.291014900002</v>
      </c>
    </row>
    <row r="39" spans="1:10" x14ac:dyDescent="0.2">
      <c r="B39" s="131"/>
      <c r="C39" s="130"/>
      <c r="D39" s="130"/>
      <c r="E39" s="131"/>
      <c r="F39" s="130"/>
      <c r="G39" s="16"/>
      <c r="H39" s="17"/>
      <c r="I39" s="16"/>
      <c r="J39" s="16"/>
    </row>
    <row r="40" spans="1:10" x14ac:dyDescent="0.2">
      <c r="A40" s="1" t="s">
        <v>33</v>
      </c>
      <c r="B40" s="131"/>
      <c r="C40" s="130"/>
      <c r="D40" s="130"/>
      <c r="E40" s="131"/>
      <c r="F40" s="130"/>
      <c r="G40" s="16"/>
      <c r="H40" s="17"/>
      <c r="I40" s="16"/>
      <c r="J40" s="16"/>
    </row>
    <row r="41" spans="1:10" x14ac:dyDescent="0.2">
      <c r="A41" s="2" t="s">
        <v>37</v>
      </c>
      <c r="B41" s="129">
        <v>188.38333330000003</v>
      </c>
      <c r="C41" s="130">
        <v>837.30494640000006</v>
      </c>
      <c r="D41" s="130">
        <f>SUM(B41:C41)</f>
        <v>1025.6882797000001</v>
      </c>
      <c r="E41" s="131">
        <v>46.027273099999995</v>
      </c>
      <c r="F41" s="130">
        <v>311.05302870000003</v>
      </c>
      <c r="G41" s="16">
        <f>SUM(E41:F41)</f>
        <v>357.08030180000003</v>
      </c>
      <c r="H41" s="17">
        <f t="shared" ref="H41:I44" si="10">SUM(B41,E41)</f>
        <v>234.41060640000003</v>
      </c>
      <c r="I41" s="16">
        <f t="shared" si="10"/>
        <v>1148.3579751000002</v>
      </c>
      <c r="J41" s="16">
        <f>SUM(H41:I41)</f>
        <v>1382.7685815000002</v>
      </c>
    </row>
    <row r="42" spans="1:10" x14ac:dyDescent="0.2">
      <c r="A42" s="2" t="s">
        <v>38</v>
      </c>
      <c r="B42" s="129">
        <v>477.2613624999999</v>
      </c>
      <c r="C42" s="132">
        <v>2010.5875286999999</v>
      </c>
      <c r="D42" s="130">
        <f>SUM(B42:C42)</f>
        <v>2487.8488911999998</v>
      </c>
      <c r="E42" s="131">
        <v>149.18787799999998</v>
      </c>
      <c r="F42" s="130">
        <v>910.85832670000002</v>
      </c>
      <c r="G42" s="16">
        <f>SUM(E42:F42)</f>
        <v>1060.0462047000001</v>
      </c>
      <c r="H42" s="17">
        <f t="shared" si="10"/>
        <v>626.44924049999986</v>
      </c>
      <c r="I42" s="16">
        <f t="shared" si="10"/>
        <v>2921.4458553999998</v>
      </c>
      <c r="J42" s="16">
        <f>SUM(H42:I42)</f>
        <v>3547.8950958999994</v>
      </c>
    </row>
    <row r="43" spans="1:10" x14ac:dyDescent="0.2">
      <c r="A43" s="2" t="s">
        <v>39</v>
      </c>
      <c r="B43" s="129">
        <v>13.659090899999999</v>
      </c>
      <c r="C43" s="135">
        <v>74.563636099999982</v>
      </c>
      <c r="D43" s="130">
        <f>SUM(B43:C43)</f>
        <v>88.222726999999978</v>
      </c>
      <c r="E43" s="131">
        <v>5.3969696999999996</v>
      </c>
      <c r="F43" s="135">
        <v>18.903030399999999</v>
      </c>
      <c r="G43" s="16">
        <f>SUM(E43:F43)</f>
        <v>24.300000099999998</v>
      </c>
      <c r="H43" s="17">
        <f t="shared" si="10"/>
        <v>19.056060599999999</v>
      </c>
      <c r="I43" s="16">
        <f t="shared" si="10"/>
        <v>93.466666499999974</v>
      </c>
      <c r="J43" s="16">
        <f>SUM(H43:I43)</f>
        <v>112.52272709999997</v>
      </c>
    </row>
    <row r="44" spans="1:10" x14ac:dyDescent="0.2">
      <c r="A44" s="2" t="s">
        <v>40</v>
      </c>
      <c r="B44" s="129">
        <v>88.771212299999988</v>
      </c>
      <c r="C44" s="132">
        <v>441.91427530000004</v>
      </c>
      <c r="D44" s="130">
        <f>SUM(B44:C44)</f>
        <v>530.68548759999999</v>
      </c>
      <c r="E44" s="131">
        <v>27.118181799999999</v>
      </c>
      <c r="F44" s="130">
        <v>221.3806817</v>
      </c>
      <c r="G44" s="16">
        <f>SUM(E44:F44)</f>
        <v>248.4988635</v>
      </c>
      <c r="H44" s="17">
        <f t="shared" si="10"/>
        <v>115.88939409999999</v>
      </c>
      <c r="I44" s="16">
        <f t="shared" si="10"/>
        <v>663.29495700000007</v>
      </c>
      <c r="J44" s="16">
        <f>SUM(H44:I44)</f>
        <v>779.18435110000007</v>
      </c>
    </row>
    <row r="45" spans="1:10" s="1" customFormat="1" x14ac:dyDescent="0.2">
      <c r="A45" s="13" t="s">
        <v>5</v>
      </c>
      <c r="B45" s="136">
        <f t="shared" ref="B45:J45" si="11">SUM(B41:B44)</f>
        <v>768.07499899999993</v>
      </c>
      <c r="C45" s="134">
        <f t="shared" si="11"/>
        <v>3364.3703865000002</v>
      </c>
      <c r="D45" s="134">
        <f t="shared" si="11"/>
        <v>4132.4453855000002</v>
      </c>
      <c r="E45" s="133">
        <f t="shared" si="11"/>
        <v>227.73030259999999</v>
      </c>
      <c r="F45" s="134">
        <f t="shared" si="11"/>
        <v>1462.1950675000001</v>
      </c>
      <c r="G45" s="19">
        <f t="shared" si="11"/>
        <v>1689.9253701000002</v>
      </c>
      <c r="H45" s="18">
        <f t="shared" si="11"/>
        <v>995.80530159999989</v>
      </c>
      <c r="I45" s="19">
        <f t="shared" si="11"/>
        <v>4826.5654539999996</v>
      </c>
      <c r="J45" s="19">
        <f t="shared" si="11"/>
        <v>5822.3707555999999</v>
      </c>
    </row>
    <row r="46" spans="1:10" x14ac:dyDescent="0.2">
      <c r="B46" s="131"/>
      <c r="C46" s="130"/>
      <c r="D46" s="130"/>
      <c r="E46" s="131"/>
      <c r="F46" s="130"/>
      <c r="G46" s="16"/>
      <c r="H46" s="17"/>
      <c r="I46" s="16"/>
      <c r="J46" s="16"/>
    </row>
    <row r="47" spans="1:10" x14ac:dyDescent="0.2">
      <c r="A47" s="109" t="s">
        <v>34</v>
      </c>
      <c r="B47" s="131"/>
      <c r="C47" s="137"/>
      <c r="D47" s="137"/>
      <c r="E47" s="131"/>
      <c r="F47" s="137"/>
      <c r="G47" s="104"/>
      <c r="H47" s="17"/>
      <c r="I47" s="104"/>
      <c r="J47" s="104"/>
    </row>
    <row r="48" spans="1:10" x14ac:dyDescent="0.2">
      <c r="A48" s="2" t="s">
        <v>37</v>
      </c>
      <c r="B48" s="131">
        <f t="shared" ref="B48:C51" si="12">SUM(B34,B41)</f>
        <v>929.31051270000023</v>
      </c>
      <c r="C48" s="130">
        <f t="shared" si="12"/>
        <v>4499.6966780000002</v>
      </c>
      <c r="D48" s="130">
        <f>SUM(B48:C48)</f>
        <v>5429.0071907000001</v>
      </c>
      <c r="E48" s="131">
        <f t="shared" ref="E48:F51" si="13">SUM(E34,E41)</f>
        <v>309.59741080000003</v>
      </c>
      <c r="F48" s="130">
        <f t="shared" si="13"/>
        <v>1503.3217745999996</v>
      </c>
      <c r="G48" s="16">
        <f>SUM(E48:F48)</f>
        <v>1812.9191853999996</v>
      </c>
      <c r="H48" s="17">
        <f t="shared" ref="H48:I51" si="14">SUM(B48,E48)</f>
        <v>1238.9079235000004</v>
      </c>
      <c r="I48" s="16">
        <f t="shared" si="14"/>
        <v>6003.0184525999994</v>
      </c>
      <c r="J48" s="16">
        <f>SUM(H48:I48)</f>
        <v>7241.9263761000002</v>
      </c>
    </row>
    <row r="49" spans="1:10" x14ac:dyDescent="0.2">
      <c r="A49" s="2" t="s">
        <v>38</v>
      </c>
      <c r="B49" s="131">
        <f t="shared" si="12"/>
        <v>3687.4344041000004</v>
      </c>
      <c r="C49" s="130">
        <f t="shared" si="12"/>
        <v>14929.192879199998</v>
      </c>
      <c r="D49" s="130">
        <f>SUM(B49:C49)</f>
        <v>18616.627283299997</v>
      </c>
      <c r="E49" s="131">
        <f t="shared" si="13"/>
        <v>844.06287949999989</v>
      </c>
      <c r="F49" s="130">
        <f t="shared" si="13"/>
        <v>4620.9180633000005</v>
      </c>
      <c r="G49" s="16">
        <f>SUM(E49:F49)</f>
        <v>5464.9809428000008</v>
      </c>
      <c r="H49" s="17">
        <f t="shared" si="14"/>
        <v>4531.4972836000006</v>
      </c>
      <c r="I49" s="16">
        <f t="shared" si="14"/>
        <v>19550.1109425</v>
      </c>
      <c r="J49" s="16">
        <f>SUM(H49:I49)</f>
        <v>24081.608226100001</v>
      </c>
    </row>
    <row r="50" spans="1:10" x14ac:dyDescent="0.2">
      <c r="A50" s="2" t="s">
        <v>39</v>
      </c>
      <c r="B50" s="17">
        <f t="shared" si="12"/>
        <v>15.909090899999999</v>
      </c>
      <c r="C50" s="16">
        <f t="shared" si="12"/>
        <v>86.451135999999977</v>
      </c>
      <c r="D50" s="16">
        <f>SUM(B50:C50)</f>
        <v>102.36022689999997</v>
      </c>
      <c r="E50" s="17">
        <f t="shared" si="13"/>
        <v>5.3969696999999996</v>
      </c>
      <c r="F50" s="16">
        <f t="shared" si="13"/>
        <v>21.036363699999999</v>
      </c>
      <c r="G50" s="16">
        <f>SUM(E50:F50)</f>
        <v>26.433333399999999</v>
      </c>
      <c r="H50" s="17">
        <f t="shared" si="14"/>
        <v>21.306060599999999</v>
      </c>
      <c r="I50" s="16">
        <f t="shared" si="14"/>
        <v>107.48749969999997</v>
      </c>
      <c r="J50" s="16">
        <f>SUM(H50:I50)</f>
        <v>128.79356029999997</v>
      </c>
    </row>
    <row r="51" spans="1:10" x14ac:dyDescent="0.2">
      <c r="A51" s="2" t="s">
        <v>40</v>
      </c>
      <c r="B51" s="17">
        <f t="shared" si="12"/>
        <v>1316.4651986000008</v>
      </c>
      <c r="C51" s="16">
        <f t="shared" si="12"/>
        <v>5565.5973207000015</v>
      </c>
      <c r="D51" s="16">
        <f>SUM(B51:C51)</f>
        <v>6882.0625193000024</v>
      </c>
      <c r="E51" s="17">
        <f t="shared" si="13"/>
        <v>354.58346069999993</v>
      </c>
      <c r="F51" s="16">
        <f t="shared" si="13"/>
        <v>1733.6876280000001</v>
      </c>
      <c r="G51" s="16">
        <f>SUM(E51:F51)</f>
        <v>2088.2710887000003</v>
      </c>
      <c r="H51" s="17">
        <f t="shared" si="14"/>
        <v>1671.0486593000007</v>
      </c>
      <c r="I51" s="16">
        <f t="shared" si="14"/>
        <v>7299.2849487000021</v>
      </c>
      <c r="J51" s="16">
        <f>SUM(H51:I51)</f>
        <v>8970.3336080000026</v>
      </c>
    </row>
    <row r="52" spans="1:10" s="1" customFormat="1" x14ac:dyDescent="0.2">
      <c r="A52" s="13" t="s">
        <v>5</v>
      </c>
      <c r="B52" s="18">
        <f>SUM(B48:B51)</f>
        <v>5949.1192063000008</v>
      </c>
      <c r="C52" s="19">
        <f>SUM(C48:C51)</f>
        <v>25080.938013899999</v>
      </c>
      <c r="D52" s="19">
        <f>SUM(B52:C52)</f>
        <v>31030.0572202</v>
      </c>
      <c r="E52" s="18">
        <f>SUM(E48:E51)</f>
        <v>1513.6407206999997</v>
      </c>
      <c r="F52" s="19">
        <f>SUM(F48:F51)</f>
        <v>7878.9638296000012</v>
      </c>
      <c r="G52" s="19">
        <f>SUM(E52:F52)</f>
        <v>9392.6045503000005</v>
      </c>
      <c r="H52" s="18">
        <f>SUM(H48:H51)</f>
        <v>7462.759927000001</v>
      </c>
      <c r="I52" s="19">
        <f>SUM(I48:I51)</f>
        <v>32959.901843500003</v>
      </c>
      <c r="J52" s="19">
        <f>SUM(J48:J51)</f>
        <v>40422.661770500003</v>
      </c>
    </row>
    <row r="53" spans="1:10" s="113" customFormat="1" x14ac:dyDescent="0.2">
      <c r="A53" s="110"/>
      <c r="B53" s="111"/>
      <c r="C53" s="112"/>
      <c r="D53" s="112"/>
      <c r="E53" s="111"/>
      <c r="F53" s="112"/>
      <c r="G53" s="112"/>
      <c r="H53" s="111"/>
      <c r="I53" s="112"/>
      <c r="J53" s="112"/>
    </row>
    <row r="54" spans="1:10" x14ac:dyDescent="0.2">
      <c r="A54" s="108" t="s">
        <v>2</v>
      </c>
      <c r="B54" s="17"/>
      <c r="C54" s="104"/>
      <c r="D54" s="104"/>
      <c r="E54" s="17"/>
      <c r="F54" s="104"/>
      <c r="G54" s="104"/>
      <c r="H54" s="17"/>
      <c r="I54" s="104"/>
      <c r="J54" s="104"/>
    </row>
    <row r="55" spans="1:10" x14ac:dyDescent="0.2">
      <c r="A55" s="1" t="s">
        <v>8</v>
      </c>
      <c r="B55" s="12"/>
      <c r="E55" s="12"/>
      <c r="H55" s="12"/>
    </row>
    <row r="56" spans="1:10" x14ac:dyDescent="0.2">
      <c r="A56" s="2" t="s">
        <v>37</v>
      </c>
      <c r="B56" s="15">
        <f t="shared" ref="B56:C59" si="15">B12+B34</f>
        <v>824.12995650000016</v>
      </c>
      <c r="C56" s="20">
        <f t="shared" si="15"/>
        <v>5974.7237234000004</v>
      </c>
      <c r="D56" s="16">
        <f>SUM(B56:C56)</f>
        <v>6798.8536799000003</v>
      </c>
      <c r="E56" s="17">
        <f t="shared" ref="E56:F59" si="16">E12+E34</f>
        <v>309.91319350000003</v>
      </c>
      <c r="F56" s="104">
        <f t="shared" si="16"/>
        <v>1933.1263840999995</v>
      </c>
      <c r="G56" s="16">
        <f>SUM(E56:F56)</f>
        <v>2243.0395775999996</v>
      </c>
      <c r="H56" s="17">
        <f t="shared" ref="H56:I59" si="17">SUM(B56,E56)</f>
        <v>1134.0431500000002</v>
      </c>
      <c r="I56" s="16">
        <f t="shared" si="17"/>
        <v>7907.8501075000004</v>
      </c>
      <c r="J56" s="16">
        <f>SUM(H56:I56)</f>
        <v>9041.8932574999999</v>
      </c>
    </row>
    <row r="57" spans="1:10" x14ac:dyDescent="0.2">
      <c r="A57" s="2" t="s">
        <v>38</v>
      </c>
      <c r="B57" s="15">
        <f t="shared" si="15"/>
        <v>3442.6989866000004</v>
      </c>
      <c r="C57" s="20">
        <f t="shared" si="15"/>
        <v>21623.627217799993</v>
      </c>
      <c r="D57" s="16">
        <f>SUM(B57:C57)</f>
        <v>25066.326204399993</v>
      </c>
      <c r="E57" s="17">
        <f t="shared" si="16"/>
        <v>818.35555789999989</v>
      </c>
      <c r="F57" s="104">
        <f t="shared" si="16"/>
        <v>6381.0945608000002</v>
      </c>
      <c r="G57" s="16">
        <f>SUM(E57:F57)</f>
        <v>7199.4501187000005</v>
      </c>
      <c r="H57" s="17">
        <f t="shared" si="17"/>
        <v>4261.0545445000007</v>
      </c>
      <c r="I57" s="16">
        <f t="shared" si="17"/>
        <v>28004.721778599993</v>
      </c>
      <c r="J57" s="16">
        <f>SUM(H57:I57)</f>
        <v>32265.776323099992</v>
      </c>
    </row>
    <row r="58" spans="1:10" x14ac:dyDescent="0.2">
      <c r="A58" s="2" t="s">
        <v>39</v>
      </c>
      <c r="B58" s="15">
        <f t="shared" si="15"/>
        <v>2.25</v>
      </c>
      <c r="C58" s="20">
        <f t="shared" si="15"/>
        <v>19.220833299999999</v>
      </c>
      <c r="D58" s="16">
        <f>SUM(B58:C58)</f>
        <v>21.470833299999999</v>
      </c>
      <c r="E58" s="17">
        <f t="shared" si="16"/>
        <v>0</v>
      </c>
      <c r="F58" s="104">
        <f t="shared" si="16"/>
        <v>4.1999998999999999</v>
      </c>
      <c r="G58" s="16">
        <f>SUM(E58:F58)</f>
        <v>4.1999998999999999</v>
      </c>
      <c r="H58" s="17">
        <f t="shared" si="17"/>
        <v>2.25</v>
      </c>
      <c r="I58" s="16">
        <f t="shared" si="17"/>
        <v>23.420833199999997</v>
      </c>
      <c r="J58" s="16">
        <f>SUM(H58:I58)</f>
        <v>25.670833199999997</v>
      </c>
    </row>
    <row r="59" spans="1:10" x14ac:dyDescent="0.2">
      <c r="A59" s="2" t="s">
        <v>40</v>
      </c>
      <c r="B59" s="105">
        <f t="shared" si="15"/>
        <v>1325.710652400001</v>
      </c>
      <c r="C59" s="20">
        <f t="shared" si="15"/>
        <v>8428.4450696000022</v>
      </c>
      <c r="D59" s="16">
        <f>SUM(B59:C59)</f>
        <v>9754.1557220000032</v>
      </c>
      <c r="E59" s="106">
        <f t="shared" si="16"/>
        <v>377.79166809999992</v>
      </c>
      <c r="F59" s="104">
        <f t="shared" si="16"/>
        <v>2431.6530597000001</v>
      </c>
      <c r="G59" s="16">
        <f>SUM(E59:F59)</f>
        <v>2809.4447277999998</v>
      </c>
      <c r="H59" s="17">
        <f t="shared" si="17"/>
        <v>1703.5023205000009</v>
      </c>
      <c r="I59" s="16">
        <f t="shared" si="17"/>
        <v>10860.098129300002</v>
      </c>
      <c r="J59" s="16">
        <f>SUM(H59:I59)</f>
        <v>12563.600449800004</v>
      </c>
    </row>
    <row r="60" spans="1:10" s="1" customFormat="1" x14ac:dyDescent="0.2">
      <c r="A60" s="13" t="s">
        <v>5</v>
      </c>
      <c r="B60" s="18">
        <f t="shared" ref="B60:J60" si="18">SUM(B56:B59)</f>
        <v>5594.7895955000013</v>
      </c>
      <c r="C60" s="19">
        <f t="shared" si="18"/>
        <v>36046.016844099999</v>
      </c>
      <c r="D60" s="19">
        <f t="shared" si="18"/>
        <v>41640.806439599997</v>
      </c>
      <c r="E60" s="18">
        <f t="shared" si="18"/>
        <v>1506.0604194999999</v>
      </c>
      <c r="F60" s="19">
        <f t="shared" si="18"/>
        <v>10750.0740045</v>
      </c>
      <c r="G60" s="19">
        <f t="shared" si="18"/>
        <v>12256.134424</v>
      </c>
      <c r="H60" s="18">
        <f t="shared" si="18"/>
        <v>7100.8500150000018</v>
      </c>
      <c r="I60" s="19">
        <f t="shared" si="18"/>
        <v>46796.09084859999</v>
      </c>
      <c r="J60" s="19">
        <f t="shared" si="18"/>
        <v>53896.940863599993</v>
      </c>
    </row>
    <row r="61" spans="1:10" x14ac:dyDescent="0.2">
      <c r="B61" s="17"/>
      <c r="C61" s="16"/>
      <c r="D61" s="16"/>
      <c r="E61" s="17"/>
      <c r="F61" s="16"/>
      <c r="G61" s="16"/>
      <c r="H61" s="17"/>
      <c r="I61" s="16"/>
      <c r="J61" s="16"/>
    </row>
    <row r="62" spans="1:10" x14ac:dyDescent="0.2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x14ac:dyDescent="0.2">
      <c r="A63" s="2" t="s">
        <v>37</v>
      </c>
      <c r="B63" s="15">
        <f t="shared" ref="B63:C66" si="19">B19+B41</f>
        <v>188.38333330000003</v>
      </c>
      <c r="C63" s="20">
        <f t="shared" si="19"/>
        <v>933.24514240000008</v>
      </c>
      <c r="D63" s="16">
        <f>SUM(B63:C63)</f>
        <v>1121.6284757000001</v>
      </c>
      <c r="E63" s="17">
        <f t="shared" ref="E63:F66" si="20">E19+E41</f>
        <v>46.543939799999997</v>
      </c>
      <c r="F63" s="104">
        <f t="shared" si="20"/>
        <v>357.2560593</v>
      </c>
      <c r="G63" s="16">
        <f>SUM(E63:F63)</f>
        <v>403.79999909999998</v>
      </c>
      <c r="H63" s="17">
        <f t="shared" ref="H63:I66" si="21">SUM(B63,E63)</f>
        <v>234.92727310000004</v>
      </c>
      <c r="I63" s="16">
        <f t="shared" si="21"/>
        <v>1290.5012017000001</v>
      </c>
      <c r="J63" s="16">
        <f>SUM(H63:I63)</f>
        <v>1525.4284748000002</v>
      </c>
    </row>
    <row r="64" spans="1:10" x14ac:dyDescent="0.2">
      <c r="A64" s="2" t="s">
        <v>38</v>
      </c>
      <c r="B64" s="15">
        <f t="shared" si="19"/>
        <v>484.44318069999991</v>
      </c>
      <c r="C64" s="20">
        <f t="shared" si="19"/>
        <v>2243.2879177999998</v>
      </c>
      <c r="D64" s="16">
        <f>SUM(B64:C64)</f>
        <v>2727.7310984999999</v>
      </c>
      <c r="E64" s="17">
        <f t="shared" si="20"/>
        <v>154.31212029999998</v>
      </c>
      <c r="F64" s="104">
        <f t="shared" si="20"/>
        <v>1037.7295383000001</v>
      </c>
      <c r="G64" s="16">
        <f>SUM(E64:F64)</f>
        <v>1192.0416586000001</v>
      </c>
      <c r="H64" s="17">
        <f t="shared" si="21"/>
        <v>638.75530099999992</v>
      </c>
      <c r="I64" s="16">
        <f t="shared" si="21"/>
        <v>3281.0174560999999</v>
      </c>
      <c r="J64" s="16">
        <f>SUM(H64:I64)</f>
        <v>3919.7727570999996</v>
      </c>
    </row>
    <row r="65" spans="1:10" x14ac:dyDescent="0.2">
      <c r="A65" s="2" t="s">
        <v>39</v>
      </c>
      <c r="B65" s="15">
        <f t="shared" si="19"/>
        <v>13.659090899999999</v>
      </c>
      <c r="C65" s="20">
        <f t="shared" si="19"/>
        <v>74.563636099999982</v>
      </c>
      <c r="D65" s="16">
        <f>SUM(B65:C65)</f>
        <v>88.222726999999978</v>
      </c>
      <c r="E65" s="17">
        <f t="shared" si="20"/>
        <v>5.3969696999999996</v>
      </c>
      <c r="F65" s="104">
        <f t="shared" si="20"/>
        <v>18.903030399999999</v>
      </c>
      <c r="G65" s="16">
        <f>SUM(E65:F65)</f>
        <v>24.300000099999998</v>
      </c>
      <c r="H65" s="17">
        <f t="shared" si="21"/>
        <v>19.056060599999999</v>
      </c>
      <c r="I65" s="16">
        <f t="shared" si="21"/>
        <v>93.466666499999974</v>
      </c>
      <c r="J65" s="16">
        <f>SUM(H65:I65)</f>
        <v>112.52272709999997</v>
      </c>
    </row>
    <row r="66" spans="1:10" x14ac:dyDescent="0.2">
      <c r="A66" s="2" t="s">
        <v>40</v>
      </c>
      <c r="B66" s="105">
        <f t="shared" si="19"/>
        <v>90.771212299999988</v>
      </c>
      <c r="C66" s="20">
        <f t="shared" si="19"/>
        <v>481.15177540000002</v>
      </c>
      <c r="D66" s="16">
        <f>SUM(B66:C66)</f>
        <v>571.92298770000002</v>
      </c>
      <c r="E66" s="106">
        <f t="shared" si="20"/>
        <v>27.5515151</v>
      </c>
      <c r="F66" s="104">
        <f t="shared" si="20"/>
        <v>239.70795440000001</v>
      </c>
      <c r="G66" s="16">
        <f>SUM(E66:F66)</f>
        <v>267.25946950000002</v>
      </c>
      <c r="H66" s="17">
        <f t="shared" si="21"/>
        <v>118.32272739999999</v>
      </c>
      <c r="I66" s="16">
        <f t="shared" si="21"/>
        <v>720.85972979999997</v>
      </c>
      <c r="J66" s="16">
        <f>SUM(H66:I66)</f>
        <v>839.18245719999993</v>
      </c>
    </row>
    <row r="67" spans="1:10" s="1" customFormat="1" x14ac:dyDescent="0.2">
      <c r="A67" s="13" t="s">
        <v>5</v>
      </c>
      <c r="B67" s="21">
        <f t="shared" ref="B67:J67" si="22">SUM(B63:B66)</f>
        <v>777.2568172</v>
      </c>
      <c r="C67" s="19">
        <f t="shared" si="22"/>
        <v>3732.2484717000002</v>
      </c>
      <c r="D67" s="19">
        <f t="shared" si="22"/>
        <v>4509.5052888999999</v>
      </c>
      <c r="E67" s="18">
        <f t="shared" si="22"/>
        <v>233.80454489999997</v>
      </c>
      <c r="F67" s="19">
        <f t="shared" si="22"/>
        <v>1653.5965824000002</v>
      </c>
      <c r="G67" s="19">
        <f t="shared" si="22"/>
        <v>1887.4011273000001</v>
      </c>
      <c r="H67" s="18">
        <f t="shared" si="22"/>
        <v>1011.0613621</v>
      </c>
      <c r="I67" s="19">
        <f t="shared" si="22"/>
        <v>5385.8450541000002</v>
      </c>
      <c r="J67" s="19">
        <f t="shared" si="22"/>
        <v>6396.9064161999995</v>
      </c>
    </row>
    <row r="68" spans="1:10" x14ac:dyDescent="0.2">
      <c r="B68" s="17"/>
      <c r="C68" s="16"/>
      <c r="D68" s="16"/>
      <c r="E68" s="17"/>
      <c r="F68" s="16"/>
      <c r="G68" s="16"/>
      <c r="H68" s="17"/>
      <c r="I68" s="16"/>
      <c r="J68" s="16"/>
    </row>
    <row r="69" spans="1:10" x14ac:dyDescent="0.2">
      <c r="A69" s="109" t="s">
        <v>13</v>
      </c>
      <c r="B69" s="17"/>
      <c r="C69" s="104"/>
      <c r="D69" s="104"/>
      <c r="E69" s="17"/>
      <c r="F69" s="104"/>
      <c r="G69" s="104"/>
      <c r="H69" s="17"/>
      <c r="I69" s="104"/>
      <c r="J69" s="104"/>
    </row>
    <row r="70" spans="1:10" x14ac:dyDescent="0.2">
      <c r="A70" s="2" t="s">
        <v>37</v>
      </c>
      <c r="B70" s="17">
        <f t="shared" ref="B70:C73" si="23">SUM(B56,B63)</f>
        <v>1012.5132898000002</v>
      </c>
      <c r="C70" s="16">
        <f t="shared" si="23"/>
        <v>6907.9688658000005</v>
      </c>
      <c r="D70" s="16">
        <f>SUM(B70:C70)</f>
        <v>7920.4821556000006</v>
      </c>
      <c r="E70" s="17">
        <f t="shared" ref="E70:F73" si="24">SUM(E56,E63)</f>
        <v>356.45713330000001</v>
      </c>
      <c r="F70" s="16">
        <f t="shared" si="24"/>
        <v>2290.3824433999994</v>
      </c>
      <c r="G70" s="16">
        <f>SUM(E70:F70)</f>
        <v>2646.8395766999993</v>
      </c>
      <c r="H70" s="17">
        <f t="shared" ref="H70:I73" si="25">SUM(B70,E70)</f>
        <v>1368.9704231000001</v>
      </c>
      <c r="I70" s="16">
        <f t="shared" si="25"/>
        <v>9198.3513091999994</v>
      </c>
      <c r="J70" s="16">
        <f>SUM(H70:I70)</f>
        <v>10567.321732299999</v>
      </c>
    </row>
    <row r="71" spans="1:10" x14ac:dyDescent="0.2">
      <c r="A71" s="2" t="s">
        <v>38</v>
      </c>
      <c r="B71" s="17">
        <f t="shared" si="23"/>
        <v>3927.1421673000004</v>
      </c>
      <c r="C71" s="16">
        <f t="shared" si="23"/>
        <v>23866.915135599993</v>
      </c>
      <c r="D71" s="16">
        <f>SUM(B71:C71)</f>
        <v>27794.057302899993</v>
      </c>
      <c r="E71" s="17">
        <f t="shared" si="24"/>
        <v>972.66767819999984</v>
      </c>
      <c r="F71" s="16">
        <f t="shared" si="24"/>
        <v>7418.8240991000002</v>
      </c>
      <c r="G71" s="16">
        <f>SUM(E71:F71)</f>
        <v>8391.4917772999997</v>
      </c>
      <c r="H71" s="17">
        <f t="shared" si="25"/>
        <v>4899.8098454999999</v>
      </c>
      <c r="I71" s="16">
        <f t="shared" si="25"/>
        <v>31285.739234699991</v>
      </c>
      <c r="J71" s="16">
        <f>SUM(H71:I71)</f>
        <v>36185.549080199991</v>
      </c>
    </row>
    <row r="72" spans="1:10" x14ac:dyDescent="0.2">
      <c r="A72" s="2" t="s">
        <v>39</v>
      </c>
      <c r="B72" s="17">
        <f t="shared" si="23"/>
        <v>15.909090899999999</v>
      </c>
      <c r="C72" s="16">
        <f t="shared" si="23"/>
        <v>93.784469399999978</v>
      </c>
      <c r="D72" s="16">
        <f>SUM(B72:C72)</f>
        <v>109.69356029999997</v>
      </c>
      <c r="E72" s="17">
        <f t="shared" si="24"/>
        <v>5.3969696999999996</v>
      </c>
      <c r="F72" s="16">
        <f t="shared" si="24"/>
        <v>23.1030303</v>
      </c>
      <c r="G72" s="16">
        <f>SUM(E72:F72)</f>
        <v>28.5</v>
      </c>
      <c r="H72" s="17">
        <f t="shared" si="25"/>
        <v>21.306060599999999</v>
      </c>
      <c r="I72" s="16">
        <f t="shared" si="25"/>
        <v>116.88749969999998</v>
      </c>
      <c r="J72" s="16">
        <f>SUM(H72:I72)</f>
        <v>138.19356029999997</v>
      </c>
    </row>
    <row r="73" spans="1:10" x14ac:dyDescent="0.2">
      <c r="A73" s="2" t="s">
        <v>40</v>
      </c>
      <c r="B73" s="17">
        <f t="shared" si="23"/>
        <v>1416.4818647000009</v>
      </c>
      <c r="C73" s="16">
        <f t="shared" si="23"/>
        <v>8909.5968450000018</v>
      </c>
      <c r="D73" s="16">
        <f>SUM(B73:C73)</f>
        <v>10326.078709700003</v>
      </c>
      <c r="E73" s="17">
        <f t="shared" si="24"/>
        <v>405.34318319999994</v>
      </c>
      <c r="F73" s="16">
        <f t="shared" si="24"/>
        <v>2671.3610140999999</v>
      </c>
      <c r="G73" s="16">
        <f>SUM(E73:F73)</f>
        <v>3076.7041973</v>
      </c>
      <c r="H73" s="17">
        <f t="shared" si="25"/>
        <v>1821.8250479000008</v>
      </c>
      <c r="I73" s="16">
        <f t="shared" si="25"/>
        <v>11580.957859100003</v>
      </c>
      <c r="J73" s="16">
        <f>SUM(H73:I73)</f>
        <v>13402.782907000004</v>
      </c>
    </row>
    <row r="74" spans="1:10" s="1" customFormat="1" x14ac:dyDescent="0.2">
      <c r="A74" s="13" t="s">
        <v>5</v>
      </c>
      <c r="B74" s="18">
        <f>SUM(B70:B73)</f>
        <v>6372.0464127000014</v>
      </c>
      <c r="C74" s="19">
        <f>SUM(C70:C73)</f>
        <v>39778.265315799996</v>
      </c>
      <c r="D74" s="19">
        <f>SUM(B74:C74)</f>
        <v>46150.311728499997</v>
      </c>
      <c r="E74" s="18">
        <f>SUM(E70:E73)</f>
        <v>1739.8649643999997</v>
      </c>
      <c r="F74" s="19">
        <f>SUM(F70:F73)</f>
        <v>12403.6705869</v>
      </c>
      <c r="G74" s="19">
        <f>SUM(E74:F74)</f>
        <v>14143.535551299999</v>
      </c>
      <c r="H74" s="18">
        <f>SUM(H70:H73)</f>
        <v>8111.9113771000002</v>
      </c>
      <c r="I74" s="19">
        <f>SUM(I70:I73)</f>
        <v>52181.935902699995</v>
      </c>
      <c r="J74" s="19">
        <f>SUM(J70:J73)</f>
        <v>60293.8472798</v>
      </c>
    </row>
    <row r="75" spans="1:10" ht="6.75" customHeight="1" x14ac:dyDescent="0.2">
      <c r="B75" s="104"/>
      <c r="C75" s="16"/>
      <c r="D75" s="16"/>
      <c r="E75" s="104"/>
      <c r="F75" s="16"/>
      <c r="G75" s="16"/>
      <c r="H75" s="104"/>
      <c r="I75" s="16"/>
      <c r="J75" s="16"/>
    </row>
    <row r="76" spans="1:10" x14ac:dyDescent="0.2">
      <c r="A76" s="207" t="s">
        <v>66</v>
      </c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8" orientation="portrait" horizontalDpi="4294967292" verticalDpi="4294967292" r:id="rId1"/>
  <headerFooter alignWithMargins="0">
    <oddFooter>&amp;R&amp;A</oddFooter>
  </headerFooter>
  <ignoredErrors>
    <ignoredError sqref="D26:D30 G30 D48:D52 D56:D59 D63:D66 D70:D74 G74 G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6"/>
  <sheetViews>
    <sheetView zoomScaleNormal="100" workbookViewId="0">
      <selection activeCell="A78" sqref="A78"/>
    </sheetView>
  </sheetViews>
  <sheetFormatPr defaultRowHeight="12.75" x14ac:dyDescent="0.2"/>
  <cols>
    <col min="1" max="1" width="33.7109375" style="2" customWidth="1"/>
    <col min="2" max="10" width="8" style="2" customWidth="1"/>
    <col min="11" max="16384" width="9.140625" style="2"/>
  </cols>
  <sheetData>
    <row r="1" spans="1:10" x14ac:dyDescent="0.2">
      <c r="A1" s="79" t="s">
        <v>60</v>
      </c>
      <c r="D1" s="2" t="s">
        <v>0</v>
      </c>
    </row>
    <row r="2" spans="1:10" x14ac:dyDescent="0.2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61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x14ac:dyDescent="0.2">
      <c r="A9" s="14"/>
      <c r="B9" s="100" t="s">
        <v>6</v>
      </c>
      <c r="C9" s="101" t="s">
        <v>7</v>
      </c>
      <c r="D9" s="101" t="s">
        <v>5</v>
      </c>
      <c r="E9" s="100" t="s">
        <v>6</v>
      </c>
      <c r="F9" s="101" t="s">
        <v>7</v>
      </c>
      <c r="G9" s="101" t="s">
        <v>5</v>
      </c>
      <c r="H9" s="100" t="s">
        <v>6</v>
      </c>
      <c r="I9" s="101" t="s">
        <v>7</v>
      </c>
      <c r="J9" s="101" t="s">
        <v>5</v>
      </c>
    </row>
    <row r="10" spans="1:10" x14ac:dyDescent="0.2">
      <c r="A10" s="107" t="s">
        <v>35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10" x14ac:dyDescent="0.2">
      <c r="A11" s="1" t="s">
        <v>29</v>
      </c>
      <c r="B11" s="127"/>
      <c r="C11" s="128"/>
      <c r="D11" s="128"/>
      <c r="E11" s="127"/>
      <c r="F11" s="128"/>
      <c r="H11" s="12"/>
    </row>
    <row r="12" spans="1:10" x14ac:dyDescent="0.2">
      <c r="A12" s="2" t="s">
        <v>37</v>
      </c>
      <c r="B12" s="129">
        <v>1.3090279</v>
      </c>
      <c r="C12" s="130">
        <v>108.48753479999999</v>
      </c>
      <c r="D12" s="130">
        <f>SUM(B12:C12)</f>
        <v>109.7965627</v>
      </c>
      <c r="E12" s="131">
        <v>2.8750001000000003</v>
      </c>
      <c r="F12" s="130">
        <v>46.439583199999994</v>
      </c>
      <c r="G12" s="16">
        <f>SUM(E12:F12)</f>
        <v>49.314583299999995</v>
      </c>
      <c r="H12" s="17">
        <f t="shared" ref="H12:I15" si="0">SUM(B12,E12)</f>
        <v>4.1840280000000005</v>
      </c>
      <c r="I12" s="16">
        <f t="shared" si="0"/>
        <v>154.92711799999998</v>
      </c>
      <c r="J12" s="16">
        <f>SUM(H12:I12)</f>
        <v>159.11114599999999</v>
      </c>
    </row>
    <row r="13" spans="1:10" x14ac:dyDescent="0.2">
      <c r="A13" s="2" t="s">
        <v>38</v>
      </c>
      <c r="B13" s="129">
        <v>11.8493061</v>
      </c>
      <c r="C13" s="130">
        <v>491.07599709999994</v>
      </c>
      <c r="D13" s="130">
        <f>SUM(B13:C13)</f>
        <v>502.92530319999992</v>
      </c>
      <c r="E13" s="131">
        <v>7.6997687000000026</v>
      </c>
      <c r="F13" s="130">
        <v>197.10231609999997</v>
      </c>
      <c r="G13" s="16">
        <f>SUM(E13:F13)</f>
        <v>204.80208479999996</v>
      </c>
      <c r="H13" s="17">
        <f t="shared" si="0"/>
        <v>19.549074800000003</v>
      </c>
      <c r="I13" s="16">
        <f t="shared" si="0"/>
        <v>688.17831319999993</v>
      </c>
      <c r="J13" s="16">
        <f>SUM(H13:I13)</f>
        <v>707.72738799999991</v>
      </c>
    </row>
    <row r="14" spans="1:10" x14ac:dyDescent="0.2">
      <c r="A14" s="2" t="s">
        <v>39</v>
      </c>
      <c r="B14" s="129">
        <v>0</v>
      </c>
      <c r="C14" s="132">
        <v>0.60486109999999993</v>
      </c>
      <c r="D14" s="130">
        <f>SUM(B14:C14)</f>
        <v>0.60486109999999993</v>
      </c>
      <c r="E14" s="129">
        <v>0</v>
      </c>
      <c r="F14" s="130">
        <v>0</v>
      </c>
      <c r="G14" s="16">
        <f>SUM(E14:F14)</f>
        <v>0</v>
      </c>
      <c r="H14" s="17">
        <f t="shared" si="0"/>
        <v>0</v>
      </c>
      <c r="I14" s="16">
        <f t="shared" si="0"/>
        <v>0.60486109999999993</v>
      </c>
      <c r="J14" s="16">
        <f>SUM(H14:I14)</f>
        <v>0.60486109999999993</v>
      </c>
    </row>
    <row r="15" spans="1:10" x14ac:dyDescent="0.2">
      <c r="A15" s="2" t="s">
        <v>40</v>
      </c>
      <c r="B15" s="131">
        <v>2.5208335999999996</v>
      </c>
      <c r="C15" s="130">
        <v>162.64475289999999</v>
      </c>
      <c r="D15" s="130">
        <f>SUM(B15:C15)</f>
        <v>165.16558649999999</v>
      </c>
      <c r="E15" s="131">
        <v>1.6013888999999999</v>
      </c>
      <c r="F15" s="130">
        <v>51.924884399999996</v>
      </c>
      <c r="G15" s="16">
        <f>SUM(E15:F15)</f>
        <v>53.5262733</v>
      </c>
      <c r="H15" s="17">
        <f t="shared" si="0"/>
        <v>4.1222224999999995</v>
      </c>
      <c r="I15" s="16">
        <f t="shared" si="0"/>
        <v>214.56963729999998</v>
      </c>
      <c r="J15" s="16">
        <f>SUM(H15:I15)</f>
        <v>218.69185979999997</v>
      </c>
    </row>
    <row r="16" spans="1:10" s="1" customFormat="1" x14ac:dyDescent="0.2">
      <c r="A16" s="13" t="s">
        <v>5</v>
      </c>
      <c r="B16" s="133">
        <f>SUM(B12:B15)</f>
        <v>15.6791676</v>
      </c>
      <c r="C16" s="134">
        <f t="shared" ref="C16:J16" si="1">SUM(C12:C15)</f>
        <v>762.81314589999988</v>
      </c>
      <c r="D16" s="134">
        <f t="shared" si="1"/>
        <v>778.49231349999991</v>
      </c>
      <c r="E16" s="133">
        <f t="shared" si="1"/>
        <v>12.176157700000003</v>
      </c>
      <c r="F16" s="134">
        <f t="shared" si="1"/>
        <v>295.46678369999995</v>
      </c>
      <c r="G16" s="19">
        <f t="shared" si="1"/>
        <v>307.64294139999998</v>
      </c>
      <c r="H16" s="18">
        <f t="shared" si="1"/>
        <v>27.855325300000004</v>
      </c>
      <c r="I16" s="19">
        <f t="shared" si="1"/>
        <v>1058.2799295999998</v>
      </c>
      <c r="J16" s="19">
        <f t="shared" si="1"/>
        <v>1086.1352548999998</v>
      </c>
    </row>
    <row r="17" spans="1:10" x14ac:dyDescent="0.2">
      <c r="B17" s="131"/>
      <c r="C17" s="130"/>
      <c r="D17" s="130"/>
      <c r="E17" s="131"/>
      <c r="F17" s="130"/>
      <c r="G17" s="16"/>
      <c r="H17" s="17"/>
      <c r="I17" s="16"/>
      <c r="J17" s="16"/>
    </row>
    <row r="18" spans="1:10" x14ac:dyDescent="0.2">
      <c r="A18" s="1" t="s">
        <v>30</v>
      </c>
      <c r="B18" s="131"/>
      <c r="C18" s="130"/>
      <c r="D18" s="130"/>
      <c r="E18" s="131"/>
      <c r="F18" s="130"/>
      <c r="G18" s="16"/>
      <c r="H18" s="17"/>
      <c r="I18" s="16"/>
      <c r="J18" s="16"/>
    </row>
    <row r="19" spans="1:10" x14ac:dyDescent="0.2">
      <c r="A19" s="2" t="s">
        <v>37</v>
      </c>
      <c r="B19" s="129">
        <v>0</v>
      </c>
      <c r="C19" s="130">
        <v>5.7052499999999995</v>
      </c>
      <c r="D19" s="130">
        <f>SUM(B19:C19)</f>
        <v>5.7052499999999995</v>
      </c>
      <c r="E19" s="131">
        <v>0.61111109999999991</v>
      </c>
      <c r="F19" s="130">
        <v>1.7472222999999998</v>
      </c>
      <c r="G19" s="16">
        <f>SUM(E19:F19)</f>
        <v>2.3583333999999998</v>
      </c>
      <c r="H19" s="17">
        <f t="shared" ref="H19:I22" si="2">SUM(B19,E19)</f>
        <v>0.61111109999999991</v>
      </c>
      <c r="I19" s="16">
        <f t="shared" si="2"/>
        <v>7.4524722999999993</v>
      </c>
      <c r="J19" s="16">
        <f>SUM(H19:I19)</f>
        <v>8.0635833999999988</v>
      </c>
    </row>
    <row r="20" spans="1:10" x14ac:dyDescent="0.2">
      <c r="A20" s="2" t="s">
        <v>38</v>
      </c>
      <c r="B20" s="129">
        <v>0</v>
      </c>
      <c r="C20" s="132">
        <v>12.625</v>
      </c>
      <c r="D20" s="130">
        <f>SUM(B20:C20)</f>
        <v>12.625</v>
      </c>
      <c r="E20" s="131">
        <v>0.91250000000000009</v>
      </c>
      <c r="F20" s="130">
        <v>7.1425926999999998</v>
      </c>
      <c r="G20" s="16">
        <f>SUM(E20:F20)</f>
        <v>8.0550926999999994</v>
      </c>
      <c r="H20" s="17">
        <f t="shared" si="2"/>
        <v>0.91250000000000009</v>
      </c>
      <c r="I20" s="16">
        <f t="shared" si="2"/>
        <v>19.767592700000002</v>
      </c>
      <c r="J20" s="16">
        <f>SUM(H20:I20)</f>
        <v>20.680092700000003</v>
      </c>
    </row>
    <row r="21" spans="1:10" x14ac:dyDescent="0.2">
      <c r="A21" s="2" t="s">
        <v>39</v>
      </c>
      <c r="B21" s="129">
        <v>0</v>
      </c>
      <c r="C21" s="135">
        <v>0</v>
      </c>
      <c r="D21" s="130">
        <f>SUM(B21:C21)</f>
        <v>0</v>
      </c>
      <c r="E21" s="131">
        <v>0</v>
      </c>
      <c r="F21" s="135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x14ac:dyDescent="0.2">
      <c r="A22" s="2" t="s">
        <v>40</v>
      </c>
      <c r="B22" s="129">
        <v>0</v>
      </c>
      <c r="C22" s="132">
        <v>2.7885416000000003</v>
      </c>
      <c r="D22" s="130">
        <f>SUM(B22:C22)</f>
        <v>2.7885416000000003</v>
      </c>
      <c r="E22" s="131">
        <v>0</v>
      </c>
      <c r="F22" s="130">
        <v>1.08125</v>
      </c>
      <c r="G22" s="16">
        <f>SUM(E22:F22)</f>
        <v>1.08125</v>
      </c>
      <c r="H22" s="17">
        <f t="shared" si="2"/>
        <v>0</v>
      </c>
      <c r="I22" s="16">
        <f t="shared" si="2"/>
        <v>3.8697916000000001</v>
      </c>
      <c r="J22" s="16">
        <f>SUM(H22:I22)</f>
        <v>3.8697916000000001</v>
      </c>
    </row>
    <row r="23" spans="1:10" s="1" customFormat="1" x14ac:dyDescent="0.2">
      <c r="A23" s="13" t="s">
        <v>5</v>
      </c>
      <c r="B23" s="136">
        <f t="shared" ref="B23:J23" si="3">SUM(B19:B22)</f>
        <v>0</v>
      </c>
      <c r="C23" s="134">
        <f t="shared" si="3"/>
        <v>21.118791600000002</v>
      </c>
      <c r="D23" s="134">
        <f t="shared" si="3"/>
        <v>21.118791600000002</v>
      </c>
      <c r="E23" s="133">
        <f>SUM(E19:E22)</f>
        <v>1.5236111000000001</v>
      </c>
      <c r="F23" s="134">
        <f>SUM(F19:F22)</f>
        <v>9.9710649999999994</v>
      </c>
      <c r="G23" s="19">
        <f t="shared" si="3"/>
        <v>11.4946761</v>
      </c>
      <c r="H23" s="18">
        <f t="shared" si="3"/>
        <v>1.5236111000000001</v>
      </c>
      <c r="I23" s="19">
        <f t="shared" si="3"/>
        <v>31.089856600000001</v>
      </c>
      <c r="J23" s="19">
        <f t="shared" si="3"/>
        <v>32.613467700000001</v>
      </c>
    </row>
    <row r="24" spans="1:10" x14ac:dyDescent="0.2">
      <c r="B24" s="131"/>
      <c r="C24" s="130"/>
      <c r="D24" s="130"/>
      <c r="E24" s="131"/>
      <c r="F24" s="130"/>
      <c r="G24" s="16"/>
      <c r="H24" s="17"/>
      <c r="I24" s="16"/>
      <c r="J24" s="16"/>
    </row>
    <row r="25" spans="1:10" x14ac:dyDescent="0.2">
      <c r="A25" s="109" t="s">
        <v>31</v>
      </c>
      <c r="B25" s="131"/>
      <c r="C25" s="137"/>
      <c r="D25" s="137"/>
      <c r="E25" s="131"/>
      <c r="F25" s="137"/>
      <c r="G25" s="104"/>
      <c r="H25" s="17"/>
      <c r="I25" s="104"/>
      <c r="J25" s="104"/>
    </row>
    <row r="26" spans="1:10" x14ac:dyDescent="0.2">
      <c r="A26" s="2" t="s">
        <v>37</v>
      </c>
      <c r="B26" s="131">
        <f t="shared" ref="B26:C29" si="4">SUM(B12,B19)</f>
        <v>1.3090279</v>
      </c>
      <c r="C26" s="130">
        <f t="shared" si="4"/>
        <v>114.1927848</v>
      </c>
      <c r="D26" s="130">
        <f>SUM(B26:C26)</f>
        <v>115.5018127</v>
      </c>
      <c r="E26" s="131">
        <f t="shared" ref="E26:F29" si="5">SUM(E12,E19)</f>
        <v>3.4861112000000003</v>
      </c>
      <c r="F26" s="130">
        <f t="shared" si="5"/>
        <v>48.186805499999991</v>
      </c>
      <c r="G26" s="16">
        <f>SUM(E26:F26)</f>
        <v>51.672916699999995</v>
      </c>
      <c r="H26" s="17">
        <f t="shared" ref="H26:I29" si="6">SUM(B26,E26)</f>
        <v>4.7951391000000001</v>
      </c>
      <c r="I26" s="16">
        <f t="shared" si="6"/>
        <v>162.37959029999999</v>
      </c>
      <c r="J26" s="16">
        <f>SUM(H26:I26)</f>
        <v>167.17472939999999</v>
      </c>
    </row>
    <row r="27" spans="1:10" x14ac:dyDescent="0.2">
      <c r="A27" s="2" t="s">
        <v>38</v>
      </c>
      <c r="B27" s="131">
        <f t="shared" si="4"/>
        <v>11.8493061</v>
      </c>
      <c r="C27" s="130">
        <f t="shared" si="4"/>
        <v>503.70099709999994</v>
      </c>
      <c r="D27" s="130">
        <f>SUM(B27:C27)</f>
        <v>515.55030319999992</v>
      </c>
      <c r="E27" s="131">
        <f t="shared" si="5"/>
        <v>8.6122687000000031</v>
      </c>
      <c r="F27" s="130">
        <f t="shared" si="5"/>
        <v>204.24490879999996</v>
      </c>
      <c r="G27" s="16">
        <f>SUM(E27:F27)</f>
        <v>212.85717749999998</v>
      </c>
      <c r="H27" s="17">
        <f t="shared" si="6"/>
        <v>20.461574800000001</v>
      </c>
      <c r="I27" s="16">
        <f t="shared" si="6"/>
        <v>707.94590589999984</v>
      </c>
      <c r="J27" s="16">
        <f>SUM(H27:I27)</f>
        <v>728.40748069999984</v>
      </c>
    </row>
    <row r="28" spans="1:10" x14ac:dyDescent="0.2">
      <c r="A28" s="2" t="s">
        <v>39</v>
      </c>
      <c r="B28" s="131">
        <f t="shared" si="4"/>
        <v>0</v>
      </c>
      <c r="C28" s="130">
        <f t="shared" si="4"/>
        <v>0.60486109999999993</v>
      </c>
      <c r="D28" s="130">
        <f>SUM(B28:C28)</f>
        <v>0.60486109999999993</v>
      </c>
      <c r="E28" s="131">
        <f t="shared" si="5"/>
        <v>0</v>
      </c>
      <c r="F28" s="130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0.60486109999999993</v>
      </c>
      <c r="J28" s="16">
        <f>SUM(H28:I28)</f>
        <v>0.60486109999999993</v>
      </c>
    </row>
    <row r="29" spans="1:10" x14ac:dyDescent="0.2">
      <c r="A29" s="2" t="s">
        <v>40</v>
      </c>
      <c r="B29" s="131">
        <f t="shared" si="4"/>
        <v>2.5208335999999996</v>
      </c>
      <c r="C29" s="130">
        <f t="shared" si="4"/>
        <v>165.43329449999999</v>
      </c>
      <c r="D29" s="130">
        <f>SUM(B29:C29)</f>
        <v>167.95412809999999</v>
      </c>
      <c r="E29" s="131">
        <f t="shared" si="5"/>
        <v>1.6013888999999999</v>
      </c>
      <c r="F29" s="130">
        <f t="shared" si="5"/>
        <v>53.006134399999993</v>
      </c>
      <c r="G29" s="16">
        <f>SUM(E29:F29)</f>
        <v>54.607523299999997</v>
      </c>
      <c r="H29" s="17">
        <f t="shared" si="6"/>
        <v>4.1222224999999995</v>
      </c>
      <c r="I29" s="16">
        <f t="shared" si="6"/>
        <v>218.4394289</v>
      </c>
      <c r="J29" s="16">
        <f>SUM(H29:I29)</f>
        <v>222.56165139999999</v>
      </c>
    </row>
    <row r="30" spans="1:10" s="1" customFormat="1" x14ac:dyDescent="0.2">
      <c r="A30" s="13" t="s">
        <v>5</v>
      </c>
      <c r="B30" s="133">
        <f t="shared" ref="B30:J30" si="7">SUM(B26:B29)</f>
        <v>15.6791676</v>
      </c>
      <c r="C30" s="134">
        <f t="shared" si="7"/>
        <v>783.93193749999989</v>
      </c>
      <c r="D30" s="134">
        <f>SUM(B30:C30)</f>
        <v>799.61110509999992</v>
      </c>
      <c r="E30" s="133">
        <f t="shared" si="7"/>
        <v>13.699768800000003</v>
      </c>
      <c r="F30" s="134">
        <f t="shared" si="7"/>
        <v>305.43784869999996</v>
      </c>
      <c r="G30" s="19">
        <f>SUM(E30:F30)</f>
        <v>319.13761749999998</v>
      </c>
      <c r="H30" s="18">
        <f t="shared" si="7"/>
        <v>29.378936400000001</v>
      </c>
      <c r="I30" s="19">
        <f t="shared" si="7"/>
        <v>1089.3697861999999</v>
      </c>
      <c r="J30" s="19">
        <f t="shared" si="7"/>
        <v>1118.7487225999998</v>
      </c>
    </row>
    <row r="31" spans="1:10" s="114" customFormat="1" x14ac:dyDescent="0.2">
      <c r="B31" s="131"/>
      <c r="C31" s="137"/>
      <c r="D31" s="137"/>
      <c r="E31" s="131"/>
      <c r="F31" s="137"/>
      <c r="G31" s="104"/>
      <c r="H31" s="17"/>
      <c r="I31" s="104"/>
      <c r="J31" s="104"/>
    </row>
    <row r="32" spans="1:10" x14ac:dyDescent="0.2">
      <c r="A32" s="108" t="s">
        <v>36</v>
      </c>
      <c r="B32" s="131"/>
      <c r="C32" s="137"/>
      <c r="D32" s="137"/>
      <c r="E32" s="131"/>
      <c r="F32" s="137"/>
      <c r="G32" s="104"/>
      <c r="H32" s="17"/>
      <c r="I32" s="104"/>
      <c r="J32" s="104"/>
    </row>
    <row r="33" spans="1:10" x14ac:dyDescent="0.2">
      <c r="A33" s="1" t="s">
        <v>32</v>
      </c>
      <c r="B33" s="127"/>
      <c r="C33" s="128"/>
      <c r="D33" s="128"/>
      <c r="E33" s="127"/>
      <c r="F33" s="128"/>
      <c r="H33" s="12"/>
    </row>
    <row r="34" spans="1:10" x14ac:dyDescent="0.2">
      <c r="A34" s="2" t="s">
        <v>37</v>
      </c>
      <c r="B34" s="129">
        <v>73.750001499999982</v>
      </c>
      <c r="C34" s="130">
        <v>439.38134149999991</v>
      </c>
      <c r="D34" s="130">
        <f>SUM(B34:C34)</f>
        <v>513.1313429999999</v>
      </c>
      <c r="E34" s="131">
        <v>57.997262200000002</v>
      </c>
      <c r="F34" s="130">
        <v>221.72222339999999</v>
      </c>
      <c r="G34" s="16">
        <f>SUM(E34:F34)</f>
        <v>279.71948559999998</v>
      </c>
      <c r="H34" s="17">
        <f t="shared" ref="H34:I37" si="8">SUM(B34,E34)</f>
        <v>131.74726369999999</v>
      </c>
      <c r="I34" s="16">
        <f t="shared" si="8"/>
        <v>661.10356489999992</v>
      </c>
      <c r="J34" s="16">
        <f>SUM(H34:I34)</f>
        <v>792.85082859999989</v>
      </c>
    </row>
    <row r="35" spans="1:10" x14ac:dyDescent="0.2">
      <c r="A35" s="2" t="s">
        <v>38</v>
      </c>
      <c r="B35" s="129">
        <v>222.20972199999997</v>
      </c>
      <c r="C35" s="130">
        <v>1489.7198729999998</v>
      </c>
      <c r="D35" s="130">
        <f>SUM(B35:C35)</f>
        <v>1711.9295949999998</v>
      </c>
      <c r="E35" s="131">
        <v>121.2481521</v>
      </c>
      <c r="F35" s="130">
        <v>626.3625105000001</v>
      </c>
      <c r="G35" s="16">
        <f>SUM(E35:F35)</f>
        <v>747.61066260000007</v>
      </c>
      <c r="H35" s="17">
        <f t="shared" si="8"/>
        <v>343.45787409999997</v>
      </c>
      <c r="I35" s="16">
        <f t="shared" si="8"/>
        <v>2116.0823835000001</v>
      </c>
      <c r="J35" s="16">
        <f>SUM(H35:I35)</f>
        <v>2459.5402576000001</v>
      </c>
    </row>
    <row r="36" spans="1:10" x14ac:dyDescent="0.2">
      <c r="A36" s="2" t="s">
        <v>39</v>
      </c>
      <c r="B36" s="131">
        <v>0</v>
      </c>
      <c r="C36" s="132">
        <v>2.1925926000000002</v>
      </c>
      <c r="D36" s="130">
        <f>SUM(B36:C36)</f>
        <v>2.1925926000000002</v>
      </c>
      <c r="E36" s="131">
        <v>0</v>
      </c>
      <c r="F36" s="130">
        <v>0</v>
      </c>
      <c r="G36" s="16">
        <f>SUM(E36:F36)</f>
        <v>0</v>
      </c>
      <c r="H36" s="17">
        <f t="shared" si="8"/>
        <v>0</v>
      </c>
      <c r="I36" s="16">
        <f t="shared" si="8"/>
        <v>2.1925926000000002</v>
      </c>
      <c r="J36" s="16">
        <f>SUM(H36:I36)</f>
        <v>2.1925926000000002</v>
      </c>
    </row>
    <row r="37" spans="1:10" x14ac:dyDescent="0.2">
      <c r="A37" s="2" t="s">
        <v>40</v>
      </c>
      <c r="B37" s="131">
        <v>93.475489900000014</v>
      </c>
      <c r="C37" s="130">
        <v>611.89556900000014</v>
      </c>
      <c r="D37" s="130">
        <f>SUM(B37:C37)</f>
        <v>705.37105890000021</v>
      </c>
      <c r="E37" s="131">
        <v>47.473148800000004</v>
      </c>
      <c r="F37" s="130">
        <v>250.43194930000004</v>
      </c>
      <c r="G37" s="16">
        <f>SUM(E37:F37)</f>
        <v>297.90509810000003</v>
      </c>
      <c r="H37" s="17">
        <f t="shared" si="8"/>
        <v>140.9486387</v>
      </c>
      <c r="I37" s="16">
        <f t="shared" si="8"/>
        <v>862.32751830000018</v>
      </c>
      <c r="J37" s="16">
        <f>SUM(H37:I37)</f>
        <v>1003.2761570000002</v>
      </c>
    </row>
    <row r="38" spans="1:10" s="1" customFormat="1" x14ac:dyDescent="0.2">
      <c r="A38" s="13" t="s">
        <v>5</v>
      </c>
      <c r="B38" s="133">
        <f>SUM(B34:B37)</f>
        <v>389.43521339999995</v>
      </c>
      <c r="C38" s="134">
        <f t="shared" ref="C38:J38" si="9">SUM(C34:C37)</f>
        <v>2543.1893760999997</v>
      </c>
      <c r="D38" s="134">
        <f t="shared" si="9"/>
        <v>2932.6245894999997</v>
      </c>
      <c r="E38" s="133">
        <f t="shared" si="9"/>
        <v>226.71856309999998</v>
      </c>
      <c r="F38" s="134">
        <f t="shared" si="9"/>
        <v>1098.5166832</v>
      </c>
      <c r="G38" s="19">
        <f t="shared" si="9"/>
        <v>1325.2352463000002</v>
      </c>
      <c r="H38" s="18">
        <f t="shared" si="9"/>
        <v>616.15377650000005</v>
      </c>
      <c r="I38" s="19">
        <f t="shared" si="9"/>
        <v>3641.7060593000001</v>
      </c>
      <c r="J38" s="19">
        <f t="shared" si="9"/>
        <v>4257.8598357999999</v>
      </c>
    </row>
    <row r="39" spans="1:10" x14ac:dyDescent="0.2">
      <c r="B39" s="131"/>
      <c r="C39" s="130"/>
      <c r="D39" s="130"/>
      <c r="E39" s="131"/>
      <c r="F39" s="130"/>
      <c r="G39" s="16"/>
      <c r="H39" s="17"/>
      <c r="I39" s="16"/>
      <c r="J39" s="16"/>
    </row>
    <row r="40" spans="1:10" x14ac:dyDescent="0.2">
      <c r="A40" s="1" t="s">
        <v>33</v>
      </c>
      <c r="B40" s="131"/>
      <c r="C40" s="130"/>
      <c r="D40" s="130"/>
      <c r="E40" s="131"/>
      <c r="F40" s="130"/>
      <c r="G40" s="16"/>
      <c r="H40" s="17"/>
      <c r="I40" s="16"/>
      <c r="J40" s="16"/>
    </row>
    <row r="41" spans="1:10" x14ac:dyDescent="0.2">
      <c r="A41" s="2" t="s">
        <v>37</v>
      </c>
      <c r="B41" s="129">
        <v>46.281250199999995</v>
      </c>
      <c r="C41" s="130">
        <v>442.33578440000002</v>
      </c>
      <c r="D41" s="130">
        <f>SUM(B41:C41)</f>
        <v>488.61703460000001</v>
      </c>
      <c r="E41" s="131">
        <v>5.646875099999999</v>
      </c>
      <c r="F41" s="130">
        <v>220.20370369999998</v>
      </c>
      <c r="G41" s="16">
        <f>SUM(E41:F41)</f>
        <v>225.85057879999997</v>
      </c>
      <c r="H41" s="17">
        <f t="shared" ref="H41:I44" si="10">SUM(B41,E41)</f>
        <v>51.928125299999991</v>
      </c>
      <c r="I41" s="16">
        <f t="shared" si="10"/>
        <v>662.53948809999997</v>
      </c>
      <c r="J41" s="16">
        <f>SUM(H41:I41)</f>
        <v>714.4676134</v>
      </c>
    </row>
    <row r="42" spans="1:10" x14ac:dyDescent="0.2">
      <c r="A42" s="2" t="s">
        <v>38</v>
      </c>
      <c r="B42" s="129">
        <v>63.761806200000002</v>
      </c>
      <c r="C42" s="132">
        <v>918.46481980000021</v>
      </c>
      <c r="D42" s="130">
        <f>SUM(B42:C42)</f>
        <v>982.22662600000024</v>
      </c>
      <c r="E42" s="131">
        <v>27.8847454</v>
      </c>
      <c r="F42" s="130">
        <v>509.02825230000002</v>
      </c>
      <c r="G42" s="16">
        <f>SUM(E42:F42)</f>
        <v>536.91299770000001</v>
      </c>
      <c r="H42" s="17">
        <f t="shared" si="10"/>
        <v>91.646551600000009</v>
      </c>
      <c r="I42" s="16">
        <f t="shared" si="10"/>
        <v>1427.4930721000003</v>
      </c>
      <c r="J42" s="16">
        <f>SUM(H42:I42)</f>
        <v>1519.1396237000004</v>
      </c>
    </row>
    <row r="43" spans="1:10" x14ac:dyDescent="0.2">
      <c r="A43" s="2" t="s">
        <v>39</v>
      </c>
      <c r="B43" s="129">
        <v>1.1166666999999999</v>
      </c>
      <c r="C43" s="135">
        <v>22.474166499999999</v>
      </c>
      <c r="D43" s="130">
        <f>SUM(B43:C43)</f>
        <v>23.590833199999999</v>
      </c>
      <c r="E43" s="131">
        <v>0</v>
      </c>
      <c r="F43" s="135">
        <v>13.426388899999999</v>
      </c>
      <c r="G43" s="16">
        <f>SUM(E43:F43)</f>
        <v>13.426388899999999</v>
      </c>
      <c r="H43" s="17">
        <f t="shared" si="10"/>
        <v>1.1166666999999999</v>
      </c>
      <c r="I43" s="16">
        <f t="shared" si="10"/>
        <v>35.900555400000002</v>
      </c>
      <c r="J43" s="16">
        <f>SUM(H43:I43)</f>
        <v>37.017222100000005</v>
      </c>
    </row>
    <row r="44" spans="1:10" x14ac:dyDescent="0.2">
      <c r="A44" s="2" t="s">
        <v>40</v>
      </c>
      <c r="B44" s="129">
        <v>9.2298612999999996</v>
      </c>
      <c r="C44" s="132">
        <v>195.12764809999999</v>
      </c>
      <c r="D44" s="130">
        <f>SUM(B44:C44)</f>
        <v>204.3575094</v>
      </c>
      <c r="E44" s="131">
        <v>7.2362505999999991</v>
      </c>
      <c r="F44" s="130">
        <v>139.09951320000002</v>
      </c>
      <c r="G44" s="16">
        <f>SUM(E44:F44)</f>
        <v>146.33576380000002</v>
      </c>
      <c r="H44" s="17">
        <f t="shared" si="10"/>
        <v>16.466111899999998</v>
      </c>
      <c r="I44" s="16">
        <f t="shared" si="10"/>
        <v>334.22716130000003</v>
      </c>
      <c r="J44" s="16">
        <f>SUM(H44:I44)</f>
        <v>350.69327320000002</v>
      </c>
    </row>
    <row r="45" spans="1:10" s="1" customFormat="1" x14ac:dyDescent="0.2">
      <c r="A45" s="13" t="s">
        <v>5</v>
      </c>
      <c r="B45" s="136">
        <f t="shared" ref="B45:J45" si="11">SUM(B41:B44)</f>
        <v>120.38958439999999</v>
      </c>
      <c r="C45" s="134">
        <f t="shared" si="11"/>
        <v>1578.4024188000001</v>
      </c>
      <c r="D45" s="134">
        <f t="shared" si="11"/>
        <v>1698.7920032000002</v>
      </c>
      <c r="E45" s="133">
        <f t="shared" si="11"/>
        <v>40.767871100000001</v>
      </c>
      <c r="F45" s="134">
        <f t="shared" si="11"/>
        <v>881.75785810000002</v>
      </c>
      <c r="G45" s="19">
        <f t="shared" si="11"/>
        <v>922.5257292</v>
      </c>
      <c r="H45" s="18">
        <f t="shared" si="11"/>
        <v>161.15745549999997</v>
      </c>
      <c r="I45" s="19">
        <f t="shared" si="11"/>
        <v>2460.1602769000001</v>
      </c>
      <c r="J45" s="19">
        <f t="shared" si="11"/>
        <v>2621.3177324000003</v>
      </c>
    </row>
    <row r="46" spans="1:10" x14ac:dyDescent="0.2">
      <c r="B46" s="131"/>
      <c r="C46" s="130"/>
      <c r="D46" s="130"/>
      <c r="E46" s="131"/>
      <c r="F46" s="130"/>
      <c r="G46" s="16"/>
      <c r="H46" s="17"/>
      <c r="I46" s="16"/>
      <c r="J46" s="16"/>
    </row>
    <row r="47" spans="1:10" x14ac:dyDescent="0.2">
      <c r="A47" s="109" t="s">
        <v>34</v>
      </c>
      <c r="B47" s="131"/>
      <c r="C47" s="137"/>
      <c r="D47" s="137"/>
      <c r="E47" s="131"/>
      <c r="F47" s="137"/>
      <c r="G47" s="104"/>
      <c r="H47" s="17"/>
      <c r="I47" s="104"/>
      <c r="J47" s="104"/>
    </row>
    <row r="48" spans="1:10" x14ac:dyDescent="0.2">
      <c r="A48" s="2" t="s">
        <v>37</v>
      </c>
      <c r="B48" s="131">
        <f t="shared" ref="B48:C51" si="12">SUM(B34,B41)</f>
        <v>120.03125169999998</v>
      </c>
      <c r="C48" s="130">
        <f t="shared" si="12"/>
        <v>881.71712589999993</v>
      </c>
      <c r="D48" s="130">
        <f>SUM(B48:C48)</f>
        <v>1001.7483775999999</v>
      </c>
      <c r="E48" s="131">
        <f t="shared" ref="E48:F51" si="13">SUM(E34,E41)</f>
        <v>63.644137299999997</v>
      </c>
      <c r="F48" s="130">
        <f t="shared" si="13"/>
        <v>441.92592709999997</v>
      </c>
      <c r="G48" s="16">
        <f>SUM(E48:F48)</f>
        <v>505.57006439999998</v>
      </c>
      <c r="H48" s="17">
        <f t="shared" ref="H48:I51" si="14">SUM(B48,E48)</f>
        <v>183.675389</v>
      </c>
      <c r="I48" s="16">
        <f t="shared" si="14"/>
        <v>1323.6430529999998</v>
      </c>
      <c r="J48" s="16">
        <f>SUM(H48:I48)</f>
        <v>1507.3184419999998</v>
      </c>
    </row>
    <row r="49" spans="1:10" x14ac:dyDescent="0.2">
      <c r="A49" s="2" t="s">
        <v>38</v>
      </c>
      <c r="B49" s="131">
        <f t="shared" si="12"/>
        <v>285.97152819999997</v>
      </c>
      <c r="C49" s="130">
        <f t="shared" si="12"/>
        <v>2408.1846928</v>
      </c>
      <c r="D49" s="130">
        <f>SUM(B49:C49)</f>
        <v>2694.1562210000002</v>
      </c>
      <c r="E49" s="131">
        <f t="shared" si="13"/>
        <v>149.13289750000001</v>
      </c>
      <c r="F49" s="130">
        <f t="shared" si="13"/>
        <v>1135.3907628000002</v>
      </c>
      <c r="G49" s="16">
        <f>SUM(E49:F49)</f>
        <v>1284.5236603000003</v>
      </c>
      <c r="H49" s="17">
        <f t="shared" si="14"/>
        <v>435.10442569999998</v>
      </c>
      <c r="I49" s="16">
        <f t="shared" si="14"/>
        <v>3543.5754556000002</v>
      </c>
      <c r="J49" s="16">
        <f>SUM(H49:I49)</f>
        <v>3978.6798813</v>
      </c>
    </row>
    <row r="50" spans="1:10" x14ac:dyDescent="0.2">
      <c r="A50" s="2" t="s">
        <v>39</v>
      </c>
      <c r="B50" s="131">
        <f t="shared" si="12"/>
        <v>1.1166666999999999</v>
      </c>
      <c r="C50" s="130">
        <f t="shared" si="12"/>
        <v>24.6667591</v>
      </c>
      <c r="D50" s="130">
        <f>SUM(B50:C50)</f>
        <v>25.7834258</v>
      </c>
      <c r="E50" s="131">
        <f t="shared" si="13"/>
        <v>0</v>
      </c>
      <c r="F50" s="130">
        <f t="shared" si="13"/>
        <v>13.426388899999999</v>
      </c>
      <c r="G50" s="16">
        <f>SUM(E50:F50)</f>
        <v>13.426388899999999</v>
      </c>
      <c r="H50" s="17">
        <f t="shared" si="14"/>
        <v>1.1166666999999999</v>
      </c>
      <c r="I50" s="16">
        <f t="shared" si="14"/>
        <v>38.093147999999999</v>
      </c>
      <c r="J50" s="16">
        <f>SUM(H50:I50)</f>
        <v>39.209814700000003</v>
      </c>
    </row>
    <row r="51" spans="1:10" x14ac:dyDescent="0.2">
      <c r="A51" s="2" t="s">
        <v>40</v>
      </c>
      <c r="B51" s="17">
        <f t="shared" si="12"/>
        <v>102.70535120000001</v>
      </c>
      <c r="C51" s="16">
        <f t="shared" si="12"/>
        <v>807.02321710000012</v>
      </c>
      <c r="D51" s="16">
        <f>SUM(B51:C51)</f>
        <v>909.72856830000012</v>
      </c>
      <c r="E51" s="17">
        <f t="shared" si="13"/>
        <v>54.709399400000002</v>
      </c>
      <c r="F51" s="16">
        <f t="shared" si="13"/>
        <v>389.53146250000009</v>
      </c>
      <c r="G51" s="16">
        <f>SUM(E51:F51)</f>
        <v>444.24086190000008</v>
      </c>
      <c r="H51" s="17">
        <f t="shared" si="14"/>
        <v>157.41475060000002</v>
      </c>
      <c r="I51" s="16">
        <f t="shared" si="14"/>
        <v>1196.5546796000003</v>
      </c>
      <c r="J51" s="16">
        <f>SUM(H51:I51)</f>
        <v>1353.9694302000003</v>
      </c>
    </row>
    <row r="52" spans="1:10" s="1" customFormat="1" x14ac:dyDescent="0.2">
      <c r="A52" s="13" t="s">
        <v>5</v>
      </c>
      <c r="B52" s="18">
        <f>SUM(B48:B51)</f>
        <v>509.82479779999994</v>
      </c>
      <c r="C52" s="19">
        <f>SUM(C48:C51)</f>
        <v>4121.5917949000004</v>
      </c>
      <c r="D52" s="19">
        <f>SUM(B52:C52)</f>
        <v>4631.4165927000004</v>
      </c>
      <c r="E52" s="18">
        <f>SUM(E48:E51)</f>
        <v>267.48643420000002</v>
      </c>
      <c r="F52" s="19">
        <f>SUM(F48:F51)</f>
        <v>1980.2745413000002</v>
      </c>
      <c r="G52" s="19">
        <f>SUM(E52:F52)</f>
        <v>2247.7609755000003</v>
      </c>
      <c r="H52" s="18">
        <f>SUM(H48:H51)</f>
        <v>777.31123200000002</v>
      </c>
      <c r="I52" s="19">
        <f>SUM(I48:I51)</f>
        <v>6101.8663362000007</v>
      </c>
      <c r="J52" s="19">
        <f>SUM(J48:J51)</f>
        <v>6879.1775682000007</v>
      </c>
    </row>
    <row r="53" spans="1:10" s="113" customFormat="1" x14ac:dyDescent="0.2">
      <c r="A53" s="110"/>
      <c r="B53" s="111"/>
      <c r="C53" s="112"/>
      <c r="D53" s="112"/>
      <c r="E53" s="111"/>
      <c r="F53" s="112"/>
      <c r="G53" s="112"/>
      <c r="H53" s="111"/>
      <c r="I53" s="112"/>
      <c r="J53" s="112"/>
    </row>
    <row r="54" spans="1:10" x14ac:dyDescent="0.2">
      <c r="A54" s="108" t="s">
        <v>2</v>
      </c>
      <c r="B54" s="17"/>
      <c r="C54" s="104"/>
      <c r="D54" s="104"/>
      <c r="E54" s="17"/>
      <c r="F54" s="104"/>
      <c r="G54" s="104"/>
      <c r="H54" s="17"/>
      <c r="I54" s="104"/>
      <c r="J54" s="104"/>
    </row>
    <row r="55" spans="1:10" x14ac:dyDescent="0.2">
      <c r="A55" s="1" t="s">
        <v>8</v>
      </c>
      <c r="B55" s="12"/>
      <c r="E55" s="12"/>
      <c r="H55" s="12"/>
    </row>
    <row r="56" spans="1:10" x14ac:dyDescent="0.2">
      <c r="A56" s="2" t="s">
        <v>37</v>
      </c>
      <c r="B56" s="15">
        <f>B12+B34</f>
        <v>75.059029399999986</v>
      </c>
      <c r="C56" s="20">
        <f>C12+C34</f>
        <v>547.8688762999999</v>
      </c>
      <c r="D56" s="16">
        <f>SUM(B56:C56)</f>
        <v>622.92790569999988</v>
      </c>
      <c r="E56" s="17">
        <f>E12+E34</f>
        <v>60.872262300000003</v>
      </c>
      <c r="F56" s="104">
        <f>F12+F34</f>
        <v>268.16180659999998</v>
      </c>
      <c r="G56" s="16">
        <f>SUM(E56:F56)</f>
        <v>329.03406889999997</v>
      </c>
      <c r="H56" s="17">
        <f t="shared" ref="H56:I59" si="15">SUM(B56,E56)</f>
        <v>135.93129169999997</v>
      </c>
      <c r="I56" s="16">
        <f t="shared" si="15"/>
        <v>816.03068289999987</v>
      </c>
      <c r="J56" s="16">
        <f>SUM(H56:I56)</f>
        <v>951.96197459999985</v>
      </c>
    </row>
    <row r="57" spans="1:10" x14ac:dyDescent="0.2">
      <c r="A57" s="2" t="s">
        <v>38</v>
      </c>
      <c r="B57" s="15">
        <f t="shared" ref="B57:C59" si="16">B13+B35</f>
        <v>234.05902809999998</v>
      </c>
      <c r="C57" s="20">
        <f t="shared" si="16"/>
        <v>1980.7958700999998</v>
      </c>
      <c r="D57" s="16">
        <f>SUM(B57:C57)</f>
        <v>2214.8548981999998</v>
      </c>
      <c r="E57" s="17">
        <f t="shared" ref="E57:F59" si="17">E13+E35</f>
        <v>128.94792079999999</v>
      </c>
      <c r="F57" s="104">
        <f t="shared" si="17"/>
        <v>823.46482660000004</v>
      </c>
      <c r="G57" s="16">
        <f>SUM(E57:F57)</f>
        <v>952.41274740000006</v>
      </c>
      <c r="H57" s="17">
        <f t="shared" si="15"/>
        <v>363.0069489</v>
      </c>
      <c r="I57" s="16">
        <f t="shared" si="15"/>
        <v>2804.2606966999997</v>
      </c>
      <c r="J57" s="16">
        <f>SUM(H57:I57)</f>
        <v>3167.2676455999999</v>
      </c>
    </row>
    <row r="58" spans="1:10" x14ac:dyDescent="0.2">
      <c r="A58" s="2" t="s">
        <v>39</v>
      </c>
      <c r="B58" s="15">
        <f t="shared" si="16"/>
        <v>0</v>
      </c>
      <c r="C58" s="20">
        <f t="shared" si="16"/>
        <v>2.7974537000000002</v>
      </c>
      <c r="D58" s="16">
        <f>SUM(B58:C58)</f>
        <v>2.7974537000000002</v>
      </c>
      <c r="E58" s="17">
        <f t="shared" si="17"/>
        <v>0</v>
      </c>
      <c r="F58" s="104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2.7974537000000002</v>
      </c>
      <c r="J58" s="16">
        <f>SUM(H58:I58)</f>
        <v>2.7974537000000002</v>
      </c>
    </row>
    <row r="59" spans="1:10" x14ac:dyDescent="0.2">
      <c r="A59" s="2" t="s">
        <v>40</v>
      </c>
      <c r="B59" s="105">
        <f t="shared" si="16"/>
        <v>95.996323500000017</v>
      </c>
      <c r="C59" s="20">
        <f t="shared" si="16"/>
        <v>774.54032190000009</v>
      </c>
      <c r="D59" s="16">
        <f>SUM(B59:C59)</f>
        <v>870.53664540000011</v>
      </c>
      <c r="E59" s="106">
        <f t="shared" si="17"/>
        <v>49.074537700000008</v>
      </c>
      <c r="F59" s="104">
        <f t="shared" si="17"/>
        <v>302.35683370000004</v>
      </c>
      <c r="G59" s="16">
        <f>SUM(E59:F59)</f>
        <v>351.43137140000005</v>
      </c>
      <c r="H59" s="17">
        <f t="shared" si="15"/>
        <v>145.07086120000002</v>
      </c>
      <c r="I59" s="16">
        <f t="shared" si="15"/>
        <v>1076.8971556000001</v>
      </c>
      <c r="J59" s="16">
        <f>SUM(H59:I59)</f>
        <v>1221.9680168000002</v>
      </c>
    </row>
    <row r="60" spans="1:10" s="1" customFormat="1" x14ac:dyDescent="0.2">
      <c r="A60" s="13" t="s">
        <v>5</v>
      </c>
      <c r="B60" s="18">
        <f>SUM(B56:B59)</f>
        <v>405.11438099999998</v>
      </c>
      <c r="C60" s="19">
        <f t="shared" ref="C60:J60" si="18">SUM(C56:C59)</f>
        <v>3306.0025219999998</v>
      </c>
      <c r="D60" s="19">
        <f t="shared" si="18"/>
        <v>3711.1169029999996</v>
      </c>
      <c r="E60" s="18">
        <f t="shared" si="18"/>
        <v>238.89472080000002</v>
      </c>
      <c r="F60" s="19">
        <f t="shared" si="18"/>
        <v>1393.9834669000002</v>
      </c>
      <c r="G60" s="19">
        <f t="shared" si="18"/>
        <v>1632.8781877000001</v>
      </c>
      <c r="H60" s="18">
        <f t="shared" si="18"/>
        <v>644.00910180000005</v>
      </c>
      <c r="I60" s="19">
        <f t="shared" si="18"/>
        <v>4699.9859888999999</v>
      </c>
      <c r="J60" s="19">
        <f t="shared" si="18"/>
        <v>5343.9950907000002</v>
      </c>
    </row>
    <row r="61" spans="1:10" x14ac:dyDescent="0.2">
      <c r="B61" s="17"/>
      <c r="C61" s="16"/>
      <c r="D61" s="16"/>
      <c r="E61" s="17"/>
      <c r="F61" s="16"/>
      <c r="G61" s="16"/>
      <c r="H61" s="17"/>
      <c r="I61" s="16"/>
      <c r="J61" s="16"/>
    </row>
    <row r="62" spans="1:10" x14ac:dyDescent="0.2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x14ac:dyDescent="0.2">
      <c r="A63" s="2" t="s">
        <v>37</v>
      </c>
      <c r="B63" s="15">
        <f>B19+B41</f>
        <v>46.281250199999995</v>
      </c>
      <c r="C63" s="20">
        <f>C19+C41</f>
        <v>448.0410344</v>
      </c>
      <c r="D63" s="16">
        <f>SUM(B63:C63)</f>
        <v>494.32228459999999</v>
      </c>
      <c r="E63" s="17">
        <f t="shared" ref="E63:F66" si="19">E19+E41</f>
        <v>6.2579861999999986</v>
      </c>
      <c r="F63" s="104">
        <f t="shared" si="19"/>
        <v>221.95092599999998</v>
      </c>
      <c r="G63" s="16">
        <f>SUM(E63:F63)</f>
        <v>228.20891219999999</v>
      </c>
      <c r="H63" s="17">
        <f t="shared" ref="H63:I66" si="20">SUM(B63,E63)</f>
        <v>52.539236399999993</v>
      </c>
      <c r="I63" s="16">
        <f t="shared" si="20"/>
        <v>669.99196039999993</v>
      </c>
      <c r="J63" s="16">
        <f>SUM(H63:I63)</f>
        <v>722.53119679999986</v>
      </c>
    </row>
    <row r="64" spans="1:10" x14ac:dyDescent="0.2">
      <c r="A64" s="2" t="s">
        <v>38</v>
      </c>
      <c r="B64" s="15">
        <f t="shared" ref="B64:C66" si="21">B20+B42</f>
        <v>63.761806200000002</v>
      </c>
      <c r="C64" s="20">
        <f t="shared" si="21"/>
        <v>931.08981980000021</v>
      </c>
      <c r="D64" s="16">
        <f>SUM(B64:C64)</f>
        <v>994.85162600000024</v>
      </c>
      <c r="E64" s="17">
        <f t="shared" si="19"/>
        <v>28.797245400000001</v>
      </c>
      <c r="F64" s="104">
        <f t="shared" si="19"/>
        <v>516.17084499999999</v>
      </c>
      <c r="G64" s="16">
        <f>SUM(E64:F64)</f>
        <v>544.96809039999994</v>
      </c>
      <c r="H64" s="17">
        <f t="shared" si="20"/>
        <v>92.559051600000004</v>
      </c>
      <c r="I64" s="16">
        <f t="shared" si="20"/>
        <v>1447.2606648000001</v>
      </c>
      <c r="J64" s="16">
        <f>SUM(H64:I64)</f>
        <v>1539.8197164000001</v>
      </c>
    </row>
    <row r="65" spans="1:10" x14ac:dyDescent="0.2">
      <c r="A65" s="2" t="s">
        <v>39</v>
      </c>
      <c r="B65" s="15">
        <f t="shared" si="21"/>
        <v>1.1166666999999999</v>
      </c>
      <c r="C65" s="20">
        <f t="shared" si="21"/>
        <v>22.474166499999999</v>
      </c>
      <c r="D65" s="16">
        <f>SUM(B65:C65)</f>
        <v>23.590833199999999</v>
      </c>
      <c r="E65" s="17">
        <f t="shared" si="19"/>
        <v>0</v>
      </c>
      <c r="F65" s="104">
        <f t="shared" si="19"/>
        <v>13.426388899999999</v>
      </c>
      <c r="G65" s="16">
        <f>SUM(E65:F65)</f>
        <v>13.426388899999999</v>
      </c>
      <c r="H65" s="17">
        <f t="shared" si="20"/>
        <v>1.1166666999999999</v>
      </c>
      <c r="I65" s="16">
        <f t="shared" si="20"/>
        <v>35.900555400000002</v>
      </c>
      <c r="J65" s="16">
        <f>SUM(H65:I65)</f>
        <v>37.017222100000005</v>
      </c>
    </row>
    <row r="66" spans="1:10" x14ac:dyDescent="0.2">
      <c r="A66" s="2" t="s">
        <v>40</v>
      </c>
      <c r="B66" s="105">
        <f t="shared" si="21"/>
        <v>9.2298612999999996</v>
      </c>
      <c r="C66" s="20">
        <f t="shared" si="21"/>
        <v>197.91618969999999</v>
      </c>
      <c r="D66" s="16">
        <f>SUM(B66:C66)</f>
        <v>207.146051</v>
      </c>
      <c r="E66" s="106">
        <f t="shared" si="19"/>
        <v>7.2362505999999991</v>
      </c>
      <c r="F66" s="104">
        <f t="shared" si="19"/>
        <v>140.18076320000003</v>
      </c>
      <c r="G66" s="16">
        <f>SUM(E66:F66)</f>
        <v>147.41701380000003</v>
      </c>
      <c r="H66" s="17">
        <f t="shared" si="20"/>
        <v>16.466111899999998</v>
      </c>
      <c r="I66" s="16">
        <f t="shared" si="20"/>
        <v>338.09695290000002</v>
      </c>
      <c r="J66" s="16">
        <f>SUM(H66:I66)</f>
        <v>354.56306480000001</v>
      </c>
    </row>
    <row r="67" spans="1:10" s="1" customFormat="1" x14ac:dyDescent="0.2">
      <c r="A67" s="13" t="s">
        <v>5</v>
      </c>
      <c r="B67" s="21">
        <f t="shared" ref="B67:J67" si="22">SUM(B63:B66)</f>
        <v>120.38958439999999</v>
      </c>
      <c r="C67" s="19">
        <f t="shared" si="22"/>
        <v>1599.5212104</v>
      </c>
      <c r="D67" s="19">
        <f t="shared" si="22"/>
        <v>1719.9107948000001</v>
      </c>
      <c r="E67" s="18">
        <f t="shared" si="22"/>
        <v>42.291482199999997</v>
      </c>
      <c r="F67" s="19">
        <f t="shared" si="22"/>
        <v>891.72892309999997</v>
      </c>
      <c r="G67" s="19">
        <f t="shared" si="22"/>
        <v>934.02040529999999</v>
      </c>
      <c r="H67" s="18">
        <f t="shared" si="22"/>
        <v>162.68106659999998</v>
      </c>
      <c r="I67" s="19">
        <f t="shared" si="22"/>
        <v>2491.2501334999997</v>
      </c>
      <c r="J67" s="19">
        <f t="shared" si="22"/>
        <v>2653.9312000999998</v>
      </c>
    </row>
    <row r="68" spans="1:10" x14ac:dyDescent="0.2">
      <c r="B68" s="17"/>
      <c r="C68" s="16"/>
      <c r="D68" s="16"/>
      <c r="E68" s="17"/>
      <c r="F68" s="16"/>
      <c r="G68" s="16"/>
      <c r="H68" s="17"/>
      <c r="I68" s="16"/>
      <c r="J68" s="16"/>
    </row>
    <row r="69" spans="1:10" x14ac:dyDescent="0.2">
      <c r="A69" s="109" t="s">
        <v>13</v>
      </c>
      <c r="B69" s="17"/>
      <c r="C69" s="104"/>
      <c r="D69" s="104"/>
      <c r="E69" s="17"/>
      <c r="F69" s="104"/>
      <c r="G69" s="104"/>
      <c r="H69" s="17"/>
      <c r="I69" s="104"/>
      <c r="J69" s="104"/>
    </row>
    <row r="70" spans="1:10" x14ac:dyDescent="0.2">
      <c r="A70" s="2" t="s">
        <v>37</v>
      </c>
      <c r="B70" s="17">
        <f t="shared" ref="B70:C73" si="23">SUM(B56,B63)</f>
        <v>121.34027959999997</v>
      </c>
      <c r="C70" s="16">
        <f t="shared" si="23"/>
        <v>995.90991069999995</v>
      </c>
      <c r="D70" s="16">
        <f>SUM(B70:C70)</f>
        <v>1117.2501903</v>
      </c>
      <c r="E70" s="17">
        <f t="shared" ref="E70:F73" si="24">SUM(E56,E63)</f>
        <v>67.130248500000008</v>
      </c>
      <c r="F70" s="16">
        <f t="shared" si="24"/>
        <v>490.11273259999996</v>
      </c>
      <c r="G70" s="16">
        <f>SUM(E70:F70)</f>
        <v>557.24298109999995</v>
      </c>
      <c r="H70" s="17">
        <f t="shared" ref="H70:I73" si="25">SUM(B70,E70)</f>
        <v>188.47052809999997</v>
      </c>
      <c r="I70" s="16">
        <f t="shared" si="25"/>
        <v>1486.0226432999998</v>
      </c>
      <c r="J70" s="16">
        <f>SUM(H70:I70)</f>
        <v>1674.4931713999997</v>
      </c>
    </row>
    <row r="71" spans="1:10" x14ac:dyDescent="0.2">
      <c r="A71" s="2" t="s">
        <v>38</v>
      </c>
      <c r="B71" s="17">
        <f t="shared" si="23"/>
        <v>297.8208343</v>
      </c>
      <c r="C71" s="16">
        <f t="shared" si="23"/>
        <v>2911.8856899000002</v>
      </c>
      <c r="D71" s="16">
        <f>SUM(B71:C71)</f>
        <v>3209.7065242000003</v>
      </c>
      <c r="E71" s="17">
        <f t="shared" si="24"/>
        <v>157.7451662</v>
      </c>
      <c r="F71" s="16">
        <f t="shared" si="24"/>
        <v>1339.6356716</v>
      </c>
      <c r="G71" s="16">
        <f>SUM(E71:F71)</f>
        <v>1497.3808378000001</v>
      </c>
      <c r="H71" s="17">
        <f t="shared" si="25"/>
        <v>455.56600049999997</v>
      </c>
      <c r="I71" s="16">
        <f t="shared" si="25"/>
        <v>4251.5213615000002</v>
      </c>
      <c r="J71" s="16">
        <f>SUM(H71:I71)</f>
        <v>4707.0873620000002</v>
      </c>
    </row>
    <row r="72" spans="1:10" x14ac:dyDescent="0.2">
      <c r="A72" s="2" t="s">
        <v>39</v>
      </c>
      <c r="B72" s="17">
        <f t="shared" si="23"/>
        <v>1.1166666999999999</v>
      </c>
      <c r="C72" s="16">
        <f t="shared" si="23"/>
        <v>25.271620200000001</v>
      </c>
      <c r="D72" s="16">
        <f>SUM(B72:C72)</f>
        <v>26.388286900000001</v>
      </c>
      <c r="E72" s="17">
        <f t="shared" si="24"/>
        <v>0</v>
      </c>
      <c r="F72" s="16">
        <f t="shared" si="24"/>
        <v>13.426388899999999</v>
      </c>
      <c r="G72" s="16">
        <f>SUM(E72:F72)</f>
        <v>13.426388899999999</v>
      </c>
      <c r="H72" s="17">
        <f t="shared" si="25"/>
        <v>1.1166666999999999</v>
      </c>
      <c r="I72" s="16">
        <f t="shared" si="25"/>
        <v>38.6980091</v>
      </c>
      <c r="J72" s="16">
        <f>SUM(H72:I72)</f>
        <v>39.814675800000003</v>
      </c>
    </row>
    <row r="73" spans="1:10" x14ac:dyDescent="0.2">
      <c r="A73" s="2" t="s">
        <v>40</v>
      </c>
      <c r="B73" s="17">
        <f t="shared" si="23"/>
        <v>105.22618480000001</v>
      </c>
      <c r="C73" s="16">
        <f t="shared" si="23"/>
        <v>972.45651160000011</v>
      </c>
      <c r="D73" s="16">
        <f>SUM(B73:C73)</f>
        <v>1077.6826964000002</v>
      </c>
      <c r="E73" s="17">
        <f t="shared" si="24"/>
        <v>56.310788300000006</v>
      </c>
      <c r="F73" s="16">
        <f t="shared" si="24"/>
        <v>442.53759690000004</v>
      </c>
      <c r="G73" s="16">
        <f>SUM(E73:F73)</f>
        <v>498.84838520000005</v>
      </c>
      <c r="H73" s="17">
        <f t="shared" si="25"/>
        <v>161.53697310000001</v>
      </c>
      <c r="I73" s="16">
        <f t="shared" si="25"/>
        <v>1414.9941085</v>
      </c>
      <c r="J73" s="16">
        <f>SUM(H73:I73)</f>
        <v>1576.5310816000001</v>
      </c>
    </row>
    <row r="74" spans="1:10" s="1" customFormat="1" x14ac:dyDescent="0.2">
      <c r="A74" s="13" t="s">
        <v>5</v>
      </c>
      <c r="B74" s="18">
        <f>SUM(B70:B73)</f>
        <v>525.50396539999997</v>
      </c>
      <c r="C74" s="19">
        <f>SUM(C70:C73)</f>
        <v>4905.5237324000009</v>
      </c>
      <c r="D74" s="19">
        <f>SUM(B74:C74)</f>
        <v>5431.0276978000011</v>
      </c>
      <c r="E74" s="18">
        <f>SUM(E70:E73)</f>
        <v>281.18620300000003</v>
      </c>
      <c r="F74" s="19">
        <f>SUM(F70:F73)</f>
        <v>2285.7123900000001</v>
      </c>
      <c r="G74" s="19">
        <f>SUM(E74:F74)</f>
        <v>2566.8985930000003</v>
      </c>
      <c r="H74" s="18">
        <f>SUM(H70:H73)</f>
        <v>806.69016839999995</v>
      </c>
      <c r="I74" s="19">
        <f>SUM(I70:I73)</f>
        <v>7191.2361223999997</v>
      </c>
      <c r="J74" s="19">
        <f>SUM(J70:J73)</f>
        <v>7997.9262908000001</v>
      </c>
    </row>
    <row r="75" spans="1:10" ht="7.5" customHeight="1" x14ac:dyDescent="0.2"/>
    <row r="76" spans="1:10" x14ac:dyDescent="0.2">
      <c r="A76" s="207" t="s">
        <v>66</v>
      </c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>
    <oddFooter>&amp;R&amp;A</oddFooter>
  </headerFooter>
  <ignoredErrors>
    <ignoredError sqref="D26:D30 G30 D48:D52 G52 D56:D59 D63:D66 D70:D74 G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zoomScaleNormal="100" workbookViewId="0">
      <selection activeCell="A77" sqref="A77"/>
    </sheetView>
  </sheetViews>
  <sheetFormatPr defaultRowHeight="12.75" x14ac:dyDescent="0.2"/>
  <cols>
    <col min="1" max="1" width="33" style="2" customWidth="1"/>
    <col min="2" max="2" width="7.85546875" style="2" customWidth="1"/>
    <col min="3" max="3" width="9.5703125" style="2" customWidth="1"/>
    <col min="4" max="4" width="9.28515625" style="2" customWidth="1"/>
    <col min="5" max="5" width="8.28515625" style="2" customWidth="1"/>
    <col min="6" max="6" width="9.5703125" style="2" customWidth="1"/>
    <col min="7" max="7" width="8.28515625" style="2" customWidth="1"/>
    <col min="8" max="9" width="9" style="2" customWidth="1"/>
    <col min="10" max="10" width="9.7109375" style="2" customWidth="1"/>
    <col min="11" max="16384" width="9.140625" style="2"/>
  </cols>
  <sheetData>
    <row r="1" spans="1:10" x14ac:dyDescent="0.2">
      <c r="A1" s="79" t="s">
        <v>60</v>
      </c>
      <c r="D1" s="2" t="s">
        <v>0</v>
      </c>
    </row>
    <row r="2" spans="1:10" x14ac:dyDescent="0.2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62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x14ac:dyDescent="0.2">
      <c r="A9" s="14"/>
      <c r="B9" s="100" t="s">
        <v>6</v>
      </c>
      <c r="C9" s="101" t="s">
        <v>7</v>
      </c>
      <c r="D9" s="101" t="s">
        <v>5</v>
      </c>
      <c r="E9" s="100" t="s">
        <v>6</v>
      </c>
      <c r="F9" s="101" t="s">
        <v>7</v>
      </c>
      <c r="G9" s="101" t="s">
        <v>5</v>
      </c>
      <c r="H9" s="100" t="s">
        <v>6</v>
      </c>
      <c r="I9" s="101" t="s">
        <v>7</v>
      </c>
      <c r="J9" s="101" t="s">
        <v>5</v>
      </c>
    </row>
    <row r="10" spans="1:10" x14ac:dyDescent="0.2">
      <c r="A10" s="107" t="s">
        <v>35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10" x14ac:dyDescent="0.2">
      <c r="A11" s="1" t="s">
        <v>29</v>
      </c>
      <c r="B11" s="12"/>
      <c r="E11" s="12"/>
      <c r="H11" s="12"/>
    </row>
    <row r="12" spans="1:10" x14ac:dyDescent="0.2">
      <c r="A12" s="2" t="s">
        <v>37</v>
      </c>
      <c r="B12" s="129">
        <v>77</v>
      </c>
      <c r="C12" s="130">
        <v>2565</v>
      </c>
      <c r="D12" s="130">
        <f>SUM(B12:C12)</f>
        <v>2642</v>
      </c>
      <c r="E12" s="131">
        <v>42</v>
      </c>
      <c r="F12" s="130">
        <v>804</v>
      </c>
      <c r="G12" s="16">
        <f>SUM(E12:F12)</f>
        <v>846</v>
      </c>
      <c r="H12" s="17">
        <f t="shared" ref="H12:I15" si="0">SUM(B12,E12)</f>
        <v>119</v>
      </c>
      <c r="I12" s="16">
        <f t="shared" si="0"/>
        <v>3369</v>
      </c>
      <c r="J12" s="16">
        <f>SUM(H12:I12)</f>
        <v>3488</v>
      </c>
    </row>
    <row r="13" spans="1:10" x14ac:dyDescent="0.2">
      <c r="A13" s="2" t="s">
        <v>38</v>
      </c>
      <c r="B13" s="129">
        <v>221</v>
      </c>
      <c r="C13" s="130">
        <v>10017</v>
      </c>
      <c r="D13" s="130">
        <f>SUM(B13:C13)</f>
        <v>10238</v>
      </c>
      <c r="E13" s="131">
        <v>122</v>
      </c>
      <c r="F13" s="130">
        <v>3121</v>
      </c>
      <c r="G13" s="16">
        <f>SUM(E13:F13)</f>
        <v>3243</v>
      </c>
      <c r="H13" s="17">
        <f t="shared" si="0"/>
        <v>343</v>
      </c>
      <c r="I13" s="16">
        <f t="shared" si="0"/>
        <v>13138</v>
      </c>
      <c r="J13" s="16">
        <f>SUM(H13:I13)</f>
        <v>13481</v>
      </c>
    </row>
    <row r="14" spans="1:10" x14ac:dyDescent="0.2">
      <c r="A14" s="2" t="s">
        <v>39</v>
      </c>
      <c r="B14" s="129">
        <v>0</v>
      </c>
      <c r="C14" s="132">
        <v>8</v>
      </c>
      <c r="D14" s="130">
        <f>SUM(B14:C14)</f>
        <v>8</v>
      </c>
      <c r="E14" s="129">
        <v>0</v>
      </c>
      <c r="F14" s="130">
        <v>2</v>
      </c>
      <c r="G14" s="16">
        <f>SUM(E14:F14)</f>
        <v>2</v>
      </c>
      <c r="H14" s="17">
        <f t="shared" si="0"/>
        <v>0</v>
      </c>
      <c r="I14" s="16">
        <f t="shared" si="0"/>
        <v>10</v>
      </c>
      <c r="J14" s="16">
        <f>SUM(H14:I14)</f>
        <v>10</v>
      </c>
    </row>
    <row r="15" spans="1:10" x14ac:dyDescent="0.2">
      <c r="A15" s="2" t="s">
        <v>40</v>
      </c>
      <c r="B15" s="131">
        <v>87</v>
      </c>
      <c r="C15" s="130">
        <v>3763</v>
      </c>
      <c r="D15" s="130">
        <f>SUM(B15:C15)</f>
        <v>3850</v>
      </c>
      <c r="E15" s="131">
        <v>55</v>
      </c>
      <c r="F15" s="130">
        <v>1051</v>
      </c>
      <c r="G15" s="16">
        <f>SUM(E15:F15)</f>
        <v>1106</v>
      </c>
      <c r="H15" s="17">
        <f t="shared" si="0"/>
        <v>142</v>
      </c>
      <c r="I15" s="16">
        <f t="shared" si="0"/>
        <v>4814</v>
      </c>
      <c r="J15" s="16">
        <f>SUM(H15:I15)</f>
        <v>4956</v>
      </c>
    </row>
    <row r="16" spans="1:10" s="1" customFormat="1" x14ac:dyDescent="0.2">
      <c r="A16" s="13" t="s">
        <v>5</v>
      </c>
      <c r="B16" s="133">
        <f>SUM(B12:B15)</f>
        <v>385</v>
      </c>
      <c r="C16" s="134">
        <f t="shared" ref="C16:J16" si="1">SUM(C12:C15)</f>
        <v>16353</v>
      </c>
      <c r="D16" s="134">
        <f t="shared" si="1"/>
        <v>16738</v>
      </c>
      <c r="E16" s="133">
        <f t="shared" si="1"/>
        <v>219</v>
      </c>
      <c r="F16" s="134">
        <f t="shared" si="1"/>
        <v>4978</v>
      </c>
      <c r="G16" s="19">
        <f t="shared" si="1"/>
        <v>5197</v>
      </c>
      <c r="H16" s="18">
        <f t="shared" si="1"/>
        <v>604</v>
      </c>
      <c r="I16" s="19">
        <f t="shared" si="1"/>
        <v>21331</v>
      </c>
      <c r="J16" s="19">
        <f t="shared" si="1"/>
        <v>21935</v>
      </c>
    </row>
    <row r="17" spans="1:10" x14ac:dyDescent="0.2">
      <c r="B17" s="131"/>
      <c r="C17" s="130"/>
      <c r="D17" s="130"/>
      <c r="E17" s="131"/>
      <c r="F17" s="130"/>
      <c r="G17" s="16"/>
      <c r="H17" s="17"/>
      <c r="I17" s="16"/>
      <c r="J17" s="16"/>
    </row>
    <row r="18" spans="1:10" x14ac:dyDescent="0.2">
      <c r="A18" s="1" t="s">
        <v>30</v>
      </c>
      <c r="B18" s="131"/>
      <c r="C18" s="130"/>
      <c r="D18" s="130"/>
      <c r="E18" s="131"/>
      <c r="F18" s="130"/>
      <c r="G18" s="16"/>
      <c r="H18" s="17"/>
      <c r="I18" s="16"/>
      <c r="J18" s="16"/>
    </row>
    <row r="19" spans="1:10" x14ac:dyDescent="0.2">
      <c r="A19" s="2" t="s">
        <v>37</v>
      </c>
      <c r="B19" s="129">
        <v>0</v>
      </c>
      <c r="C19" s="130">
        <v>108</v>
      </c>
      <c r="D19" s="130">
        <f>SUM(B19:C19)</f>
        <v>108</v>
      </c>
      <c r="E19" s="131">
        <v>1</v>
      </c>
      <c r="F19" s="130">
        <v>50</v>
      </c>
      <c r="G19" s="16">
        <f>SUM(E19:F19)</f>
        <v>51</v>
      </c>
      <c r="H19" s="17">
        <f t="shared" ref="H19:I22" si="2">SUM(B19,E19)</f>
        <v>1</v>
      </c>
      <c r="I19" s="16">
        <f t="shared" si="2"/>
        <v>158</v>
      </c>
      <c r="J19" s="16">
        <f>SUM(H19:I19)</f>
        <v>159</v>
      </c>
    </row>
    <row r="20" spans="1:10" x14ac:dyDescent="0.2">
      <c r="A20" s="2" t="s">
        <v>38</v>
      </c>
      <c r="B20" s="129">
        <v>7</v>
      </c>
      <c r="C20" s="132">
        <v>281</v>
      </c>
      <c r="D20" s="130">
        <f>SUM(B20:C20)</f>
        <v>288</v>
      </c>
      <c r="E20" s="131">
        <v>4</v>
      </c>
      <c r="F20" s="130">
        <v>132</v>
      </c>
      <c r="G20" s="16">
        <f>SUM(E20:F20)</f>
        <v>136</v>
      </c>
      <c r="H20" s="17">
        <f t="shared" si="2"/>
        <v>11</v>
      </c>
      <c r="I20" s="16">
        <f t="shared" si="2"/>
        <v>413</v>
      </c>
      <c r="J20" s="16">
        <f>SUM(H20:I20)</f>
        <v>424</v>
      </c>
    </row>
    <row r="21" spans="1:10" x14ac:dyDescent="0.2">
      <c r="A21" s="2" t="s">
        <v>39</v>
      </c>
      <c r="B21" s="129">
        <v>2</v>
      </c>
      <c r="C21" s="135">
        <v>44</v>
      </c>
      <c r="D21" s="130">
        <f>SUM(B21:C21)</f>
        <v>46</v>
      </c>
      <c r="E21" s="131">
        <v>1</v>
      </c>
      <c r="F21" s="135">
        <v>19</v>
      </c>
      <c r="G21" s="16">
        <f>SUM(E21:F21)</f>
        <v>20</v>
      </c>
      <c r="H21" s="17">
        <f t="shared" si="2"/>
        <v>3</v>
      </c>
      <c r="I21" s="16">
        <f t="shared" si="2"/>
        <v>63</v>
      </c>
      <c r="J21" s="16">
        <f>SUM(H21:I21)</f>
        <v>66</v>
      </c>
    </row>
    <row r="22" spans="1:10" x14ac:dyDescent="0.2">
      <c r="A22" s="2" t="s">
        <v>40</v>
      </c>
      <c r="B22" s="129">
        <v>0</v>
      </c>
      <c r="C22" s="132">
        <v>0</v>
      </c>
      <c r="D22" s="130">
        <f>SUM(B22:C22)</f>
        <v>0</v>
      </c>
      <c r="E22" s="131">
        <v>0</v>
      </c>
      <c r="F22" s="130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3.7" customHeight="1" x14ac:dyDescent="0.2">
      <c r="A23" s="13" t="s">
        <v>5</v>
      </c>
      <c r="B23" s="136">
        <f t="shared" ref="B23:J23" si="3">SUM(B19:B22)</f>
        <v>9</v>
      </c>
      <c r="C23" s="134">
        <f t="shared" si="3"/>
        <v>433</v>
      </c>
      <c r="D23" s="134">
        <f t="shared" si="3"/>
        <v>442</v>
      </c>
      <c r="E23" s="133">
        <f t="shared" si="3"/>
        <v>6</v>
      </c>
      <c r="F23" s="134">
        <f t="shared" si="3"/>
        <v>201</v>
      </c>
      <c r="G23" s="19">
        <f t="shared" si="3"/>
        <v>207</v>
      </c>
      <c r="H23" s="18">
        <f t="shared" si="3"/>
        <v>15</v>
      </c>
      <c r="I23" s="19">
        <f t="shared" si="3"/>
        <v>634</v>
      </c>
      <c r="J23" s="19">
        <f t="shared" si="3"/>
        <v>649</v>
      </c>
    </row>
    <row r="24" spans="1:10" x14ac:dyDescent="0.2">
      <c r="B24" s="131"/>
      <c r="C24" s="130"/>
      <c r="D24" s="130"/>
      <c r="E24" s="131"/>
      <c r="F24" s="130"/>
      <c r="G24" s="16"/>
      <c r="H24" s="17"/>
      <c r="I24" s="16"/>
      <c r="J24" s="16"/>
    </row>
    <row r="25" spans="1:10" x14ac:dyDescent="0.2">
      <c r="A25" s="109" t="s">
        <v>31</v>
      </c>
      <c r="B25" s="131"/>
      <c r="C25" s="137"/>
      <c r="D25" s="137"/>
      <c r="E25" s="131"/>
      <c r="F25" s="137"/>
      <c r="G25" s="104"/>
      <c r="H25" s="17"/>
      <c r="I25" s="104"/>
      <c r="J25" s="104"/>
    </row>
    <row r="26" spans="1:10" x14ac:dyDescent="0.2">
      <c r="A26" s="2" t="s">
        <v>37</v>
      </c>
      <c r="B26" s="131">
        <f t="shared" ref="B26:C29" si="4">SUM(B12,B19)</f>
        <v>77</v>
      </c>
      <c r="C26" s="130">
        <f t="shared" si="4"/>
        <v>2673</v>
      </c>
      <c r="D26" s="130">
        <f>SUM(B26:C26)</f>
        <v>2750</v>
      </c>
      <c r="E26" s="131">
        <f t="shared" ref="E26:F29" si="5">SUM(E12,E19)</f>
        <v>43</v>
      </c>
      <c r="F26" s="130">
        <f t="shared" si="5"/>
        <v>854</v>
      </c>
      <c r="G26" s="16">
        <f>SUM(E26:F26)</f>
        <v>897</v>
      </c>
      <c r="H26" s="17">
        <f t="shared" ref="H26:I29" si="6">SUM(B26,E26)</f>
        <v>120</v>
      </c>
      <c r="I26" s="16">
        <f t="shared" si="6"/>
        <v>3527</v>
      </c>
      <c r="J26" s="16">
        <f>SUM(H26:I26)</f>
        <v>3647</v>
      </c>
    </row>
    <row r="27" spans="1:10" x14ac:dyDescent="0.2">
      <c r="A27" s="2" t="s">
        <v>38</v>
      </c>
      <c r="B27" s="131">
        <f t="shared" si="4"/>
        <v>228</v>
      </c>
      <c r="C27" s="130">
        <f t="shared" si="4"/>
        <v>10298</v>
      </c>
      <c r="D27" s="130">
        <f>SUM(B27:C27)</f>
        <v>10526</v>
      </c>
      <c r="E27" s="131">
        <f t="shared" si="5"/>
        <v>126</v>
      </c>
      <c r="F27" s="130">
        <f t="shared" si="5"/>
        <v>3253</v>
      </c>
      <c r="G27" s="16">
        <f>SUM(E27:F27)</f>
        <v>3379</v>
      </c>
      <c r="H27" s="17">
        <f t="shared" si="6"/>
        <v>354</v>
      </c>
      <c r="I27" s="16">
        <f t="shared" si="6"/>
        <v>13551</v>
      </c>
      <c r="J27" s="16">
        <f>SUM(H27:I27)</f>
        <v>13905</v>
      </c>
    </row>
    <row r="28" spans="1:10" x14ac:dyDescent="0.2">
      <c r="A28" s="2" t="s">
        <v>39</v>
      </c>
      <c r="B28" s="131">
        <f t="shared" si="4"/>
        <v>2</v>
      </c>
      <c r="C28" s="130">
        <f t="shared" si="4"/>
        <v>52</v>
      </c>
      <c r="D28" s="130">
        <f>SUM(B28:C28)</f>
        <v>54</v>
      </c>
      <c r="E28" s="131">
        <f t="shared" si="5"/>
        <v>1</v>
      </c>
      <c r="F28" s="130">
        <f t="shared" si="5"/>
        <v>21</v>
      </c>
      <c r="G28" s="16">
        <f>SUM(E28:F28)</f>
        <v>22</v>
      </c>
      <c r="H28" s="17">
        <f t="shared" si="6"/>
        <v>3</v>
      </c>
      <c r="I28" s="16">
        <f t="shared" si="6"/>
        <v>73</v>
      </c>
      <c r="J28" s="16">
        <f>SUM(H28:I28)</f>
        <v>76</v>
      </c>
    </row>
    <row r="29" spans="1:10" x14ac:dyDescent="0.2">
      <c r="A29" s="2" t="s">
        <v>40</v>
      </c>
      <c r="B29" s="131">
        <f t="shared" si="4"/>
        <v>87</v>
      </c>
      <c r="C29" s="130">
        <f t="shared" si="4"/>
        <v>3763</v>
      </c>
      <c r="D29" s="130">
        <f>SUM(B29:C29)</f>
        <v>3850</v>
      </c>
      <c r="E29" s="131">
        <f t="shared" si="5"/>
        <v>55</v>
      </c>
      <c r="F29" s="130">
        <f t="shared" si="5"/>
        <v>1051</v>
      </c>
      <c r="G29" s="16">
        <f>SUM(E29:F29)</f>
        <v>1106</v>
      </c>
      <c r="H29" s="17">
        <f t="shared" si="6"/>
        <v>142</v>
      </c>
      <c r="I29" s="16">
        <f t="shared" si="6"/>
        <v>4814</v>
      </c>
      <c r="J29" s="16">
        <f>SUM(H29:I29)</f>
        <v>4956</v>
      </c>
    </row>
    <row r="30" spans="1:10" s="1" customFormat="1" x14ac:dyDescent="0.2">
      <c r="A30" s="13" t="s">
        <v>5</v>
      </c>
      <c r="B30" s="133">
        <f t="shared" ref="B30:J30" si="7">SUM(B26:B29)</f>
        <v>394</v>
      </c>
      <c r="C30" s="134">
        <f t="shared" si="7"/>
        <v>16786</v>
      </c>
      <c r="D30" s="134">
        <f>SUM(B30:C30)</f>
        <v>17180</v>
      </c>
      <c r="E30" s="133">
        <f t="shared" si="7"/>
        <v>225</v>
      </c>
      <c r="F30" s="134">
        <f t="shared" si="7"/>
        <v>5179</v>
      </c>
      <c r="G30" s="19">
        <f>SUM(E30:F30)</f>
        <v>5404</v>
      </c>
      <c r="H30" s="18">
        <f t="shared" si="7"/>
        <v>619</v>
      </c>
      <c r="I30" s="19">
        <f t="shared" si="7"/>
        <v>21965</v>
      </c>
      <c r="J30" s="19">
        <f t="shared" si="7"/>
        <v>22584</v>
      </c>
    </row>
    <row r="31" spans="1:10" s="114" customFormat="1" x14ac:dyDescent="0.2">
      <c r="B31" s="131"/>
      <c r="C31" s="137"/>
      <c r="D31" s="137"/>
      <c r="E31" s="131"/>
      <c r="F31" s="137"/>
      <c r="G31" s="104"/>
      <c r="H31" s="17"/>
      <c r="I31" s="104"/>
      <c r="J31" s="104"/>
    </row>
    <row r="32" spans="1:10" x14ac:dyDescent="0.2">
      <c r="A32" s="108" t="s">
        <v>36</v>
      </c>
      <c r="B32" s="131"/>
      <c r="C32" s="137"/>
      <c r="D32" s="137"/>
      <c r="E32" s="131"/>
      <c r="F32" s="137"/>
      <c r="G32" s="104"/>
      <c r="H32" s="17"/>
      <c r="I32" s="104"/>
      <c r="J32" s="104"/>
    </row>
    <row r="33" spans="1:10" x14ac:dyDescent="0.2">
      <c r="A33" s="1" t="s">
        <v>32</v>
      </c>
      <c r="B33" s="127"/>
      <c r="C33" s="128"/>
      <c r="D33" s="128"/>
      <c r="E33" s="127"/>
      <c r="F33" s="128"/>
      <c r="H33" s="12"/>
    </row>
    <row r="34" spans="1:10" x14ac:dyDescent="0.2">
      <c r="A34" s="2" t="s">
        <v>37</v>
      </c>
      <c r="B34" s="129">
        <v>800</v>
      </c>
      <c r="C34" s="130">
        <v>4074</v>
      </c>
      <c r="D34" s="130">
        <f>SUM(B34:C34)</f>
        <v>4874</v>
      </c>
      <c r="E34" s="131">
        <v>305</v>
      </c>
      <c r="F34" s="130">
        <v>1356</v>
      </c>
      <c r="G34" s="16">
        <f>SUM(E34:F34)</f>
        <v>1661</v>
      </c>
      <c r="H34" s="17">
        <f t="shared" ref="H34:I37" si="8">SUM(B34,E34)</f>
        <v>1105</v>
      </c>
      <c r="I34" s="16">
        <f t="shared" si="8"/>
        <v>5430</v>
      </c>
      <c r="J34" s="16">
        <f>SUM(H34:I34)</f>
        <v>6535</v>
      </c>
    </row>
    <row r="35" spans="1:10" x14ac:dyDescent="0.2">
      <c r="A35" s="2" t="s">
        <v>38</v>
      </c>
      <c r="B35" s="129">
        <v>3496</v>
      </c>
      <c r="C35" s="130">
        <v>14853</v>
      </c>
      <c r="D35" s="130">
        <f>SUM(B35:C35)</f>
        <v>18349</v>
      </c>
      <c r="E35" s="131">
        <v>827</v>
      </c>
      <c r="F35" s="130">
        <v>4287</v>
      </c>
      <c r="G35" s="16">
        <f>SUM(E35:F35)</f>
        <v>5114</v>
      </c>
      <c r="H35" s="17">
        <f t="shared" si="8"/>
        <v>4323</v>
      </c>
      <c r="I35" s="16">
        <f t="shared" si="8"/>
        <v>19140</v>
      </c>
      <c r="J35" s="16">
        <f>SUM(H35:I35)</f>
        <v>23463</v>
      </c>
    </row>
    <row r="36" spans="1:10" x14ac:dyDescent="0.2">
      <c r="A36" s="2" t="s">
        <v>39</v>
      </c>
      <c r="B36" s="129">
        <v>3</v>
      </c>
      <c r="C36" s="132">
        <v>15</v>
      </c>
      <c r="D36" s="130">
        <f>SUM(B36:C36)</f>
        <v>18</v>
      </c>
      <c r="E36" s="129">
        <v>0</v>
      </c>
      <c r="F36" s="130">
        <v>4</v>
      </c>
      <c r="G36" s="16">
        <f>SUM(E36:F36)</f>
        <v>4</v>
      </c>
      <c r="H36" s="17">
        <f t="shared" si="8"/>
        <v>3</v>
      </c>
      <c r="I36" s="16">
        <f t="shared" si="8"/>
        <v>19</v>
      </c>
      <c r="J36" s="16">
        <f>SUM(H36:I36)</f>
        <v>22</v>
      </c>
    </row>
    <row r="37" spans="1:10" x14ac:dyDescent="0.2">
      <c r="A37" s="2" t="s">
        <v>40</v>
      </c>
      <c r="B37" s="131">
        <v>1360</v>
      </c>
      <c r="C37" s="130">
        <v>5871</v>
      </c>
      <c r="D37" s="130">
        <f>SUM(B37:C37)</f>
        <v>7231</v>
      </c>
      <c r="E37" s="131">
        <v>408</v>
      </c>
      <c r="F37" s="130">
        <v>1790</v>
      </c>
      <c r="G37" s="16">
        <f>SUM(E37:F37)</f>
        <v>2198</v>
      </c>
      <c r="H37" s="17">
        <f t="shared" si="8"/>
        <v>1768</v>
      </c>
      <c r="I37" s="16">
        <f t="shared" si="8"/>
        <v>7661</v>
      </c>
      <c r="J37" s="16">
        <f>SUM(H37:I37)</f>
        <v>9429</v>
      </c>
    </row>
    <row r="38" spans="1:10" s="1" customFormat="1" x14ac:dyDescent="0.2">
      <c r="A38" s="13" t="s">
        <v>5</v>
      </c>
      <c r="B38" s="133">
        <f>SUM(B34:B37)</f>
        <v>5659</v>
      </c>
      <c r="C38" s="134">
        <f t="shared" ref="C38:J38" si="9">SUM(C34:C37)</f>
        <v>24813</v>
      </c>
      <c r="D38" s="134">
        <f t="shared" si="9"/>
        <v>30472</v>
      </c>
      <c r="E38" s="133">
        <f t="shared" si="9"/>
        <v>1540</v>
      </c>
      <c r="F38" s="134">
        <f t="shared" si="9"/>
        <v>7437</v>
      </c>
      <c r="G38" s="19">
        <f t="shared" si="9"/>
        <v>8977</v>
      </c>
      <c r="H38" s="18">
        <f t="shared" si="9"/>
        <v>7199</v>
      </c>
      <c r="I38" s="19">
        <f t="shared" si="9"/>
        <v>32250</v>
      </c>
      <c r="J38" s="19">
        <f t="shared" si="9"/>
        <v>39449</v>
      </c>
    </row>
    <row r="39" spans="1:10" x14ac:dyDescent="0.2">
      <c r="B39" s="131"/>
      <c r="C39" s="130"/>
      <c r="D39" s="130"/>
      <c r="E39" s="131"/>
      <c r="F39" s="130"/>
      <c r="G39" s="16"/>
      <c r="H39" s="17"/>
      <c r="I39" s="16"/>
      <c r="J39" s="16"/>
    </row>
    <row r="40" spans="1:10" x14ac:dyDescent="0.2">
      <c r="A40" s="1" t="s">
        <v>33</v>
      </c>
      <c r="B40" s="131"/>
      <c r="C40" s="130"/>
      <c r="D40" s="130"/>
      <c r="E40" s="131"/>
      <c r="F40" s="130"/>
      <c r="G40" s="16"/>
      <c r="H40" s="17"/>
      <c r="I40" s="16"/>
      <c r="J40" s="16"/>
    </row>
    <row r="41" spans="1:10" x14ac:dyDescent="0.2">
      <c r="A41" s="2" t="s">
        <v>37</v>
      </c>
      <c r="B41" s="129">
        <v>200</v>
      </c>
      <c r="C41" s="130">
        <v>944</v>
      </c>
      <c r="D41" s="130">
        <f>SUM(B41:C41)</f>
        <v>1144</v>
      </c>
      <c r="E41" s="131">
        <v>51</v>
      </c>
      <c r="F41" s="130">
        <v>356</v>
      </c>
      <c r="G41" s="16">
        <f>SUM(E41:F41)</f>
        <v>407</v>
      </c>
      <c r="H41" s="17">
        <f t="shared" ref="H41:I44" si="10">SUM(B41,E41)</f>
        <v>251</v>
      </c>
      <c r="I41" s="16">
        <f t="shared" si="10"/>
        <v>1300</v>
      </c>
      <c r="J41" s="16">
        <f>SUM(H41:I41)</f>
        <v>1551</v>
      </c>
    </row>
    <row r="42" spans="1:10" x14ac:dyDescent="0.2">
      <c r="A42" s="2" t="s">
        <v>38</v>
      </c>
      <c r="B42" s="129">
        <v>513</v>
      </c>
      <c r="C42" s="132">
        <v>2316</v>
      </c>
      <c r="D42" s="130">
        <f>SUM(B42:C42)</f>
        <v>2829</v>
      </c>
      <c r="E42" s="131">
        <v>170</v>
      </c>
      <c r="F42" s="130">
        <v>1044</v>
      </c>
      <c r="G42" s="16">
        <f>SUM(E42:F42)</f>
        <v>1214</v>
      </c>
      <c r="H42" s="17">
        <f t="shared" si="10"/>
        <v>683</v>
      </c>
      <c r="I42" s="16">
        <f t="shared" si="10"/>
        <v>3360</v>
      </c>
      <c r="J42" s="16">
        <f>SUM(H42:I42)</f>
        <v>4043</v>
      </c>
    </row>
    <row r="43" spans="1:10" x14ac:dyDescent="0.2">
      <c r="A43" s="2" t="s">
        <v>39</v>
      </c>
      <c r="B43" s="129">
        <v>15</v>
      </c>
      <c r="C43" s="135">
        <v>81</v>
      </c>
      <c r="D43" s="130">
        <f>SUM(B43:C43)</f>
        <v>96</v>
      </c>
      <c r="E43" s="131">
        <v>6</v>
      </c>
      <c r="F43" s="135">
        <v>17</v>
      </c>
      <c r="G43" s="16">
        <f>SUM(E43:F43)</f>
        <v>23</v>
      </c>
      <c r="H43" s="17">
        <f t="shared" si="10"/>
        <v>21</v>
      </c>
      <c r="I43" s="16">
        <f t="shared" si="10"/>
        <v>98</v>
      </c>
      <c r="J43" s="16">
        <f>SUM(H43:I43)</f>
        <v>119</v>
      </c>
    </row>
    <row r="44" spans="1:10" x14ac:dyDescent="0.2">
      <c r="A44" s="2" t="s">
        <v>40</v>
      </c>
      <c r="B44" s="129">
        <v>94</v>
      </c>
      <c r="C44" s="132">
        <v>506</v>
      </c>
      <c r="D44" s="130">
        <f>SUM(B44:C44)</f>
        <v>600</v>
      </c>
      <c r="E44" s="131">
        <v>27</v>
      </c>
      <c r="F44" s="130">
        <v>252</v>
      </c>
      <c r="G44" s="16">
        <f>SUM(E44:F44)</f>
        <v>279</v>
      </c>
      <c r="H44" s="17">
        <f t="shared" si="10"/>
        <v>121</v>
      </c>
      <c r="I44" s="16">
        <f t="shared" si="10"/>
        <v>758</v>
      </c>
      <c r="J44" s="16">
        <f>SUM(H44:I44)</f>
        <v>879</v>
      </c>
    </row>
    <row r="45" spans="1:10" s="1" customFormat="1" x14ac:dyDescent="0.2">
      <c r="A45" s="13" t="s">
        <v>5</v>
      </c>
      <c r="B45" s="136">
        <f t="shared" ref="B45:J45" si="11">SUM(B41:B44)</f>
        <v>822</v>
      </c>
      <c r="C45" s="134">
        <f t="shared" si="11"/>
        <v>3847</v>
      </c>
      <c r="D45" s="134">
        <f t="shared" si="11"/>
        <v>4669</v>
      </c>
      <c r="E45" s="133">
        <f t="shared" si="11"/>
        <v>254</v>
      </c>
      <c r="F45" s="134">
        <f t="shared" si="11"/>
        <v>1669</v>
      </c>
      <c r="G45" s="19">
        <f t="shared" si="11"/>
        <v>1923</v>
      </c>
      <c r="H45" s="18">
        <f t="shared" si="11"/>
        <v>1076</v>
      </c>
      <c r="I45" s="19">
        <f t="shared" si="11"/>
        <v>5516</v>
      </c>
      <c r="J45" s="19">
        <f t="shared" si="11"/>
        <v>6592</v>
      </c>
    </row>
    <row r="46" spans="1:10" x14ac:dyDescent="0.2">
      <c r="B46" s="131"/>
      <c r="C46" s="130"/>
      <c r="D46" s="130"/>
      <c r="E46" s="131"/>
      <c r="F46" s="130"/>
      <c r="G46" s="16"/>
      <c r="H46" s="17"/>
      <c r="I46" s="16"/>
      <c r="J46" s="16"/>
    </row>
    <row r="47" spans="1:10" x14ac:dyDescent="0.2">
      <c r="A47" s="109" t="s">
        <v>34</v>
      </c>
      <c r="B47" s="131"/>
      <c r="C47" s="137"/>
      <c r="D47" s="137"/>
      <c r="E47" s="131"/>
      <c r="F47" s="137"/>
      <c r="G47" s="104"/>
      <c r="H47" s="17"/>
      <c r="I47" s="104"/>
      <c r="J47" s="104"/>
    </row>
    <row r="48" spans="1:10" x14ac:dyDescent="0.2">
      <c r="A48" s="2" t="s">
        <v>37</v>
      </c>
      <c r="B48" s="131">
        <f t="shared" ref="B48:C51" si="12">SUM(B34,B41)</f>
        <v>1000</v>
      </c>
      <c r="C48" s="130">
        <f t="shared" si="12"/>
        <v>5018</v>
      </c>
      <c r="D48" s="130">
        <f>SUM(B48:C48)</f>
        <v>6018</v>
      </c>
      <c r="E48" s="131">
        <f t="shared" ref="E48:F51" si="13">SUM(E34,E41)</f>
        <v>356</v>
      </c>
      <c r="F48" s="130">
        <f t="shared" si="13"/>
        <v>1712</v>
      </c>
      <c r="G48" s="16">
        <f>SUM(E48:F48)</f>
        <v>2068</v>
      </c>
      <c r="H48" s="17">
        <f t="shared" ref="H48:I51" si="14">SUM(B48,E48)</f>
        <v>1356</v>
      </c>
      <c r="I48" s="16">
        <f t="shared" si="14"/>
        <v>6730</v>
      </c>
      <c r="J48" s="16">
        <f>SUM(H48:I48)</f>
        <v>8086</v>
      </c>
    </row>
    <row r="49" spans="1:10" x14ac:dyDescent="0.2">
      <c r="A49" s="2" t="s">
        <v>38</v>
      </c>
      <c r="B49" s="17">
        <f t="shared" si="12"/>
        <v>4009</v>
      </c>
      <c r="C49" s="16">
        <f t="shared" si="12"/>
        <v>17169</v>
      </c>
      <c r="D49" s="16">
        <f>SUM(B49:C49)</f>
        <v>21178</v>
      </c>
      <c r="E49" s="17">
        <f t="shared" si="13"/>
        <v>997</v>
      </c>
      <c r="F49" s="16">
        <f t="shared" si="13"/>
        <v>5331</v>
      </c>
      <c r="G49" s="16">
        <f>SUM(E49:F49)</f>
        <v>6328</v>
      </c>
      <c r="H49" s="17">
        <f t="shared" si="14"/>
        <v>5006</v>
      </c>
      <c r="I49" s="16">
        <f t="shared" si="14"/>
        <v>22500</v>
      </c>
      <c r="J49" s="16">
        <f>SUM(H49:I49)</f>
        <v>27506</v>
      </c>
    </row>
    <row r="50" spans="1:10" x14ac:dyDescent="0.2">
      <c r="A50" s="2" t="s">
        <v>39</v>
      </c>
      <c r="B50" s="17">
        <f t="shared" si="12"/>
        <v>18</v>
      </c>
      <c r="C50" s="16">
        <f t="shared" si="12"/>
        <v>96</v>
      </c>
      <c r="D50" s="16">
        <f>SUM(B50:C50)</f>
        <v>114</v>
      </c>
      <c r="E50" s="17">
        <f t="shared" si="13"/>
        <v>6</v>
      </c>
      <c r="F50" s="16">
        <f t="shared" si="13"/>
        <v>21</v>
      </c>
      <c r="G50" s="16">
        <f>SUM(E50:F50)</f>
        <v>27</v>
      </c>
      <c r="H50" s="17">
        <f t="shared" si="14"/>
        <v>24</v>
      </c>
      <c r="I50" s="16">
        <f t="shared" si="14"/>
        <v>117</v>
      </c>
      <c r="J50" s="16">
        <f>SUM(H50:I50)</f>
        <v>141</v>
      </c>
    </row>
    <row r="51" spans="1:10" x14ac:dyDescent="0.2">
      <c r="A51" s="2" t="s">
        <v>40</v>
      </c>
      <c r="B51" s="17">
        <f t="shared" si="12"/>
        <v>1454</v>
      </c>
      <c r="C51" s="16">
        <f t="shared" si="12"/>
        <v>6377</v>
      </c>
      <c r="D51" s="16">
        <f>SUM(B51:C51)</f>
        <v>7831</v>
      </c>
      <c r="E51" s="17">
        <f t="shared" si="13"/>
        <v>435</v>
      </c>
      <c r="F51" s="16">
        <f t="shared" si="13"/>
        <v>2042</v>
      </c>
      <c r="G51" s="16">
        <f>SUM(E51:F51)</f>
        <v>2477</v>
      </c>
      <c r="H51" s="17">
        <f t="shared" si="14"/>
        <v>1889</v>
      </c>
      <c r="I51" s="16">
        <f t="shared" si="14"/>
        <v>8419</v>
      </c>
      <c r="J51" s="16">
        <f>SUM(H51:I51)</f>
        <v>10308</v>
      </c>
    </row>
    <row r="52" spans="1:10" s="1" customFormat="1" x14ac:dyDescent="0.2">
      <c r="A52" s="13" t="s">
        <v>5</v>
      </c>
      <c r="B52" s="18">
        <f>SUM(B48:B51)</f>
        <v>6481</v>
      </c>
      <c r="C52" s="19">
        <f>SUM(C48:C51)</f>
        <v>28660</v>
      </c>
      <c r="D52" s="19">
        <f>SUM(B52:C52)</f>
        <v>35141</v>
      </c>
      <c r="E52" s="18">
        <f>SUM(E48:E51)</f>
        <v>1794</v>
      </c>
      <c r="F52" s="19">
        <f>SUM(F48:F51)</f>
        <v>9106</v>
      </c>
      <c r="G52" s="19">
        <f>SUM(E52:F52)</f>
        <v>10900</v>
      </c>
      <c r="H52" s="18">
        <f>SUM(H48:H51)</f>
        <v>8275</v>
      </c>
      <c r="I52" s="19">
        <f>SUM(I48:I51)</f>
        <v>37766</v>
      </c>
      <c r="J52" s="19">
        <f>SUM(J48:J51)</f>
        <v>46041</v>
      </c>
    </row>
    <row r="53" spans="1:10" s="113" customFormat="1" x14ac:dyDescent="0.2">
      <c r="A53" s="110"/>
      <c r="B53" s="111"/>
      <c r="C53" s="112"/>
      <c r="D53" s="112"/>
      <c r="E53" s="111"/>
      <c r="F53" s="112"/>
      <c r="G53" s="112"/>
      <c r="H53" s="111"/>
      <c r="I53" s="112"/>
      <c r="J53" s="112"/>
    </row>
    <row r="54" spans="1:10" x14ac:dyDescent="0.2">
      <c r="A54" s="108" t="s">
        <v>2</v>
      </c>
      <c r="B54" s="17"/>
      <c r="C54" s="104"/>
      <c r="D54" s="104"/>
      <c r="E54" s="17"/>
      <c r="F54" s="104"/>
      <c r="G54" s="104"/>
      <c r="H54" s="17"/>
      <c r="I54" s="104"/>
      <c r="J54" s="104"/>
    </row>
    <row r="55" spans="1:10" x14ac:dyDescent="0.2">
      <c r="A55" s="1" t="s">
        <v>8</v>
      </c>
      <c r="B55" s="12"/>
      <c r="E55" s="12"/>
      <c r="H55" s="12"/>
    </row>
    <row r="56" spans="1:10" x14ac:dyDescent="0.2">
      <c r="A56" s="2" t="s">
        <v>37</v>
      </c>
      <c r="B56" s="15">
        <f t="shared" ref="B56:C59" si="15">B12+B34</f>
        <v>877</v>
      </c>
      <c r="C56" s="20">
        <f t="shared" si="15"/>
        <v>6639</v>
      </c>
      <c r="D56" s="16">
        <f>SUM(B56:C56)</f>
        <v>7516</v>
      </c>
      <c r="E56" s="17">
        <f t="shared" ref="E56:F59" si="16">E12+E34</f>
        <v>347</v>
      </c>
      <c r="F56" s="104">
        <f t="shared" si="16"/>
        <v>2160</v>
      </c>
      <c r="G56" s="16">
        <f>SUM(E56:F56)</f>
        <v>2507</v>
      </c>
      <c r="H56" s="17">
        <f t="shared" ref="H56:I59" si="17">SUM(B56,E56)</f>
        <v>1224</v>
      </c>
      <c r="I56" s="16">
        <f t="shared" si="17"/>
        <v>8799</v>
      </c>
      <c r="J56" s="16">
        <f>SUM(H56:I56)</f>
        <v>10023</v>
      </c>
    </row>
    <row r="57" spans="1:10" x14ac:dyDescent="0.2">
      <c r="A57" s="2" t="s">
        <v>38</v>
      </c>
      <c r="B57" s="15">
        <f t="shared" si="15"/>
        <v>3717</v>
      </c>
      <c r="C57" s="20">
        <f t="shared" si="15"/>
        <v>24870</v>
      </c>
      <c r="D57" s="16">
        <f>SUM(B57:C57)</f>
        <v>28587</v>
      </c>
      <c r="E57" s="17">
        <f t="shared" si="16"/>
        <v>949</v>
      </c>
      <c r="F57" s="104">
        <f t="shared" si="16"/>
        <v>7408</v>
      </c>
      <c r="G57" s="16">
        <f>SUM(E57:F57)</f>
        <v>8357</v>
      </c>
      <c r="H57" s="17">
        <f t="shared" si="17"/>
        <v>4666</v>
      </c>
      <c r="I57" s="16">
        <f t="shared" si="17"/>
        <v>32278</v>
      </c>
      <c r="J57" s="16">
        <f>SUM(H57:I57)</f>
        <v>36944</v>
      </c>
    </row>
    <row r="58" spans="1:10" x14ac:dyDescent="0.2">
      <c r="A58" s="2" t="s">
        <v>39</v>
      </c>
      <c r="B58" s="15">
        <f t="shared" si="15"/>
        <v>3</v>
      </c>
      <c r="C58" s="20">
        <f t="shared" si="15"/>
        <v>23</v>
      </c>
      <c r="D58" s="16">
        <f>SUM(B58:C58)</f>
        <v>26</v>
      </c>
      <c r="E58" s="17">
        <f t="shared" si="16"/>
        <v>0</v>
      </c>
      <c r="F58" s="104">
        <f t="shared" si="16"/>
        <v>6</v>
      </c>
      <c r="G58" s="16">
        <f>SUM(E58:F58)</f>
        <v>6</v>
      </c>
      <c r="H58" s="17">
        <f t="shared" si="17"/>
        <v>3</v>
      </c>
      <c r="I58" s="16">
        <f t="shared" si="17"/>
        <v>29</v>
      </c>
      <c r="J58" s="16">
        <f>SUM(H58:I58)</f>
        <v>32</v>
      </c>
    </row>
    <row r="59" spans="1:10" x14ac:dyDescent="0.2">
      <c r="A59" s="2" t="s">
        <v>40</v>
      </c>
      <c r="B59" s="105">
        <f t="shared" si="15"/>
        <v>1447</v>
      </c>
      <c r="C59" s="20">
        <f t="shared" si="15"/>
        <v>9634</v>
      </c>
      <c r="D59" s="16">
        <f>SUM(B59:C59)</f>
        <v>11081</v>
      </c>
      <c r="E59" s="106">
        <f t="shared" si="16"/>
        <v>463</v>
      </c>
      <c r="F59" s="104">
        <f t="shared" si="16"/>
        <v>2841</v>
      </c>
      <c r="G59" s="16">
        <f>SUM(E59:F59)</f>
        <v>3304</v>
      </c>
      <c r="H59" s="17">
        <f t="shared" si="17"/>
        <v>1910</v>
      </c>
      <c r="I59" s="16">
        <f t="shared" si="17"/>
        <v>12475</v>
      </c>
      <c r="J59" s="16">
        <f>SUM(H59:I59)</f>
        <v>14385</v>
      </c>
    </row>
    <row r="60" spans="1:10" s="1" customFormat="1" x14ac:dyDescent="0.2">
      <c r="A60" s="13" t="s">
        <v>5</v>
      </c>
      <c r="B60" s="18">
        <f>SUM(B56:B59)</f>
        <v>6044</v>
      </c>
      <c r="C60" s="19">
        <f t="shared" ref="C60:J60" si="18">SUM(C56:C59)</f>
        <v>41166</v>
      </c>
      <c r="D60" s="19">
        <f t="shared" si="18"/>
        <v>47210</v>
      </c>
      <c r="E60" s="18">
        <f t="shared" si="18"/>
        <v>1759</v>
      </c>
      <c r="F60" s="19">
        <f t="shared" si="18"/>
        <v>12415</v>
      </c>
      <c r="G60" s="19">
        <f t="shared" si="18"/>
        <v>14174</v>
      </c>
      <c r="H60" s="18">
        <f t="shared" si="18"/>
        <v>7803</v>
      </c>
      <c r="I60" s="19">
        <f t="shared" si="18"/>
        <v>53581</v>
      </c>
      <c r="J60" s="19">
        <f t="shared" si="18"/>
        <v>61384</v>
      </c>
    </row>
    <row r="61" spans="1:10" x14ac:dyDescent="0.2">
      <c r="B61" s="17"/>
      <c r="C61" s="16"/>
      <c r="D61" s="16"/>
      <c r="E61" s="17"/>
      <c r="F61" s="16"/>
      <c r="G61" s="16"/>
      <c r="H61" s="17"/>
      <c r="I61" s="16"/>
      <c r="J61" s="16"/>
    </row>
    <row r="62" spans="1:10" x14ac:dyDescent="0.2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x14ac:dyDescent="0.2">
      <c r="A63" s="2" t="s">
        <v>37</v>
      </c>
      <c r="B63" s="15">
        <f t="shared" ref="B63:C66" si="19">B19+B41</f>
        <v>200</v>
      </c>
      <c r="C63" s="20">
        <f t="shared" si="19"/>
        <v>1052</v>
      </c>
      <c r="D63" s="16">
        <f>SUM(B63:C63)</f>
        <v>1252</v>
      </c>
      <c r="E63" s="17">
        <f t="shared" ref="E63:F66" si="20">E19+E41</f>
        <v>52</v>
      </c>
      <c r="F63" s="104">
        <f t="shared" si="20"/>
        <v>406</v>
      </c>
      <c r="G63" s="16">
        <f>SUM(E63:F63)</f>
        <v>458</v>
      </c>
      <c r="H63" s="17">
        <f t="shared" ref="H63:I66" si="21">SUM(B63,E63)</f>
        <v>252</v>
      </c>
      <c r="I63" s="16">
        <f t="shared" si="21"/>
        <v>1458</v>
      </c>
      <c r="J63" s="16">
        <f>SUM(H63:I63)</f>
        <v>1710</v>
      </c>
    </row>
    <row r="64" spans="1:10" x14ac:dyDescent="0.2">
      <c r="A64" s="2" t="s">
        <v>38</v>
      </c>
      <c r="B64" s="15">
        <f t="shared" si="19"/>
        <v>520</v>
      </c>
      <c r="C64" s="20">
        <f t="shared" si="19"/>
        <v>2597</v>
      </c>
      <c r="D64" s="16">
        <f>SUM(B64:C64)</f>
        <v>3117</v>
      </c>
      <c r="E64" s="17">
        <f t="shared" si="20"/>
        <v>174</v>
      </c>
      <c r="F64" s="104">
        <f t="shared" si="20"/>
        <v>1176</v>
      </c>
      <c r="G64" s="16">
        <f>SUM(E64:F64)</f>
        <v>1350</v>
      </c>
      <c r="H64" s="17">
        <f t="shared" si="21"/>
        <v>694</v>
      </c>
      <c r="I64" s="16">
        <f t="shared" si="21"/>
        <v>3773</v>
      </c>
      <c r="J64" s="16">
        <f>SUM(H64:I64)</f>
        <v>4467</v>
      </c>
    </row>
    <row r="65" spans="1:10" x14ac:dyDescent="0.2">
      <c r="A65" s="2" t="s">
        <v>39</v>
      </c>
      <c r="B65" s="15">
        <f t="shared" si="19"/>
        <v>17</v>
      </c>
      <c r="C65" s="20">
        <f t="shared" si="19"/>
        <v>125</v>
      </c>
      <c r="D65" s="16">
        <f>SUM(B65:C65)</f>
        <v>142</v>
      </c>
      <c r="E65" s="17">
        <f t="shared" si="20"/>
        <v>7</v>
      </c>
      <c r="F65" s="104">
        <f t="shared" si="20"/>
        <v>36</v>
      </c>
      <c r="G65" s="16">
        <f>SUM(E65:F65)</f>
        <v>43</v>
      </c>
      <c r="H65" s="17">
        <f t="shared" si="21"/>
        <v>24</v>
      </c>
      <c r="I65" s="16">
        <f t="shared" si="21"/>
        <v>161</v>
      </c>
      <c r="J65" s="16">
        <f>SUM(H65:I65)</f>
        <v>185</v>
      </c>
    </row>
    <row r="66" spans="1:10" x14ac:dyDescent="0.2">
      <c r="A66" s="2" t="s">
        <v>40</v>
      </c>
      <c r="B66" s="105">
        <f t="shared" si="19"/>
        <v>94</v>
      </c>
      <c r="C66" s="20">
        <f t="shared" si="19"/>
        <v>506</v>
      </c>
      <c r="D66" s="16">
        <f>SUM(B66:C66)</f>
        <v>600</v>
      </c>
      <c r="E66" s="106">
        <f t="shared" si="20"/>
        <v>27</v>
      </c>
      <c r="F66" s="104">
        <f t="shared" si="20"/>
        <v>252</v>
      </c>
      <c r="G66" s="16">
        <f>SUM(E66:F66)</f>
        <v>279</v>
      </c>
      <c r="H66" s="17">
        <f t="shared" si="21"/>
        <v>121</v>
      </c>
      <c r="I66" s="16">
        <f t="shared" si="21"/>
        <v>758</v>
      </c>
      <c r="J66" s="16">
        <f>SUM(H66:I66)</f>
        <v>879</v>
      </c>
    </row>
    <row r="67" spans="1:10" s="1" customFormat="1" x14ac:dyDescent="0.2">
      <c r="A67" s="13" t="s">
        <v>5</v>
      </c>
      <c r="B67" s="21">
        <f t="shared" ref="B67:J67" si="22">SUM(B63:B66)</f>
        <v>831</v>
      </c>
      <c r="C67" s="19">
        <f t="shared" si="22"/>
        <v>4280</v>
      </c>
      <c r="D67" s="19">
        <f t="shared" si="22"/>
        <v>5111</v>
      </c>
      <c r="E67" s="18">
        <f t="shared" si="22"/>
        <v>260</v>
      </c>
      <c r="F67" s="19">
        <f t="shared" si="22"/>
        <v>1870</v>
      </c>
      <c r="G67" s="19">
        <f t="shared" si="22"/>
        <v>2130</v>
      </c>
      <c r="H67" s="18">
        <f t="shared" si="22"/>
        <v>1091</v>
      </c>
      <c r="I67" s="19">
        <f t="shared" si="22"/>
        <v>6150</v>
      </c>
      <c r="J67" s="19">
        <f t="shared" si="22"/>
        <v>7241</v>
      </c>
    </row>
    <row r="68" spans="1:10" x14ac:dyDescent="0.2">
      <c r="B68" s="17"/>
      <c r="C68" s="16"/>
      <c r="D68" s="16"/>
      <c r="E68" s="17"/>
      <c r="F68" s="16"/>
      <c r="G68" s="16"/>
      <c r="H68" s="17"/>
      <c r="I68" s="16"/>
      <c r="J68" s="16"/>
    </row>
    <row r="69" spans="1:10" x14ac:dyDescent="0.2">
      <c r="A69" s="109" t="s">
        <v>13</v>
      </c>
      <c r="B69" s="17"/>
      <c r="C69" s="104"/>
      <c r="D69" s="104"/>
      <c r="E69" s="17"/>
      <c r="F69" s="104"/>
      <c r="G69" s="104"/>
      <c r="H69" s="17"/>
      <c r="I69" s="104"/>
      <c r="J69" s="104"/>
    </row>
    <row r="70" spans="1:10" x14ac:dyDescent="0.2">
      <c r="A70" s="2" t="s">
        <v>37</v>
      </c>
      <c r="B70" s="17">
        <f t="shared" ref="B70:C73" si="23">SUM(B56,B63)</f>
        <v>1077</v>
      </c>
      <c r="C70" s="16">
        <f t="shared" si="23"/>
        <v>7691</v>
      </c>
      <c r="D70" s="16">
        <f>SUM(B70:C70)</f>
        <v>8768</v>
      </c>
      <c r="E70" s="17">
        <f t="shared" ref="E70:F73" si="24">SUM(E56,E63)</f>
        <v>399</v>
      </c>
      <c r="F70" s="16">
        <f t="shared" si="24"/>
        <v>2566</v>
      </c>
      <c r="G70" s="16">
        <f>SUM(E70:F70)</f>
        <v>2965</v>
      </c>
      <c r="H70" s="17">
        <f t="shared" ref="H70:I73" si="25">SUM(B70,E70)</f>
        <v>1476</v>
      </c>
      <c r="I70" s="16">
        <f t="shared" si="25"/>
        <v>10257</v>
      </c>
      <c r="J70" s="16">
        <f>SUM(H70:I70)</f>
        <v>11733</v>
      </c>
    </row>
    <row r="71" spans="1:10" x14ac:dyDescent="0.2">
      <c r="A71" s="2" t="s">
        <v>38</v>
      </c>
      <c r="B71" s="17">
        <f t="shared" si="23"/>
        <v>4237</v>
      </c>
      <c r="C71" s="16">
        <f t="shared" si="23"/>
        <v>27467</v>
      </c>
      <c r="D71" s="16">
        <f>SUM(B71:C71)</f>
        <v>31704</v>
      </c>
      <c r="E71" s="17">
        <f t="shared" si="24"/>
        <v>1123</v>
      </c>
      <c r="F71" s="16">
        <f t="shared" si="24"/>
        <v>8584</v>
      </c>
      <c r="G71" s="16">
        <f>SUM(E71:F71)</f>
        <v>9707</v>
      </c>
      <c r="H71" s="17">
        <f t="shared" si="25"/>
        <v>5360</v>
      </c>
      <c r="I71" s="16">
        <f t="shared" si="25"/>
        <v>36051</v>
      </c>
      <c r="J71" s="16">
        <f>SUM(H71:I71)</f>
        <v>41411</v>
      </c>
    </row>
    <row r="72" spans="1:10" x14ac:dyDescent="0.2">
      <c r="A72" s="2" t="s">
        <v>39</v>
      </c>
      <c r="B72" s="17">
        <f t="shared" si="23"/>
        <v>20</v>
      </c>
      <c r="C72" s="16">
        <f t="shared" si="23"/>
        <v>148</v>
      </c>
      <c r="D72" s="16">
        <f>SUM(B72:C72)</f>
        <v>168</v>
      </c>
      <c r="E72" s="17">
        <f t="shared" si="24"/>
        <v>7</v>
      </c>
      <c r="F72" s="16">
        <f t="shared" si="24"/>
        <v>42</v>
      </c>
      <c r="G72" s="16">
        <f>SUM(E72:F72)</f>
        <v>49</v>
      </c>
      <c r="H72" s="17">
        <f t="shared" si="25"/>
        <v>27</v>
      </c>
      <c r="I72" s="16">
        <f t="shared" si="25"/>
        <v>190</v>
      </c>
      <c r="J72" s="16">
        <f>SUM(H72:I72)</f>
        <v>217</v>
      </c>
    </row>
    <row r="73" spans="1:10" x14ac:dyDescent="0.2">
      <c r="A73" s="2" t="s">
        <v>40</v>
      </c>
      <c r="B73" s="17">
        <f t="shared" si="23"/>
        <v>1541</v>
      </c>
      <c r="C73" s="16">
        <f t="shared" si="23"/>
        <v>10140</v>
      </c>
      <c r="D73" s="16">
        <f>SUM(B73:C73)</f>
        <v>11681</v>
      </c>
      <c r="E73" s="17">
        <f t="shared" si="24"/>
        <v>490</v>
      </c>
      <c r="F73" s="16">
        <f t="shared" si="24"/>
        <v>3093</v>
      </c>
      <c r="G73" s="16">
        <f>SUM(E73:F73)</f>
        <v>3583</v>
      </c>
      <c r="H73" s="17">
        <f t="shared" si="25"/>
        <v>2031</v>
      </c>
      <c r="I73" s="16">
        <f t="shared" si="25"/>
        <v>13233</v>
      </c>
      <c r="J73" s="16">
        <f>SUM(H73:I73)</f>
        <v>15264</v>
      </c>
    </row>
    <row r="74" spans="1:10" s="1" customFormat="1" x14ac:dyDescent="0.2">
      <c r="A74" s="13" t="s">
        <v>5</v>
      </c>
      <c r="B74" s="18">
        <f>SUM(B70:B73)</f>
        <v>6875</v>
      </c>
      <c r="C74" s="19">
        <f>SUM(C70:C73)</f>
        <v>45446</v>
      </c>
      <c r="D74" s="19">
        <f>SUM(B74:C74)</f>
        <v>52321</v>
      </c>
      <c r="E74" s="18">
        <f>SUM(E70:E73)</f>
        <v>2019</v>
      </c>
      <c r="F74" s="19">
        <f>SUM(F70:F73)</f>
        <v>14285</v>
      </c>
      <c r="G74" s="19">
        <f>SUM(E74:F74)</f>
        <v>16304</v>
      </c>
      <c r="H74" s="18">
        <f>SUM(H70:H73)</f>
        <v>8894</v>
      </c>
      <c r="I74" s="19">
        <f>SUM(I70:I73)</f>
        <v>59731</v>
      </c>
      <c r="J74" s="19">
        <f>SUM(J70:J73)</f>
        <v>68625</v>
      </c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79" orientation="portrait" r:id="rId1"/>
  <headerFooter alignWithMargins="0">
    <oddFooter>&amp;R&amp;A</oddFooter>
  </headerFooter>
  <ignoredErrors>
    <ignoredError sqref="G30 D26:D30 G52 D48:D52 D56:D59 D63:D66 D70:D74 G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1"/>
  <sheetViews>
    <sheetView zoomScaleNormal="100" workbookViewId="0">
      <selection activeCell="A106" sqref="A106"/>
    </sheetView>
  </sheetViews>
  <sheetFormatPr defaultRowHeight="12.2" customHeight="1" x14ac:dyDescent="0.2"/>
  <cols>
    <col min="1" max="1" width="32.5703125" style="23" customWidth="1"/>
    <col min="2" max="10" width="9.7109375" style="23" customWidth="1"/>
    <col min="11" max="16384" width="9.140625" style="23"/>
  </cols>
  <sheetData>
    <row r="1" spans="1:10" ht="12.2" customHeight="1" x14ac:dyDescent="0.2">
      <c r="A1" s="79" t="s">
        <v>60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2" customHeight="1" x14ac:dyDescent="0.2">
      <c r="A2" s="24" t="s">
        <v>15</v>
      </c>
      <c r="B2" s="25"/>
      <c r="C2" s="25"/>
      <c r="D2" s="25"/>
      <c r="E2" s="26"/>
      <c r="F2" s="26"/>
      <c r="G2" s="25"/>
      <c r="H2" s="25"/>
      <c r="I2" s="25"/>
      <c r="J2" s="25"/>
    </row>
    <row r="3" spans="1:10" ht="12.2" customHeight="1" x14ac:dyDescent="0.2">
      <c r="A3" s="25"/>
      <c r="B3" s="25"/>
      <c r="C3" s="25"/>
      <c r="D3" s="25"/>
      <c r="E3" s="26"/>
      <c r="F3" s="24"/>
      <c r="G3" s="25"/>
      <c r="H3" s="25"/>
      <c r="I3" s="25"/>
      <c r="J3" s="25"/>
    </row>
    <row r="4" spans="1:10" ht="12.2" customHeight="1" x14ac:dyDescent="0.2">
      <c r="A4" s="24" t="s">
        <v>62</v>
      </c>
      <c r="B4" s="25"/>
      <c r="C4" s="25"/>
      <c r="D4" s="25"/>
      <c r="E4" s="26"/>
      <c r="F4" s="26"/>
      <c r="G4" s="25"/>
      <c r="H4" s="25"/>
      <c r="I4" s="25"/>
      <c r="J4" s="25"/>
    </row>
    <row r="5" spans="1:10" ht="12.2" customHeight="1" x14ac:dyDescent="0.2">
      <c r="A5" s="24"/>
      <c r="B5" s="25"/>
      <c r="C5" s="25"/>
      <c r="D5" s="25"/>
      <c r="E5" s="26"/>
      <c r="F5" s="26"/>
      <c r="G5" s="25"/>
      <c r="H5" s="25"/>
      <c r="I5" s="25"/>
      <c r="J5" s="25"/>
    </row>
    <row r="6" spans="1:10" ht="12.2" customHeight="1" x14ac:dyDescent="0.2">
      <c r="A6" s="24" t="s">
        <v>16</v>
      </c>
      <c r="B6" s="25"/>
      <c r="C6" s="25"/>
      <c r="D6" s="25"/>
      <c r="E6" s="26"/>
      <c r="F6" s="24"/>
      <c r="G6" s="25"/>
      <c r="H6" s="25"/>
      <c r="I6" s="25"/>
      <c r="J6" s="25"/>
    </row>
    <row r="7" spans="1:10" ht="12.2" customHeight="1" x14ac:dyDescent="0.2">
      <c r="A7" s="24"/>
      <c r="B7" s="25"/>
      <c r="C7" s="25"/>
      <c r="D7" s="25"/>
      <c r="E7" s="26"/>
      <c r="F7" s="24"/>
      <c r="G7" s="25"/>
      <c r="H7" s="25"/>
      <c r="I7" s="25"/>
      <c r="J7" s="25"/>
    </row>
    <row r="8" spans="1:10" ht="12.2" customHeight="1" x14ac:dyDescent="0.2">
      <c r="A8" s="24" t="s">
        <v>50</v>
      </c>
      <c r="B8" s="27"/>
      <c r="C8" s="24"/>
      <c r="D8" s="24"/>
      <c r="E8" s="27"/>
      <c r="F8" s="24"/>
      <c r="G8" s="24"/>
      <c r="H8" s="24"/>
      <c r="I8" s="24"/>
      <c r="J8" s="24"/>
    </row>
    <row r="9" spans="1:10" ht="12.2" customHeight="1" thickBo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2" customHeight="1" x14ac:dyDescent="0.2">
      <c r="A10" s="28"/>
      <c r="B10" s="29" t="s">
        <v>3</v>
      </c>
      <c r="C10" s="30"/>
      <c r="D10" s="30"/>
      <c r="E10" s="29" t="s">
        <v>4</v>
      </c>
      <c r="F10" s="30"/>
      <c r="G10" s="30"/>
      <c r="H10" s="29" t="s">
        <v>5</v>
      </c>
      <c r="I10" s="30"/>
      <c r="J10" s="30"/>
    </row>
    <row r="11" spans="1:10" ht="12.2" customHeight="1" x14ac:dyDescent="0.2">
      <c r="A11" s="115" t="s">
        <v>17</v>
      </c>
      <c r="B11" s="102" t="s">
        <v>6</v>
      </c>
      <c r="C11" s="103" t="s">
        <v>7</v>
      </c>
      <c r="D11" s="103" t="s">
        <v>5</v>
      </c>
      <c r="E11" s="102" t="s">
        <v>6</v>
      </c>
      <c r="F11" s="103" t="s">
        <v>7</v>
      </c>
      <c r="G11" s="103" t="s">
        <v>5</v>
      </c>
      <c r="H11" s="102" t="s">
        <v>6</v>
      </c>
      <c r="I11" s="103" t="s">
        <v>7</v>
      </c>
      <c r="J11" s="103" t="s">
        <v>5</v>
      </c>
    </row>
    <row r="12" spans="1:10" ht="12.2" customHeight="1" x14ac:dyDescent="0.2">
      <c r="A12" s="31"/>
      <c r="B12" s="32"/>
      <c r="C12" s="31"/>
      <c r="D12" s="31"/>
      <c r="E12" s="32"/>
      <c r="F12" s="31"/>
      <c r="G12" s="31"/>
      <c r="H12" s="32"/>
      <c r="I12" s="31"/>
      <c r="J12" s="31"/>
    </row>
    <row r="13" spans="1:10" ht="12.2" customHeight="1" x14ac:dyDescent="0.2">
      <c r="A13" s="22" t="s">
        <v>18</v>
      </c>
      <c r="B13" s="33">
        <f t="shared" ref="B13:J13" si="0">SUM(B40,B57,B74,B91)</f>
        <v>7</v>
      </c>
      <c r="C13" s="34">
        <f t="shared" si="0"/>
        <v>82</v>
      </c>
      <c r="D13" s="34">
        <f t="shared" si="0"/>
        <v>89</v>
      </c>
      <c r="E13" s="33">
        <f t="shared" si="0"/>
        <v>409</v>
      </c>
      <c r="F13" s="34">
        <f t="shared" si="0"/>
        <v>3464</v>
      </c>
      <c r="G13" s="34">
        <f t="shared" si="0"/>
        <v>3873</v>
      </c>
      <c r="H13" s="33">
        <f t="shared" si="0"/>
        <v>416</v>
      </c>
      <c r="I13" s="34">
        <f t="shared" si="0"/>
        <v>3546</v>
      </c>
      <c r="J13" s="34">
        <f t="shared" si="0"/>
        <v>3962</v>
      </c>
    </row>
    <row r="14" spans="1:10" ht="12.2" customHeight="1" x14ac:dyDescent="0.2">
      <c r="A14" s="22" t="s">
        <v>19</v>
      </c>
      <c r="B14" s="33">
        <f t="shared" ref="B14:J14" si="1">SUM(B41,B58,B75,B92)</f>
        <v>384</v>
      </c>
      <c r="C14" s="34">
        <f t="shared" si="1"/>
        <v>3107</v>
      </c>
      <c r="D14" s="34">
        <f t="shared" si="1"/>
        <v>3491</v>
      </c>
      <c r="E14" s="33">
        <f t="shared" si="1"/>
        <v>705</v>
      </c>
      <c r="F14" s="34">
        <f t="shared" si="1"/>
        <v>4608</v>
      </c>
      <c r="G14" s="34">
        <f t="shared" si="1"/>
        <v>5313</v>
      </c>
      <c r="H14" s="33">
        <f t="shared" si="1"/>
        <v>1089</v>
      </c>
      <c r="I14" s="34">
        <f t="shared" si="1"/>
        <v>7715</v>
      </c>
      <c r="J14" s="34">
        <f t="shared" si="1"/>
        <v>8804</v>
      </c>
    </row>
    <row r="15" spans="1:10" ht="12.2" customHeight="1" x14ac:dyDescent="0.2">
      <c r="A15" s="22" t="s">
        <v>20</v>
      </c>
      <c r="B15" s="33">
        <f t="shared" ref="B15:J15" si="2">SUM(B42,B59,B76,B93)</f>
        <v>744</v>
      </c>
      <c r="C15" s="34">
        <f t="shared" si="2"/>
        <v>5690</v>
      </c>
      <c r="D15" s="34">
        <f t="shared" si="2"/>
        <v>6434</v>
      </c>
      <c r="E15" s="33">
        <f t="shared" si="2"/>
        <v>255</v>
      </c>
      <c r="F15" s="34">
        <f t="shared" si="2"/>
        <v>1831</v>
      </c>
      <c r="G15" s="34">
        <f t="shared" si="2"/>
        <v>2086</v>
      </c>
      <c r="H15" s="33">
        <f t="shared" si="2"/>
        <v>999</v>
      </c>
      <c r="I15" s="34">
        <f t="shared" si="2"/>
        <v>7521</v>
      </c>
      <c r="J15" s="34">
        <f t="shared" si="2"/>
        <v>8520</v>
      </c>
    </row>
    <row r="16" spans="1:10" ht="12.2" customHeight="1" x14ac:dyDescent="0.2">
      <c r="A16" s="22" t="s">
        <v>21</v>
      </c>
      <c r="B16" s="35">
        <f t="shared" ref="B16:J16" si="3">SUM(B43,B60,B77,B94)</f>
        <v>899</v>
      </c>
      <c r="C16" s="34">
        <f t="shared" si="3"/>
        <v>7215</v>
      </c>
      <c r="D16" s="34">
        <f t="shared" si="3"/>
        <v>8114</v>
      </c>
      <c r="E16" s="33">
        <f t="shared" si="3"/>
        <v>136</v>
      </c>
      <c r="F16" s="34">
        <f t="shared" si="3"/>
        <v>1133</v>
      </c>
      <c r="G16" s="34">
        <f t="shared" si="3"/>
        <v>1269</v>
      </c>
      <c r="H16" s="33">
        <f t="shared" si="3"/>
        <v>1035</v>
      </c>
      <c r="I16" s="34">
        <f t="shared" si="3"/>
        <v>8348</v>
      </c>
      <c r="J16" s="34">
        <f t="shared" si="3"/>
        <v>9383</v>
      </c>
    </row>
    <row r="17" spans="1:10" ht="12.2" customHeight="1" x14ac:dyDescent="0.2">
      <c r="A17" s="22" t="s">
        <v>22</v>
      </c>
      <c r="B17" s="35">
        <f t="shared" ref="B17:J17" si="4">SUM(B44,B61,B78,B95)</f>
        <v>887</v>
      </c>
      <c r="C17" s="34">
        <f t="shared" si="4"/>
        <v>6362</v>
      </c>
      <c r="D17" s="34">
        <f t="shared" si="4"/>
        <v>7249</v>
      </c>
      <c r="E17" s="33">
        <f t="shared" si="4"/>
        <v>78</v>
      </c>
      <c r="F17" s="34">
        <f t="shared" si="4"/>
        <v>610</v>
      </c>
      <c r="G17" s="34">
        <f t="shared" si="4"/>
        <v>688</v>
      </c>
      <c r="H17" s="33">
        <f t="shared" si="4"/>
        <v>965</v>
      </c>
      <c r="I17" s="34">
        <f t="shared" si="4"/>
        <v>6972</v>
      </c>
      <c r="J17" s="34">
        <f t="shared" si="4"/>
        <v>7937</v>
      </c>
    </row>
    <row r="18" spans="1:10" ht="12.2" customHeight="1" x14ac:dyDescent="0.2">
      <c r="A18" s="22" t="s">
        <v>23</v>
      </c>
      <c r="B18" s="35">
        <f t="shared" ref="B18:J18" si="5">SUM(B45,B62,B79,B96)</f>
        <v>629</v>
      </c>
      <c r="C18" s="34">
        <f t="shared" si="5"/>
        <v>5674</v>
      </c>
      <c r="D18" s="34">
        <f t="shared" si="5"/>
        <v>6303</v>
      </c>
      <c r="E18" s="33">
        <f t="shared" si="5"/>
        <v>44</v>
      </c>
      <c r="F18" s="34">
        <f t="shared" si="5"/>
        <v>296</v>
      </c>
      <c r="G18" s="34">
        <f t="shared" si="5"/>
        <v>340</v>
      </c>
      <c r="H18" s="33">
        <f t="shared" si="5"/>
        <v>673</v>
      </c>
      <c r="I18" s="34">
        <f t="shared" si="5"/>
        <v>5970</v>
      </c>
      <c r="J18" s="34">
        <f t="shared" si="5"/>
        <v>6643</v>
      </c>
    </row>
    <row r="19" spans="1:10" ht="12.2" customHeight="1" x14ac:dyDescent="0.2">
      <c r="A19" s="22" t="s">
        <v>24</v>
      </c>
      <c r="B19" s="35">
        <f t="shared" ref="B19:J19" si="6">SUM(B46,B63,B80,B97)</f>
        <v>758</v>
      </c>
      <c r="C19" s="34">
        <f t="shared" si="6"/>
        <v>5769</v>
      </c>
      <c r="D19" s="34">
        <f t="shared" si="6"/>
        <v>6527</v>
      </c>
      <c r="E19" s="33">
        <f t="shared" si="6"/>
        <v>27</v>
      </c>
      <c r="F19" s="34">
        <f t="shared" si="6"/>
        <v>178</v>
      </c>
      <c r="G19" s="34">
        <f t="shared" si="6"/>
        <v>205</v>
      </c>
      <c r="H19" s="33">
        <f t="shared" si="6"/>
        <v>785</v>
      </c>
      <c r="I19" s="34">
        <f t="shared" si="6"/>
        <v>5947</v>
      </c>
      <c r="J19" s="34">
        <f t="shared" si="6"/>
        <v>6732</v>
      </c>
    </row>
    <row r="20" spans="1:10" ht="12.2" customHeight="1" x14ac:dyDescent="0.2">
      <c r="A20" s="22" t="s">
        <v>25</v>
      </c>
      <c r="B20" s="35">
        <f t="shared" ref="B20:J20" si="7">SUM(B47,B64,B81,B98)</f>
        <v>1287</v>
      </c>
      <c r="C20" s="34">
        <f t="shared" si="7"/>
        <v>5952</v>
      </c>
      <c r="D20" s="34">
        <f t="shared" si="7"/>
        <v>7239</v>
      </c>
      <c r="E20" s="33">
        <f t="shared" si="7"/>
        <v>25</v>
      </c>
      <c r="F20" s="34">
        <f t="shared" si="7"/>
        <v>99</v>
      </c>
      <c r="G20" s="34">
        <f t="shared" si="7"/>
        <v>124</v>
      </c>
      <c r="H20" s="33">
        <f t="shared" si="7"/>
        <v>1312</v>
      </c>
      <c r="I20" s="34">
        <f t="shared" si="7"/>
        <v>6051</v>
      </c>
      <c r="J20" s="34">
        <f t="shared" si="7"/>
        <v>7363</v>
      </c>
    </row>
    <row r="21" spans="1:10" ht="12.2" customHeight="1" x14ac:dyDescent="0.2">
      <c r="A21" s="22" t="s">
        <v>64</v>
      </c>
      <c r="B21" s="35">
        <f t="shared" ref="B21:J21" si="8">SUM(B48,B65,B82,B99)</f>
        <v>445</v>
      </c>
      <c r="C21" s="34">
        <f t="shared" si="8"/>
        <v>1310</v>
      </c>
      <c r="D21" s="34">
        <f t="shared" si="8"/>
        <v>1755</v>
      </c>
      <c r="E21" s="33">
        <f t="shared" si="8"/>
        <v>43</v>
      </c>
      <c r="F21" s="34">
        <f t="shared" si="8"/>
        <v>109</v>
      </c>
      <c r="G21" s="34">
        <f t="shared" si="8"/>
        <v>152</v>
      </c>
      <c r="H21" s="33">
        <f t="shared" si="8"/>
        <v>488</v>
      </c>
      <c r="I21" s="34">
        <f t="shared" si="8"/>
        <v>1419</v>
      </c>
      <c r="J21" s="34">
        <f t="shared" si="8"/>
        <v>1907</v>
      </c>
    </row>
    <row r="22" spans="1:10" ht="12.2" customHeight="1" x14ac:dyDescent="0.2">
      <c r="A22" s="22" t="s">
        <v>65</v>
      </c>
      <c r="B22" s="35">
        <f t="shared" ref="B22:J22" si="9">SUM(B49,B66,B83,B100)</f>
        <v>4</v>
      </c>
      <c r="C22" s="34">
        <f t="shared" si="9"/>
        <v>5</v>
      </c>
      <c r="D22" s="34">
        <f t="shared" si="9"/>
        <v>9</v>
      </c>
      <c r="E22" s="33">
        <f t="shared" si="9"/>
        <v>37</v>
      </c>
      <c r="F22" s="34">
        <f t="shared" si="9"/>
        <v>87</v>
      </c>
      <c r="G22" s="34">
        <f t="shared" si="9"/>
        <v>124</v>
      </c>
      <c r="H22" s="33">
        <f t="shared" si="9"/>
        <v>41</v>
      </c>
      <c r="I22" s="34">
        <f t="shared" si="9"/>
        <v>92</v>
      </c>
      <c r="J22" s="34">
        <f t="shared" si="9"/>
        <v>133</v>
      </c>
    </row>
    <row r="23" spans="1:10" ht="12.2" customHeight="1" x14ac:dyDescent="0.2">
      <c r="A23" s="37" t="s">
        <v>5</v>
      </c>
      <c r="B23" s="38">
        <f t="shared" ref="B23:J23" si="10">SUM(B50,B67,B84,B101)</f>
        <v>6044</v>
      </c>
      <c r="C23" s="39">
        <f t="shared" si="10"/>
        <v>41166</v>
      </c>
      <c r="D23" s="39">
        <f t="shared" si="10"/>
        <v>47210</v>
      </c>
      <c r="E23" s="38">
        <f t="shared" si="10"/>
        <v>1759</v>
      </c>
      <c r="F23" s="39">
        <f t="shared" si="10"/>
        <v>12415</v>
      </c>
      <c r="G23" s="39">
        <f t="shared" si="10"/>
        <v>14174</v>
      </c>
      <c r="H23" s="38">
        <f t="shared" si="10"/>
        <v>7803</v>
      </c>
      <c r="I23" s="39">
        <f t="shared" si="10"/>
        <v>53581</v>
      </c>
      <c r="J23" s="39">
        <f t="shared" si="10"/>
        <v>61384</v>
      </c>
    </row>
    <row r="25" spans="1:10" ht="41.25" customHeight="1" x14ac:dyDescent="0.2">
      <c r="A25" s="208" t="s">
        <v>63</v>
      </c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0" ht="12.75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8" spans="1:10" ht="12.2" customHeight="1" x14ac:dyDescent="0.2">
      <c r="A28" s="79" t="s">
        <v>60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2" customHeight="1" x14ac:dyDescent="0.2">
      <c r="A29" s="24" t="s">
        <v>15</v>
      </c>
      <c r="B29" s="25"/>
      <c r="C29" s="25"/>
      <c r="D29" s="25"/>
      <c r="E29" s="26"/>
      <c r="F29" s="26"/>
      <c r="G29" s="25"/>
      <c r="H29" s="25"/>
      <c r="I29" s="25"/>
      <c r="J29" s="25"/>
    </row>
    <row r="30" spans="1:10" ht="12.2" customHeight="1" x14ac:dyDescent="0.2">
      <c r="A30" s="25"/>
      <c r="B30" s="25"/>
      <c r="C30" s="25"/>
      <c r="D30" s="25"/>
      <c r="E30" s="26"/>
      <c r="F30" s="24"/>
      <c r="G30" s="25"/>
      <c r="H30" s="25"/>
      <c r="I30" s="25"/>
      <c r="J30" s="25"/>
    </row>
    <row r="31" spans="1:10" ht="12.2" customHeight="1" x14ac:dyDescent="0.2">
      <c r="A31" s="24" t="s">
        <v>62</v>
      </c>
      <c r="B31" s="25"/>
      <c r="C31" s="25"/>
      <c r="D31" s="25"/>
      <c r="E31" s="26"/>
      <c r="F31" s="26"/>
      <c r="G31" s="25"/>
      <c r="H31" s="25"/>
      <c r="I31" s="25"/>
      <c r="J31" s="25"/>
    </row>
    <row r="32" spans="1:10" ht="12.2" customHeight="1" x14ac:dyDescent="0.2">
      <c r="A32" s="24"/>
      <c r="B32" s="25"/>
      <c r="C32" s="25"/>
      <c r="D32" s="25"/>
      <c r="E32" s="26"/>
      <c r="F32" s="26"/>
      <c r="G32" s="25"/>
      <c r="H32" s="25"/>
      <c r="I32" s="25"/>
      <c r="J32" s="25"/>
    </row>
    <row r="33" spans="1:10" ht="12.2" customHeight="1" x14ac:dyDescent="0.2">
      <c r="A33" s="24" t="s">
        <v>16</v>
      </c>
      <c r="B33" s="25"/>
      <c r="C33" s="25"/>
      <c r="D33" s="25"/>
      <c r="E33" s="26"/>
      <c r="F33" s="24"/>
      <c r="G33" s="25"/>
      <c r="H33" s="25"/>
      <c r="I33" s="25"/>
      <c r="J33" s="25"/>
    </row>
    <row r="34" spans="1:10" ht="12.2" customHeight="1" x14ac:dyDescent="0.2">
      <c r="A34" s="24"/>
      <c r="B34" s="25"/>
      <c r="C34" s="25"/>
      <c r="D34" s="25"/>
      <c r="E34" s="26"/>
      <c r="F34" s="24"/>
      <c r="G34" s="25"/>
      <c r="H34" s="25"/>
      <c r="I34" s="25"/>
      <c r="J34" s="25"/>
    </row>
    <row r="35" spans="1:10" ht="12.2" customHeight="1" x14ac:dyDescent="0.2">
      <c r="A35" s="24" t="s">
        <v>28</v>
      </c>
      <c r="B35" s="25"/>
      <c r="C35" s="25"/>
      <c r="D35" s="25"/>
      <c r="E35" s="26"/>
      <c r="F35" s="24"/>
      <c r="G35" s="25"/>
      <c r="H35" s="25"/>
      <c r="I35" s="25"/>
      <c r="J35" s="25"/>
    </row>
    <row r="36" spans="1:10" ht="12.2" customHeight="1" thickBo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2" customHeight="1" x14ac:dyDescent="0.2">
      <c r="A37" s="28"/>
      <c r="B37" s="29" t="s">
        <v>3</v>
      </c>
      <c r="C37" s="30"/>
      <c r="D37" s="30"/>
      <c r="E37" s="29" t="s">
        <v>4</v>
      </c>
      <c r="F37" s="30"/>
      <c r="G37" s="30"/>
      <c r="H37" s="29" t="s">
        <v>5</v>
      </c>
      <c r="I37" s="30"/>
      <c r="J37" s="30"/>
    </row>
    <row r="38" spans="1:10" ht="12.2" customHeight="1" x14ac:dyDescent="0.2">
      <c r="A38" s="115" t="s">
        <v>17</v>
      </c>
      <c r="B38" s="102" t="s">
        <v>6</v>
      </c>
      <c r="C38" s="103" t="s">
        <v>7</v>
      </c>
      <c r="D38" s="103" t="s">
        <v>5</v>
      </c>
      <c r="E38" s="102" t="s">
        <v>6</v>
      </c>
      <c r="F38" s="103" t="s">
        <v>7</v>
      </c>
      <c r="G38" s="103" t="s">
        <v>5</v>
      </c>
      <c r="H38" s="102" t="s">
        <v>6</v>
      </c>
      <c r="I38" s="103" t="s">
        <v>7</v>
      </c>
      <c r="J38" s="103" t="s">
        <v>5</v>
      </c>
    </row>
    <row r="39" spans="1:10" ht="12.2" customHeight="1" x14ac:dyDescent="0.2">
      <c r="A39" s="31"/>
      <c r="B39" s="32"/>
      <c r="C39" s="31"/>
      <c r="D39" s="31"/>
      <c r="E39" s="32"/>
      <c r="F39" s="31"/>
      <c r="G39" s="31"/>
      <c r="H39" s="32"/>
      <c r="I39" s="31"/>
      <c r="J39" s="31"/>
    </row>
    <row r="40" spans="1:10" ht="12.2" customHeight="1" x14ac:dyDescent="0.2">
      <c r="A40" s="22" t="s">
        <v>18</v>
      </c>
      <c r="B40" s="138">
        <v>0</v>
      </c>
      <c r="C40" s="139">
        <v>17</v>
      </c>
      <c r="D40" s="139">
        <f t="shared" ref="D40:D49" si="11">SUM(B40:C40)</f>
        <v>17</v>
      </c>
      <c r="E40" s="138">
        <v>72</v>
      </c>
      <c r="F40" s="139">
        <v>578</v>
      </c>
      <c r="G40" s="34">
        <f t="shared" ref="G40:G49" si="12">SUM(E40:F40)</f>
        <v>650</v>
      </c>
      <c r="H40" s="33">
        <f t="shared" ref="H40:H49" si="13">SUM(B40,E40)</f>
        <v>72</v>
      </c>
      <c r="I40" s="34">
        <f t="shared" ref="I40:I49" si="14">SUM(C40,F40)</f>
        <v>595</v>
      </c>
      <c r="J40" s="34">
        <f t="shared" ref="J40:J49" si="15">SUM(H40:I40)</f>
        <v>667</v>
      </c>
    </row>
    <row r="41" spans="1:10" ht="12.2" customHeight="1" x14ac:dyDescent="0.2">
      <c r="A41" s="22" t="s">
        <v>19</v>
      </c>
      <c r="B41" s="138">
        <v>75</v>
      </c>
      <c r="C41" s="139">
        <v>530</v>
      </c>
      <c r="D41" s="139">
        <f t="shared" si="11"/>
        <v>605</v>
      </c>
      <c r="E41" s="138">
        <v>131</v>
      </c>
      <c r="F41" s="139">
        <v>784</v>
      </c>
      <c r="G41" s="34">
        <f t="shared" si="12"/>
        <v>915</v>
      </c>
      <c r="H41" s="33">
        <f t="shared" si="13"/>
        <v>206</v>
      </c>
      <c r="I41" s="34">
        <f t="shared" si="14"/>
        <v>1314</v>
      </c>
      <c r="J41" s="34">
        <f t="shared" si="15"/>
        <v>1520</v>
      </c>
    </row>
    <row r="42" spans="1:10" ht="12.2" customHeight="1" x14ac:dyDescent="0.2">
      <c r="A42" s="22" t="s">
        <v>20</v>
      </c>
      <c r="B42" s="138">
        <v>144</v>
      </c>
      <c r="C42" s="139">
        <v>1001</v>
      </c>
      <c r="D42" s="139">
        <f t="shared" si="11"/>
        <v>1145</v>
      </c>
      <c r="E42" s="138">
        <v>69</v>
      </c>
      <c r="F42" s="139">
        <v>332</v>
      </c>
      <c r="G42" s="34">
        <f t="shared" si="12"/>
        <v>401</v>
      </c>
      <c r="H42" s="33">
        <f t="shared" si="13"/>
        <v>213</v>
      </c>
      <c r="I42" s="34">
        <f t="shared" si="14"/>
        <v>1333</v>
      </c>
      <c r="J42" s="34">
        <f t="shared" si="15"/>
        <v>1546</v>
      </c>
    </row>
    <row r="43" spans="1:10" ht="12.2" customHeight="1" x14ac:dyDescent="0.2">
      <c r="A43" s="22" t="s">
        <v>21</v>
      </c>
      <c r="B43" s="138">
        <v>177</v>
      </c>
      <c r="C43" s="139">
        <v>1339</v>
      </c>
      <c r="D43" s="139">
        <f t="shared" si="11"/>
        <v>1516</v>
      </c>
      <c r="E43" s="138">
        <v>22</v>
      </c>
      <c r="F43" s="139">
        <v>221</v>
      </c>
      <c r="G43" s="34">
        <f t="shared" si="12"/>
        <v>243</v>
      </c>
      <c r="H43" s="33">
        <f t="shared" si="13"/>
        <v>199</v>
      </c>
      <c r="I43" s="34">
        <f t="shared" si="14"/>
        <v>1560</v>
      </c>
      <c r="J43" s="34">
        <f t="shared" si="15"/>
        <v>1759</v>
      </c>
    </row>
    <row r="44" spans="1:10" ht="12.2" customHeight="1" x14ac:dyDescent="0.2">
      <c r="A44" s="22" t="s">
        <v>22</v>
      </c>
      <c r="B44" s="140">
        <v>175</v>
      </c>
      <c r="C44" s="139">
        <v>1285</v>
      </c>
      <c r="D44" s="139">
        <f t="shared" si="11"/>
        <v>1460</v>
      </c>
      <c r="E44" s="138">
        <v>25</v>
      </c>
      <c r="F44" s="139">
        <v>112</v>
      </c>
      <c r="G44" s="34">
        <f t="shared" si="12"/>
        <v>137</v>
      </c>
      <c r="H44" s="33">
        <f t="shared" si="13"/>
        <v>200</v>
      </c>
      <c r="I44" s="34">
        <f t="shared" si="14"/>
        <v>1397</v>
      </c>
      <c r="J44" s="34">
        <f t="shared" si="15"/>
        <v>1597</v>
      </c>
    </row>
    <row r="45" spans="1:10" ht="12.2" customHeight="1" x14ac:dyDescent="0.2">
      <c r="A45" s="22" t="s">
        <v>23</v>
      </c>
      <c r="B45" s="140">
        <v>119</v>
      </c>
      <c r="C45" s="139">
        <v>1029</v>
      </c>
      <c r="D45" s="139">
        <f t="shared" si="11"/>
        <v>1148</v>
      </c>
      <c r="E45" s="138">
        <v>11</v>
      </c>
      <c r="F45" s="139">
        <v>58</v>
      </c>
      <c r="G45" s="34">
        <f t="shared" si="12"/>
        <v>69</v>
      </c>
      <c r="H45" s="33">
        <f t="shared" si="13"/>
        <v>130</v>
      </c>
      <c r="I45" s="34">
        <f t="shared" si="14"/>
        <v>1087</v>
      </c>
      <c r="J45" s="34">
        <f t="shared" si="15"/>
        <v>1217</v>
      </c>
    </row>
    <row r="46" spans="1:10" ht="12.2" customHeight="1" x14ac:dyDescent="0.2">
      <c r="A46" s="22" t="s">
        <v>24</v>
      </c>
      <c r="B46" s="140">
        <v>73</v>
      </c>
      <c r="C46" s="139">
        <v>702</v>
      </c>
      <c r="D46" s="139">
        <f t="shared" si="11"/>
        <v>775</v>
      </c>
      <c r="E46" s="138">
        <v>2</v>
      </c>
      <c r="F46" s="139">
        <v>39</v>
      </c>
      <c r="G46" s="34">
        <f t="shared" si="12"/>
        <v>41</v>
      </c>
      <c r="H46" s="33">
        <f t="shared" si="13"/>
        <v>75</v>
      </c>
      <c r="I46" s="34">
        <f t="shared" si="14"/>
        <v>741</v>
      </c>
      <c r="J46" s="34">
        <f t="shared" si="15"/>
        <v>816</v>
      </c>
    </row>
    <row r="47" spans="1:10" ht="12.2" customHeight="1" x14ac:dyDescent="0.2">
      <c r="A47" s="22" t="s">
        <v>25</v>
      </c>
      <c r="B47" s="140">
        <v>71</v>
      </c>
      <c r="C47" s="139">
        <v>560</v>
      </c>
      <c r="D47" s="139">
        <f t="shared" si="11"/>
        <v>631</v>
      </c>
      <c r="E47" s="138">
        <v>7</v>
      </c>
      <c r="F47" s="139">
        <v>19</v>
      </c>
      <c r="G47" s="34">
        <f t="shared" si="12"/>
        <v>26</v>
      </c>
      <c r="H47" s="33">
        <f t="shared" si="13"/>
        <v>78</v>
      </c>
      <c r="I47" s="34">
        <f t="shared" si="14"/>
        <v>579</v>
      </c>
      <c r="J47" s="34">
        <f t="shared" si="15"/>
        <v>657</v>
      </c>
    </row>
    <row r="48" spans="1:10" ht="12.2" customHeight="1" x14ac:dyDescent="0.2">
      <c r="A48" s="22" t="s">
        <v>64</v>
      </c>
      <c r="B48" s="140">
        <v>43</v>
      </c>
      <c r="C48" s="139">
        <v>175</v>
      </c>
      <c r="D48" s="139">
        <f t="shared" si="11"/>
        <v>218</v>
      </c>
      <c r="E48" s="138">
        <v>5</v>
      </c>
      <c r="F48" s="139">
        <v>9</v>
      </c>
      <c r="G48" s="34">
        <f t="shared" si="12"/>
        <v>14</v>
      </c>
      <c r="H48" s="33">
        <f t="shared" ref="H48" si="16">SUM(B48,E48)</f>
        <v>48</v>
      </c>
      <c r="I48" s="34">
        <f t="shared" ref="I48" si="17">SUM(C48,F48)</f>
        <v>184</v>
      </c>
      <c r="J48" s="34">
        <f t="shared" ref="J48" si="18">SUM(H48:I48)</f>
        <v>232</v>
      </c>
    </row>
    <row r="49" spans="1:10" ht="12.2" customHeight="1" x14ac:dyDescent="0.2">
      <c r="A49" s="22" t="s">
        <v>65</v>
      </c>
      <c r="B49" s="140">
        <v>0</v>
      </c>
      <c r="C49" s="139">
        <v>1</v>
      </c>
      <c r="D49" s="141">
        <f t="shared" si="11"/>
        <v>1</v>
      </c>
      <c r="E49" s="138">
        <v>3</v>
      </c>
      <c r="F49" s="139">
        <v>8</v>
      </c>
      <c r="G49" s="36">
        <f t="shared" si="12"/>
        <v>11</v>
      </c>
      <c r="H49" s="33">
        <f t="shared" si="13"/>
        <v>3</v>
      </c>
      <c r="I49" s="34">
        <f t="shared" si="14"/>
        <v>9</v>
      </c>
      <c r="J49" s="36">
        <f t="shared" si="15"/>
        <v>12</v>
      </c>
    </row>
    <row r="50" spans="1:10" ht="12.2" customHeight="1" x14ac:dyDescent="0.2">
      <c r="A50" s="37" t="s">
        <v>5</v>
      </c>
      <c r="B50" s="142">
        <f t="shared" ref="B50:J50" si="19">SUM(B40:B49)</f>
        <v>877</v>
      </c>
      <c r="C50" s="143">
        <f t="shared" si="19"/>
        <v>6639</v>
      </c>
      <c r="D50" s="143">
        <f t="shared" si="19"/>
        <v>7516</v>
      </c>
      <c r="E50" s="142">
        <f t="shared" si="19"/>
        <v>347</v>
      </c>
      <c r="F50" s="143">
        <f t="shared" si="19"/>
        <v>2160</v>
      </c>
      <c r="G50" s="39">
        <f t="shared" si="19"/>
        <v>2507</v>
      </c>
      <c r="H50" s="38">
        <f t="shared" si="19"/>
        <v>1224</v>
      </c>
      <c r="I50" s="39">
        <f t="shared" si="19"/>
        <v>8799</v>
      </c>
      <c r="J50" s="39">
        <f t="shared" si="19"/>
        <v>10023</v>
      </c>
    </row>
    <row r="51" spans="1:10" ht="12.2" customHeight="1" x14ac:dyDescent="0.2">
      <c r="B51" s="144"/>
      <c r="C51" s="144"/>
      <c r="D51" s="144"/>
      <c r="E51" s="144"/>
      <c r="F51" s="144"/>
    </row>
    <row r="52" spans="1:10" ht="12.2" customHeight="1" x14ac:dyDescent="0.2">
      <c r="A52" s="24" t="s">
        <v>9</v>
      </c>
      <c r="B52" s="145"/>
      <c r="C52" s="145"/>
      <c r="D52" s="145"/>
      <c r="E52" s="146"/>
      <c r="F52" s="147"/>
      <c r="G52" s="25"/>
      <c r="H52" s="25"/>
      <c r="I52" s="25"/>
      <c r="J52" s="25"/>
    </row>
    <row r="53" spans="1:10" ht="12.2" customHeight="1" thickBot="1" x14ac:dyDescent="0.25">
      <c r="A53" s="22"/>
      <c r="B53" s="148"/>
      <c r="C53" s="148"/>
      <c r="D53" s="148"/>
      <c r="E53" s="148"/>
      <c r="F53" s="148"/>
      <c r="G53" s="22"/>
      <c r="H53" s="22"/>
      <c r="I53" s="22"/>
      <c r="J53" s="22"/>
    </row>
    <row r="54" spans="1:10" ht="12.2" customHeight="1" x14ac:dyDescent="0.2">
      <c r="A54" s="28"/>
      <c r="B54" s="149" t="s">
        <v>3</v>
      </c>
      <c r="C54" s="150"/>
      <c r="D54" s="150"/>
      <c r="E54" s="149" t="s">
        <v>4</v>
      </c>
      <c r="F54" s="150"/>
      <c r="G54" s="30"/>
      <c r="H54" s="29" t="s">
        <v>5</v>
      </c>
      <c r="I54" s="30"/>
      <c r="J54" s="30"/>
    </row>
    <row r="55" spans="1:10" ht="12.2" customHeight="1" x14ac:dyDescent="0.2">
      <c r="A55" s="115" t="s">
        <v>17</v>
      </c>
      <c r="B55" s="151" t="s">
        <v>6</v>
      </c>
      <c r="C55" s="152" t="s">
        <v>7</v>
      </c>
      <c r="D55" s="152" t="s">
        <v>5</v>
      </c>
      <c r="E55" s="151" t="s">
        <v>6</v>
      </c>
      <c r="F55" s="152" t="s">
        <v>7</v>
      </c>
      <c r="G55" s="103" t="s">
        <v>5</v>
      </c>
      <c r="H55" s="102" t="s">
        <v>6</v>
      </c>
      <c r="I55" s="103" t="s">
        <v>7</v>
      </c>
      <c r="J55" s="103" t="s">
        <v>5</v>
      </c>
    </row>
    <row r="56" spans="1:10" ht="12.2" customHeight="1" x14ac:dyDescent="0.2">
      <c r="A56" s="31"/>
      <c r="B56" s="153"/>
      <c r="C56" s="154"/>
      <c r="D56" s="154"/>
      <c r="E56" s="153"/>
      <c r="F56" s="154"/>
      <c r="G56" s="31"/>
      <c r="H56" s="32"/>
      <c r="I56" s="31"/>
      <c r="J56" s="31"/>
    </row>
    <row r="57" spans="1:10" ht="12.2" customHeight="1" x14ac:dyDescent="0.2">
      <c r="A57" s="22" t="s">
        <v>18</v>
      </c>
      <c r="B57" s="138">
        <v>4</v>
      </c>
      <c r="C57" s="139">
        <v>50</v>
      </c>
      <c r="D57" s="139">
        <f>SUM(B57:C57)</f>
        <v>54</v>
      </c>
      <c r="E57" s="138">
        <v>242</v>
      </c>
      <c r="F57" s="139">
        <v>2242</v>
      </c>
      <c r="G57" s="34">
        <f t="shared" ref="G57:G66" si="20">SUM(E57:F57)</f>
        <v>2484</v>
      </c>
      <c r="H57" s="33">
        <f>SUM(B57,E57)</f>
        <v>246</v>
      </c>
      <c r="I57" s="34">
        <f>SUM(C57,F57)</f>
        <v>2292</v>
      </c>
      <c r="J57" s="34">
        <f t="shared" ref="J57:J66" si="21">SUM(H57:I57)</f>
        <v>2538</v>
      </c>
    </row>
    <row r="58" spans="1:10" ht="12.2" customHeight="1" x14ac:dyDescent="0.2">
      <c r="A58" s="22" t="s">
        <v>19</v>
      </c>
      <c r="B58" s="138">
        <v>230</v>
      </c>
      <c r="C58" s="139">
        <v>1915</v>
      </c>
      <c r="D58" s="139">
        <f t="shared" ref="D58:D66" si="22">SUM(B58:C58)</f>
        <v>2145</v>
      </c>
      <c r="E58" s="138">
        <v>401</v>
      </c>
      <c r="F58" s="139">
        <v>2800</v>
      </c>
      <c r="G58" s="34">
        <f t="shared" si="20"/>
        <v>3201</v>
      </c>
      <c r="H58" s="33">
        <f t="shared" ref="H58:H66" si="23">SUM(B58,E58)</f>
        <v>631</v>
      </c>
      <c r="I58" s="34">
        <f t="shared" ref="I58:I66" si="24">SUM(C58,F58)</f>
        <v>4715</v>
      </c>
      <c r="J58" s="34">
        <f t="shared" si="21"/>
        <v>5346</v>
      </c>
    </row>
    <row r="59" spans="1:10" ht="12.2" customHeight="1" x14ac:dyDescent="0.2">
      <c r="A59" s="22" t="s">
        <v>20</v>
      </c>
      <c r="B59" s="138">
        <v>420</v>
      </c>
      <c r="C59" s="139">
        <v>3300</v>
      </c>
      <c r="D59" s="139">
        <f t="shared" si="22"/>
        <v>3720</v>
      </c>
      <c r="E59" s="138">
        <v>120</v>
      </c>
      <c r="F59" s="139">
        <v>1031</v>
      </c>
      <c r="G59" s="34">
        <f t="shared" si="20"/>
        <v>1151</v>
      </c>
      <c r="H59" s="33">
        <f t="shared" si="23"/>
        <v>540</v>
      </c>
      <c r="I59" s="34">
        <f t="shared" si="24"/>
        <v>4331</v>
      </c>
      <c r="J59" s="34">
        <f t="shared" si="21"/>
        <v>4871</v>
      </c>
    </row>
    <row r="60" spans="1:10" ht="12.2" customHeight="1" x14ac:dyDescent="0.2">
      <c r="A60" s="22" t="s">
        <v>21</v>
      </c>
      <c r="B60" s="140">
        <v>497</v>
      </c>
      <c r="C60" s="139">
        <v>4101</v>
      </c>
      <c r="D60" s="139">
        <f t="shared" si="22"/>
        <v>4598</v>
      </c>
      <c r="E60" s="138">
        <v>66</v>
      </c>
      <c r="F60" s="139">
        <v>577</v>
      </c>
      <c r="G60" s="34">
        <f t="shared" si="20"/>
        <v>643</v>
      </c>
      <c r="H60" s="33">
        <f t="shared" si="23"/>
        <v>563</v>
      </c>
      <c r="I60" s="34">
        <f t="shared" si="24"/>
        <v>4678</v>
      </c>
      <c r="J60" s="34">
        <f t="shared" si="21"/>
        <v>5241</v>
      </c>
    </row>
    <row r="61" spans="1:10" ht="12.2" customHeight="1" x14ac:dyDescent="0.2">
      <c r="A61" s="22" t="s">
        <v>22</v>
      </c>
      <c r="B61" s="140">
        <v>489</v>
      </c>
      <c r="C61" s="139">
        <v>3556</v>
      </c>
      <c r="D61" s="139">
        <f t="shared" si="22"/>
        <v>4045</v>
      </c>
      <c r="E61" s="138">
        <v>32</v>
      </c>
      <c r="F61" s="139">
        <v>342</v>
      </c>
      <c r="G61" s="34">
        <f t="shared" si="20"/>
        <v>374</v>
      </c>
      <c r="H61" s="33">
        <f t="shared" si="23"/>
        <v>521</v>
      </c>
      <c r="I61" s="34">
        <f t="shared" si="24"/>
        <v>3898</v>
      </c>
      <c r="J61" s="34">
        <f t="shared" si="21"/>
        <v>4419</v>
      </c>
    </row>
    <row r="62" spans="1:10" ht="12.2" customHeight="1" x14ac:dyDescent="0.2">
      <c r="A62" s="22" t="s">
        <v>23</v>
      </c>
      <c r="B62" s="140">
        <v>352</v>
      </c>
      <c r="C62" s="139">
        <v>3286</v>
      </c>
      <c r="D62" s="139">
        <f t="shared" si="22"/>
        <v>3638</v>
      </c>
      <c r="E62" s="138">
        <v>19</v>
      </c>
      <c r="F62" s="139">
        <v>155</v>
      </c>
      <c r="G62" s="34">
        <f t="shared" si="20"/>
        <v>174</v>
      </c>
      <c r="H62" s="33">
        <f t="shared" si="23"/>
        <v>371</v>
      </c>
      <c r="I62" s="34">
        <f t="shared" si="24"/>
        <v>3441</v>
      </c>
      <c r="J62" s="34">
        <f t="shared" si="21"/>
        <v>3812</v>
      </c>
    </row>
    <row r="63" spans="1:10" ht="12.2" customHeight="1" x14ac:dyDescent="0.2">
      <c r="A63" s="22" t="s">
        <v>24</v>
      </c>
      <c r="B63" s="140">
        <v>517</v>
      </c>
      <c r="C63" s="139">
        <v>3833</v>
      </c>
      <c r="D63" s="139">
        <f t="shared" si="22"/>
        <v>4350</v>
      </c>
      <c r="E63" s="138">
        <v>11</v>
      </c>
      <c r="F63" s="139">
        <v>75</v>
      </c>
      <c r="G63" s="34">
        <f t="shared" si="20"/>
        <v>86</v>
      </c>
      <c r="H63" s="33">
        <f t="shared" si="23"/>
        <v>528</v>
      </c>
      <c r="I63" s="34">
        <f t="shared" si="24"/>
        <v>3908</v>
      </c>
      <c r="J63" s="34">
        <f t="shared" si="21"/>
        <v>4436</v>
      </c>
    </row>
    <row r="64" spans="1:10" ht="12.2" customHeight="1" x14ac:dyDescent="0.2">
      <c r="A64" s="22" t="s">
        <v>25</v>
      </c>
      <c r="B64" s="140">
        <v>920</v>
      </c>
      <c r="C64" s="139">
        <v>4054</v>
      </c>
      <c r="D64" s="139">
        <f t="shared" si="22"/>
        <v>4974</v>
      </c>
      <c r="E64" s="138">
        <v>11</v>
      </c>
      <c r="F64" s="139">
        <v>46</v>
      </c>
      <c r="G64" s="34">
        <f t="shared" si="20"/>
        <v>57</v>
      </c>
      <c r="H64" s="33">
        <f t="shared" si="23"/>
        <v>931</v>
      </c>
      <c r="I64" s="34">
        <f t="shared" si="24"/>
        <v>4100</v>
      </c>
      <c r="J64" s="34">
        <f t="shared" si="21"/>
        <v>5031</v>
      </c>
    </row>
    <row r="65" spans="1:10" ht="12.2" customHeight="1" x14ac:dyDescent="0.2">
      <c r="A65" s="22" t="s">
        <v>64</v>
      </c>
      <c r="B65" s="140">
        <v>288</v>
      </c>
      <c r="C65" s="139">
        <v>772</v>
      </c>
      <c r="D65" s="139">
        <f t="shared" si="22"/>
        <v>1060</v>
      </c>
      <c r="E65" s="138">
        <v>27</v>
      </c>
      <c r="F65" s="139">
        <v>72</v>
      </c>
      <c r="G65" s="34">
        <f t="shared" ref="G65" si="25">SUM(E65:F65)</f>
        <v>99</v>
      </c>
      <c r="H65" s="33">
        <f t="shared" ref="H65" si="26">SUM(B65,E65)</f>
        <v>315</v>
      </c>
      <c r="I65" s="34">
        <f t="shared" ref="I65" si="27">SUM(C65,F65)</f>
        <v>844</v>
      </c>
      <c r="J65" s="34">
        <f t="shared" ref="J65" si="28">SUM(H65:I65)</f>
        <v>1159</v>
      </c>
    </row>
    <row r="66" spans="1:10" ht="12.2" customHeight="1" x14ac:dyDescent="0.2">
      <c r="A66" s="22" t="s">
        <v>65</v>
      </c>
      <c r="B66" s="140">
        <v>0</v>
      </c>
      <c r="C66" s="139">
        <v>3</v>
      </c>
      <c r="D66" s="141">
        <f t="shared" si="22"/>
        <v>3</v>
      </c>
      <c r="E66" s="138">
        <v>20</v>
      </c>
      <c r="F66" s="139">
        <v>68</v>
      </c>
      <c r="G66" s="36">
        <f t="shared" si="20"/>
        <v>88</v>
      </c>
      <c r="H66" s="33">
        <f t="shared" si="23"/>
        <v>20</v>
      </c>
      <c r="I66" s="34">
        <f t="shared" si="24"/>
        <v>71</v>
      </c>
      <c r="J66" s="36">
        <f t="shared" si="21"/>
        <v>91</v>
      </c>
    </row>
    <row r="67" spans="1:10" ht="12.2" customHeight="1" x14ac:dyDescent="0.2">
      <c r="A67" s="37" t="s">
        <v>5</v>
      </c>
      <c r="B67" s="142">
        <f t="shared" ref="B67:J67" si="29">SUM(B57:B66)</f>
        <v>3717</v>
      </c>
      <c r="C67" s="143">
        <f t="shared" si="29"/>
        <v>24870</v>
      </c>
      <c r="D67" s="143">
        <f t="shared" si="29"/>
        <v>28587</v>
      </c>
      <c r="E67" s="142">
        <f t="shared" si="29"/>
        <v>949</v>
      </c>
      <c r="F67" s="143">
        <f t="shared" si="29"/>
        <v>7408</v>
      </c>
      <c r="G67" s="39">
        <f t="shared" si="29"/>
        <v>8357</v>
      </c>
      <c r="H67" s="38">
        <f t="shared" si="29"/>
        <v>4666</v>
      </c>
      <c r="I67" s="39">
        <f t="shared" si="29"/>
        <v>32278</v>
      </c>
      <c r="J67" s="39">
        <f t="shared" si="29"/>
        <v>36944</v>
      </c>
    </row>
    <row r="68" spans="1:10" ht="12.2" customHeight="1" x14ac:dyDescent="0.2">
      <c r="B68" s="144"/>
      <c r="C68" s="144"/>
      <c r="D68" s="144"/>
      <c r="E68" s="144"/>
      <c r="F68" s="144"/>
    </row>
    <row r="69" spans="1:10" ht="12.2" customHeight="1" x14ac:dyDescent="0.2">
      <c r="A69" s="24" t="s">
        <v>10</v>
      </c>
      <c r="B69" s="145"/>
      <c r="C69" s="145"/>
      <c r="D69" s="145"/>
      <c r="E69" s="146"/>
      <c r="F69" s="147"/>
      <c r="G69" s="25"/>
      <c r="H69" s="25"/>
      <c r="I69" s="25"/>
      <c r="J69" s="25"/>
    </row>
    <row r="70" spans="1:10" ht="12.2" customHeight="1" thickBot="1" x14ac:dyDescent="0.25">
      <c r="A70" s="22"/>
      <c r="B70" s="148"/>
      <c r="C70" s="148"/>
      <c r="D70" s="148"/>
      <c r="E70" s="148"/>
      <c r="F70" s="148"/>
      <c r="G70" s="22"/>
      <c r="H70" s="22"/>
      <c r="I70" s="22"/>
      <c r="J70" s="22"/>
    </row>
    <row r="71" spans="1:10" ht="12.2" customHeight="1" x14ac:dyDescent="0.2">
      <c r="A71" s="28"/>
      <c r="B71" s="149" t="s">
        <v>3</v>
      </c>
      <c r="C71" s="150"/>
      <c r="D71" s="150"/>
      <c r="E71" s="149" t="s">
        <v>4</v>
      </c>
      <c r="F71" s="150"/>
      <c r="G71" s="30"/>
      <c r="H71" s="29" t="s">
        <v>5</v>
      </c>
      <c r="I71" s="30"/>
      <c r="J71" s="30"/>
    </row>
    <row r="72" spans="1:10" ht="12.2" customHeight="1" x14ac:dyDescent="0.2">
      <c r="A72" s="115" t="s">
        <v>17</v>
      </c>
      <c r="B72" s="151" t="s">
        <v>6</v>
      </c>
      <c r="C72" s="152" t="s">
        <v>7</v>
      </c>
      <c r="D72" s="152" t="s">
        <v>5</v>
      </c>
      <c r="E72" s="151" t="s">
        <v>6</v>
      </c>
      <c r="F72" s="152" t="s">
        <v>7</v>
      </c>
      <c r="G72" s="103" t="s">
        <v>5</v>
      </c>
      <c r="H72" s="102" t="s">
        <v>6</v>
      </c>
      <c r="I72" s="103" t="s">
        <v>7</v>
      </c>
      <c r="J72" s="103" t="s">
        <v>5</v>
      </c>
    </row>
    <row r="73" spans="1:10" ht="12.2" customHeight="1" x14ac:dyDescent="0.2">
      <c r="A73" s="31"/>
      <c r="B73" s="153"/>
      <c r="C73" s="144"/>
      <c r="D73" s="154"/>
      <c r="E73" s="153"/>
      <c r="F73" s="154"/>
      <c r="G73" s="31"/>
      <c r="H73" s="32"/>
      <c r="I73" s="31"/>
      <c r="J73" s="31"/>
    </row>
    <row r="74" spans="1:10" ht="12.2" customHeight="1" x14ac:dyDescent="0.2">
      <c r="A74" s="22" t="s">
        <v>18</v>
      </c>
      <c r="B74" s="138">
        <v>0</v>
      </c>
      <c r="C74" s="155">
        <v>0</v>
      </c>
      <c r="D74" s="139">
        <f>SUM(B74:C74)</f>
        <v>0</v>
      </c>
      <c r="E74" s="138">
        <v>0</v>
      </c>
      <c r="F74" s="139">
        <v>2</v>
      </c>
      <c r="G74" s="34">
        <f t="shared" ref="G74:G83" si="30">SUM(E74:F74)</f>
        <v>2</v>
      </c>
      <c r="H74" s="33">
        <f>SUM(B74,E74)</f>
        <v>0</v>
      </c>
      <c r="I74" s="118">
        <f>SUM(C74,F74)</f>
        <v>2</v>
      </c>
      <c r="J74" s="34">
        <f t="shared" ref="J74:J81" si="31">SUM(H74:I74)</f>
        <v>2</v>
      </c>
    </row>
    <row r="75" spans="1:10" ht="12.2" customHeight="1" x14ac:dyDescent="0.2">
      <c r="A75" s="22" t="s">
        <v>19</v>
      </c>
      <c r="B75" s="138">
        <v>0</v>
      </c>
      <c r="C75" s="139">
        <v>0</v>
      </c>
      <c r="D75" s="139">
        <f t="shared" ref="D75:D82" si="32">SUM(B75:C75)</f>
        <v>0</v>
      </c>
      <c r="E75" s="138">
        <v>0</v>
      </c>
      <c r="F75" s="139">
        <v>1</v>
      </c>
      <c r="G75" s="34">
        <f t="shared" si="30"/>
        <v>1</v>
      </c>
      <c r="H75" s="33">
        <f t="shared" ref="H75:I83" si="33">SUM(B75,E75)</f>
        <v>0</v>
      </c>
      <c r="I75" s="118">
        <f t="shared" si="33"/>
        <v>1</v>
      </c>
      <c r="J75" s="34">
        <f t="shared" si="31"/>
        <v>1</v>
      </c>
    </row>
    <row r="76" spans="1:10" ht="12.2" customHeight="1" x14ac:dyDescent="0.2">
      <c r="A76" s="22" t="s">
        <v>20</v>
      </c>
      <c r="B76" s="138">
        <v>0</v>
      </c>
      <c r="C76" s="139">
        <v>2</v>
      </c>
      <c r="D76" s="139">
        <f t="shared" si="32"/>
        <v>2</v>
      </c>
      <c r="E76" s="138">
        <v>0</v>
      </c>
      <c r="F76" s="139">
        <v>2</v>
      </c>
      <c r="G76" s="34">
        <f t="shared" si="30"/>
        <v>2</v>
      </c>
      <c r="H76" s="33">
        <f t="shared" si="33"/>
        <v>0</v>
      </c>
      <c r="I76" s="118">
        <f t="shared" si="33"/>
        <v>4</v>
      </c>
      <c r="J76" s="34">
        <f t="shared" si="31"/>
        <v>4</v>
      </c>
    </row>
    <row r="77" spans="1:10" ht="12.2" customHeight="1" x14ac:dyDescent="0.2">
      <c r="A77" s="22" t="s">
        <v>21</v>
      </c>
      <c r="B77" s="140">
        <v>0</v>
      </c>
      <c r="C77" s="139">
        <v>7</v>
      </c>
      <c r="D77" s="139">
        <f t="shared" si="32"/>
        <v>7</v>
      </c>
      <c r="E77" s="138">
        <v>0</v>
      </c>
      <c r="F77" s="139">
        <v>0</v>
      </c>
      <c r="G77" s="34">
        <f t="shared" si="30"/>
        <v>0</v>
      </c>
      <c r="H77" s="33">
        <f t="shared" si="33"/>
        <v>0</v>
      </c>
      <c r="I77" s="118">
        <f t="shared" si="33"/>
        <v>7</v>
      </c>
      <c r="J77" s="34">
        <f t="shared" si="31"/>
        <v>7</v>
      </c>
    </row>
    <row r="78" spans="1:10" ht="12.2" customHeight="1" x14ac:dyDescent="0.2">
      <c r="A78" s="22" t="s">
        <v>22</v>
      </c>
      <c r="B78" s="140">
        <v>0</v>
      </c>
      <c r="C78" s="139">
        <v>2</v>
      </c>
      <c r="D78" s="139">
        <f t="shared" si="32"/>
        <v>2</v>
      </c>
      <c r="E78" s="138">
        <v>0</v>
      </c>
      <c r="F78" s="139">
        <v>0</v>
      </c>
      <c r="G78" s="34">
        <f t="shared" si="30"/>
        <v>0</v>
      </c>
      <c r="H78" s="33">
        <f t="shared" si="33"/>
        <v>0</v>
      </c>
      <c r="I78" s="118">
        <f t="shared" si="33"/>
        <v>2</v>
      </c>
      <c r="J78" s="34">
        <f t="shared" si="31"/>
        <v>2</v>
      </c>
    </row>
    <row r="79" spans="1:10" ht="12.2" customHeight="1" x14ac:dyDescent="0.2">
      <c r="A79" s="22" t="s">
        <v>23</v>
      </c>
      <c r="B79" s="140">
        <v>0</v>
      </c>
      <c r="C79" s="139">
        <v>4</v>
      </c>
      <c r="D79" s="139">
        <f t="shared" si="32"/>
        <v>4</v>
      </c>
      <c r="E79" s="138">
        <v>0</v>
      </c>
      <c r="F79" s="139">
        <v>0</v>
      </c>
      <c r="G79" s="34">
        <f t="shared" si="30"/>
        <v>0</v>
      </c>
      <c r="H79" s="33">
        <f t="shared" si="33"/>
        <v>0</v>
      </c>
      <c r="I79" s="118">
        <f t="shared" si="33"/>
        <v>4</v>
      </c>
      <c r="J79" s="34">
        <f t="shared" si="31"/>
        <v>4</v>
      </c>
    </row>
    <row r="80" spans="1:10" ht="12.2" customHeight="1" x14ac:dyDescent="0.2">
      <c r="A80" s="22" t="s">
        <v>24</v>
      </c>
      <c r="B80" s="140">
        <v>1</v>
      </c>
      <c r="C80" s="139">
        <v>3</v>
      </c>
      <c r="D80" s="139">
        <f t="shared" si="32"/>
        <v>4</v>
      </c>
      <c r="E80" s="138">
        <v>0</v>
      </c>
      <c r="F80" s="139">
        <v>1</v>
      </c>
      <c r="G80" s="34">
        <f t="shared" si="30"/>
        <v>1</v>
      </c>
      <c r="H80" s="33">
        <f t="shared" si="33"/>
        <v>1</v>
      </c>
      <c r="I80" s="118">
        <f t="shared" si="33"/>
        <v>4</v>
      </c>
      <c r="J80" s="34">
        <f t="shared" si="31"/>
        <v>5</v>
      </c>
    </row>
    <row r="81" spans="1:10" ht="12.2" customHeight="1" x14ac:dyDescent="0.2">
      <c r="A81" s="22" t="s">
        <v>25</v>
      </c>
      <c r="B81" s="140">
        <v>2</v>
      </c>
      <c r="C81" s="139">
        <v>4</v>
      </c>
      <c r="D81" s="139">
        <f t="shared" si="32"/>
        <v>6</v>
      </c>
      <c r="E81" s="138">
        <v>0</v>
      </c>
      <c r="F81" s="139">
        <v>0</v>
      </c>
      <c r="G81" s="34">
        <f t="shared" si="30"/>
        <v>0</v>
      </c>
      <c r="H81" s="33">
        <f t="shared" si="33"/>
        <v>2</v>
      </c>
      <c r="I81" s="118">
        <f t="shared" si="33"/>
        <v>4</v>
      </c>
      <c r="J81" s="34">
        <f t="shared" si="31"/>
        <v>6</v>
      </c>
    </row>
    <row r="82" spans="1:10" ht="12.2" customHeight="1" x14ac:dyDescent="0.2">
      <c r="A82" s="22" t="s">
        <v>64</v>
      </c>
      <c r="B82" s="140">
        <v>0</v>
      </c>
      <c r="C82" s="139">
        <v>1</v>
      </c>
      <c r="D82" s="139">
        <f t="shared" si="32"/>
        <v>1</v>
      </c>
      <c r="E82" s="138">
        <v>0</v>
      </c>
      <c r="F82" s="139">
        <v>0</v>
      </c>
      <c r="G82" s="34">
        <f t="shared" ref="G82" si="34">SUM(E82:F82)</f>
        <v>0</v>
      </c>
      <c r="H82" s="33">
        <f t="shared" ref="H82" si="35">SUM(B82,E82)</f>
        <v>0</v>
      </c>
      <c r="I82" s="118">
        <f t="shared" ref="I82" si="36">SUM(C82,F82)</f>
        <v>1</v>
      </c>
      <c r="J82" s="34">
        <f t="shared" ref="J82" si="37">SUM(H82:I82)</f>
        <v>1</v>
      </c>
    </row>
    <row r="83" spans="1:10" ht="12.2" customHeight="1" x14ac:dyDescent="0.2">
      <c r="A83" s="22" t="s">
        <v>65</v>
      </c>
      <c r="B83" s="140"/>
      <c r="C83" s="139"/>
      <c r="D83" s="141">
        <f>SUM(B83:C83)</f>
        <v>0</v>
      </c>
      <c r="E83" s="138"/>
      <c r="F83" s="139"/>
      <c r="G83" s="36">
        <f t="shared" si="30"/>
        <v>0</v>
      </c>
      <c r="H83" s="119">
        <f t="shared" si="33"/>
        <v>0</v>
      </c>
      <c r="I83" s="118">
        <f t="shared" si="33"/>
        <v>0</v>
      </c>
      <c r="J83" s="34">
        <f>SUM(H83:I83)</f>
        <v>0</v>
      </c>
    </row>
    <row r="84" spans="1:10" ht="12.2" customHeight="1" x14ac:dyDescent="0.2">
      <c r="A84" s="37" t="s">
        <v>5</v>
      </c>
      <c r="B84" s="142">
        <f t="shared" ref="B84:J84" si="38">SUM(B74:B83)</f>
        <v>3</v>
      </c>
      <c r="C84" s="143">
        <f>SUM(C75:C83)</f>
        <v>23</v>
      </c>
      <c r="D84" s="143">
        <f t="shared" si="38"/>
        <v>26</v>
      </c>
      <c r="E84" s="142">
        <f t="shared" si="38"/>
        <v>0</v>
      </c>
      <c r="F84" s="143">
        <f t="shared" si="38"/>
        <v>6</v>
      </c>
      <c r="G84" s="39">
        <f t="shared" si="38"/>
        <v>6</v>
      </c>
      <c r="H84" s="38">
        <f t="shared" si="38"/>
        <v>3</v>
      </c>
      <c r="I84" s="39">
        <f t="shared" si="38"/>
        <v>29</v>
      </c>
      <c r="J84" s="39">
        <f t="shared" si="38"/>
        <v>32</v>
      </c>
    </row>
    <row r="85" spans="1:10" ht="12.2" customHeight="1" x14ac:dyDescent="0.2">
      <c r="B85" s="144"/>
      <c r="C85" s="144"/>
      <c r="D85" s="144"/>
      <c r="E85" s="144"/>
      <c r="F85" s="144"/>
    </row>
    <row r="86" spans="1:10" ht="12.2" customHeight="1" x14ac:dyDescent="0.2">
      <c r="A86" s="24" t="s">
        <v>11</v>
      </c>
      <c r="B86" s="145"/>
      <c r="C86" s="145"/>
      <c r="D86" s="145"/>
      <c r="E86" s="146"/>
      <c r="F86" s="147"/>
      <c r="G86" s="25"/>
      <c r="H86" s="25"/>
      <c r="I86" s="25"/>
      <c r="J86" s="25"/>
    </row>
    <row r="87" spans="1:10" ht="12.2" customHeight="1" thickBot="1" x14ac:dyDescent="0.25">
      <c r="A87" s="22"/>
      <c r="B87" s="148"/>
      <c r="C87" s="148"/>
      <c r="D87" s="148"/>
      <c r="E87" s="148"/>
      <c r="F87" s="148"/>
      <c r="G87" s="22"/>
      <c r="H87" s="22"/>
      <c r="I87" s="22"/>
      <c r="J87" s="22"/>
    </row>
    <row r="88" spans="1:10" ht="12.2" customHeight="1" x14ac:dyDescent="0.2">
      <c r="A88" s="28"/>
      <c r="B88" s="149" t="s">
        <v>3</v>
      </c>
      <c r="C88" s="150"/>
      <c r="D88" s="150"/>
      <c r="E88" s="149" t="s">
        <v>4</v>
      </c>
      <c r="F88" s="150"/>
      <c r="G88" s="30"/>
      <c r="H88" s="29" t="s">
        <v>5</v>
      </c>
      <c r="I88" s="30"/>
      <c r="J88" s="30"/>
    </row>
    <row r="89" spans="1:10" ht="12.2" customHeight="1" x14ac:dyDescent="0.2">
      <c r="A89" s="115" t="s">
        <v>17</v>
      </c>
      <c r="B89" s="151" t="s">
        <v>6</v>
      </c>
      <c r="C89" s="152" t="s">
        <v>7</v>
      </c>
      <c r="D89" s="152" t="s">
        <v>5</v>
      </c>
      <c r="E89" s="151" t="s">
        <v>6</v>
      </c>
      <c r="F89" s="152" t="s">
        <v>7</v>
      </c>
      <c r="G89" s="103" t="s">
        <v>5</v>
      </c>
      <c r="H89" s="102" t="s">
        <v>6</v>
      </c>
      <c r="I89" s="103" t="s">
        <v>7</v>
      </c>
      <c r="J89" s="103" t="s">
        <v>5</v>
      </c>
    </row>
    <row r="90" spans="1:10" ht="12.2" customHeight="1" x14ac:dyDescent="0.2">
      <c r="A90" s="31"/>
      <c r="B90" s="153"/>
      <c r="C90" s="154"/>
      <c r="D90" s="154"/>
      <c r="E90" s="153"/>
      <c r="F90" s="154"/>
      <c r="G90" s="31"/>
      <c r="H90" s="32"/>
      <c r="I90" s="31"/>
      <c r="J90" s="31"/>
    </row>
    <row r="91" spans="1:10" ht="12.2" customHeight="1" x14ac:dyDescent="0.2">
      <c r="A91" s="22" t="s">
        <v>18</v>
      </c>
      <c r="B91" s="138">
        <v>3</v>
      </c>
      <c r="C91" s="139">
        <v>15</v>
      </c>
      <c r="D91" s="139">
        <f>SUM(B91:C91)</f>
        <v>18</v>
      </c>
      <c r="E91" s="138">
        <v>95</v>
      </c>
      <c r="F91" s="139">
        <v>642</v>
      </c>
      <c r="G91" s="34">
        <f t="shared" ref="G91:G100" si="39">SUM(E91:F91)</f>
        <v>737</v>
      </c>
      <c r="H91" s="33">
        <f>SUM(B91,E91)</f>
        <v>98</v>
      </c>
      <c r="I91" s="34">
        <f>SUM(C91,F91)</f>
        <v>657</v>
      </c>
      <c r="J91" s="34">
        <f t="shared" ref="J91:J100" si="40">SUM(H91:I91)</f>
        <v>755</v>
      </c>
    </row>
    <row r="92" spans="1:10" ht="12.2" customHeight="1" x14ac:dyDescent="0.2">
      <c r="A92" s="22" t="s">
        <v>19</v>
      </c>
      <c r="B92" s="138">
        <v>79</v>
      </c>
      <c r="C92" s="139">
        <v>662</v>
      </c>
      <c r="D92" s="139">
        <f t="shared" ref="D92:D100" si="41">SUM(B92:C92)</f>
        <v>741</v>
      </c>
      <c r="E92" s="138">
        <v>173</v>
      </c>
      <c r="F92" s="139">
        <v>1023</v>
      </c>
      <c r="G92" s="34">
        <f t="shared" si="39"/>
        <v>1196</v>
      </c>
      <c r="H92" s="33">
        <f t="shared" ref="H92:H100" si="42">SUM(B92,E92)</f>
        <v>252</v>
      </c>
      <c r="I92" s="34">
        <f t="shared" ref="I92:I100" si="43">SUM(C92,F92)</f>
        <v>1685</v>
      </c>
      <c r="J92" s="34">
        <f t="shared" si="40"/>
        <v>1937</v>
      </c>
    </row>
    <row r="93" spans="1:10" ht="12.2" customHeight="1" x14ac:dyDescent="0.2">
      <c r="A93" s="22" t="s">
        <v>20</v>
      </c>
      <c r="B93" s="138">
        <v>180</v>
      </c>
      <c r="C93" s="139">
        <v>1387</v>
      </c>
      <c r="D93" s="139">
        <f t="shared" si="41"/>
        <v>1567</v>
      </c>
      <c r="E93" s="138">
        <v>66</v>
      </c>
      <c r="F93" s="139">
        <v>466</v>
      </c>
      <c r="G93" s="34">
        <f t="shared" si="39"/>
        <v>532</v>
      </c>
      <c r="H93" s="33">
        <f t="shared" si="42"/>
        <v>246</v>
      </c>
      <c r="I93" s="34">
        <f t="shared" si="43"/>
        <v>1853</v>
      </c>
      <c r="J93" s="34">
        <f t="shared" si="40"/>
        <v>2099</v>
      </c>
    </row>
    <row r="94" spans="1:10" ht="12.2" customHeight="1" x14ac:dyDescent="0.2">
      <c r="A94" s="22" t="s">
        <v>21</v>
      </c>
      <c r="B94" s="140">
        <v>225</v>
      </c>
      <c r="C94" s="139">
        <v>1768</v>
      </c>
      <c r="D94" s="139">
        <f t="shared" si="41"/>
        <v>1993</v>
      </c>
      <c r="E94" s="138">
        <v>48</v>
      </c>
      <c r="F94" s="139">
        <v>335</v>
      </c>
      <c r="G94" s="34">
        <f t="shared" si="39"/>
        <v>383</v>
      </c>
      <c r="H94" s="33">
        <f t="shared" si="42"/>
        <v>273</v>
      </c>
      <c r="I94" s="34">
        <f t="shared" si="43"/>
        <v>2103</v>
      </c>
      <c r="J94" s="34">
        <f t="shared" si="40"/>
        <v>2376</v>
      </c>
    </row>
    <row r="95" spans="1:10" ht="12.2" customHeight="1" x14ac:dyDescent="0.2">
      <c r="A95" s="22" t="s">
        <v>22</v>
      </c>
      <c r="B95" s="140">
        <v>223</v>
      </c>
      <c r="C95" s="139">
        <v>1519</v>
      </c>
      <c r="D95" s="139">
        <f t="shared" si="41"/>
        <v>1742</v>
      </c>
      <c r="E95" s="138">
        <v>21</v>
      </c>
      <c r="F95" s="139">
        <v>156</v>
      </c>
      <c r="G95" s="34">
        <f t="shared" si="39"/>
        <v>177</v>
      </c>
      <c r="H95" s="33">
        <f t="shared" si="42"/>
        <v>244</v>
      </c>
      <c r="I95" s="34">
        <f t="shared" si="43"/>
        <v>1675</v>
      </c>
      <c r="J95" s="34">
        <f t="shared" si="40"/>
        <v>1919</v>
      </c>
    </row>
    <row r="96" spans="1:10" ht="12.2" customHeight="1" x14ac:dyDescent="0.2">
      <c r="A96" s="22" t="s">
        <v>23</v>
      </c>
      <c r="B96" s="140">
        <v>158</v>
      </c>
      <c r="C96" s="139">
        <v>1355</v>
      </c>
      <c r="D96" s="139">
        <f t="shared" si="41"/>
        <v>1513</v>
      </c>
      <c r="E96" s="138">
        <v>14</v>
      </c>
      <c r="F96" s="139">
        <v>83</v>
      </c>
      <c r="G96" s="34">
        <f t="shared" si="39"/>
        <v>97</v>
      </c>
      <c r="H96" s="33">
        <f t="shared" si="42"/>
        <v>172</v>
      </c>
      <c r="I96" s="34">
        <f t="shared" si="43"/>
        <v>1438</v>
      </c>
      <c r="J96" s="34">
        <f t="shared" si="40"/>
        <v>1610</v>
      </c>
    </row>
    <row r="97" spans="1:10" ht="12.2" customHeight="1" x14ac:dyDescent="0.2">
      <c r="A97" s="22" t="s">
        <v>24</v>
      </c>
      <c r="B97" s="140">
        <v>167</v>
      </c>
      <c r="C97" s="139">
        <v>1231</v>
      </c>
      <c r="D97" s="139">
        <f t="shared" si="41"/>
        <v>1398</v>
      </c>
      <c r="E97" s="138">
        <v>14</v>
      </c>
      <c r="F97" s="139">
        <v>63</v>
      </c>
      <c r="G97" s="34">
        <f t="shared" si="39"/>
        <v>77</v>
      </c>
      <c r="H97" s="33">
        <f t="shared" si="42"/>
        <v>181</v>
      </c>
      <c r="I97" s="34">
        <f t="shared" si="43"/>
        <v>1294</v>
      </c>
      <c r="J97" s="34">
        <f t="shared" si="40"/>
        <v>1475</v>
      </c>
    </row>
    <row r="98" spans="1:10" ht="12.2" customHeight="1" x14ac:dyDescent="0.2">
      <c r="A98" s="22" t="s">
        <v>25</v>
      </c>
      <c r="B98" s="140">
        <v>294</v>
      </c>
      <c r="C98" s="139">
        <v>1334</v>
      </c>
      <c r="D98" s="139">
        <f t="shared" si="41"/>
        <v>1628</v>
      </c>
      <c r="E98" s="138">
        <v>7</v>
      </c>
      <c r="F98" s="139">
        <v>34</v>
      </c>
      <c r="G98" s="34">
        <f t="shared" si="39"/>
        <v>41</v>
      </c>
      <c r="H98" s="33">
        <f t="shared" si="42"/>
        <v>301</v>
      </c>
      <c r="I98" s="34">
        <f t="shared" si="43"/>
        <v>1368</v>
      </c>
      <c r="J98" s="34">
        <f t="shared" si="40"/>
        <v>1669</v>
      </c>
    </row>
    <row r="99" spans="1:10" ht="12.2" customHeight="1" x14ac:dyDescent="0.2">
      <c r="A99" s="22" t="s">
        <v>64</v>
      </c>
      <c r="B99" s="140">
        <v>114</v>
      </c>
      <c r="C99" s="139">
        <v>362</v>
      </c>
      <c r="D99" s="139">
        <f t="shared" si="41"/>
        <v>476</v>
      </c>
      <c r="E99" s="138">
        <v>11</v>
      </c>
      <c r="F99" s="139">
        <v>28</v>
      </c>
      <c r="G99" s="34">
        <f t="shared" ref="G99" si="44">SUM(E99:F99)</f>
        <v>39</v>
      </c>
      <c r="H99" s="33">
        <f t="shared" ref="H99" si="45">SUM(B99,E99)</f>
        <v>125</v>
      </c>
      <c r="I99" s="34">
        <f t="shared" ref="I99" si="46">SUM(C99,F99)</f>
        <v>390</v>
      </c>
      <c r="J99" s="34">
        <f t="shared" ref="J99" si="47">SUM(H99:I99)</f>
        <v>515</v>
      </c>
    </row>
    <row r="100" spans="1:10" ht="12.2" customHeight="1" x14ac:dyDescent="0.2">
      <c r="A100" s="22" t="s">
        <v>65</v>
      </c>
      <c r="B100" s="140">
        <v>4</v>
      </c>
      <c r="C100" s="139">
        <v>1</v>
      </c>
      <c r="D100" s="141">
        <f t="shared" si="41"/>
        <v>5</v>
      </c>
      <c r="E100" s="138">
        <v>14</v>
      </c>
      <c r="F100" s="139">
        <v>11</v>
      </c>
      <c r="G100" s="36">
        <f t="shared" si="39"/>
        <v>25</v>
      </c>
      <c r="H100" s="33">
        <f t="shared" si="42"/>
        <v>18</v>
      </c>
      <c r="I100" s="34">
        <f t="shared" si="43"/>
        <v>12</v>
      </c>
      <c r="J100" s="36">
        <f t="shared" si="40"/>
        <v>30</v>
      </c>
    </row>
    <row r="101" spans="1:10" ht="12.2" customHeight="1" x14ac:dyDescent="0.2">
      <c r="A101" s="37" t="s">
        <v>5</v>
      </c>
      <c r="B101" s="142">
        <f t="shared" ref="B101:J101" si="48">SUM(B91:B100)</f>
        <v>1447</v>
      </c>
      <c r="C101" s="143">
        <f t="shared" si="48"/>
        <v>9634</v>
      </c>
      <c r="D101" s="143">
        <f t="shared" si="48"/>
        <v>11081</v>
      </c>
      <c r="E101" s="142">
        <f t="shared" si="48"/>
        <v>463</v>
      </c>
      <c r="F101" s="143">
        <f t="shared" si="48"/>
        <v>2841</v>
      </c>
      <c r="G101" s="39">
        <f t="shared" si="48"/>
        <v>3304</v>
      </c>
      <c r="H101" s="38">
        <f t="shared" si="48"/>
        <v>1910</v>
      </c>
      <c r="I101" s="39">
        <f t="shared" si="48"/>
        <v>12475</v>
      </c>
      <c r="J101" s="39">
        <f t="shared" si="48"/>
        <v>14385</v>
      </c>
    </row>
  </sheetData>
  <mergeCells count="1">
    <mergeCell ref="A25:J25"/>
  </mergeCells>
  <phoneticPr fontId="0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73" fitToWidth="2" orientation="portrait" horizontalDpi="4294967292" verticalDpi="300" r:id="rId1"/>
  <headerFooter alignWithMargins="0">
    <oddFooter>&amp;R&amp;A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2"/>
  <sheetViews>
    <sheetView zoomScaleNormal="100" workbookViewId="0">
      <selection activeCell="A105" sqref="A105"/>
    </sheetView>
  </sheetViews>
  <sheetFormatPr defaultRowHeight="12.75" customHeight="1" x14ac:dyDescent="0.2"/>
  <cols>
    <col min="1" max="1" width="34.85546875" style="41" customWidth="1"/>
    <col min="2" max="10" width="9.42578125" style="41" customWidth="1"/>
    <col min="11" max="16384" width="9.140625" style="41"/>
  </cols>
  <sheetData>
    <row r="1" spans="1:10" ht="12.75" customHeight="1" x14ac:dyDescent="0.2">
      <c r="A1" s="79" t="s">
        <v>60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 x14ac:dyDescent="0.2">
      <c r="A2" s="42" t="s">
        <v>15</v>
      </c>
      <c r="B2" s="43"/>
      <c r="C2" s="43"/>
      <c r="D2" s="43"/>
      <c r="E2" s="44"/>
      <c r="F2" s="44"/>
      <c r="G2" s="43"/>
      <c r="H2" s="43"/>
      <c r="I2" s="43"/>
      <c r="J2" s="43"/>
    </row>
    <row r="3" spans="1:10" ht="12.75" customHeight="1" x14ac:dyDescent="0.2">
      <c r="A3" s="43"/>
      <c r="B3" s="43"/>
      <c r="C3" s="43"/>
      <c r="D3" s="43"/>
      <c r="E3" s="44"/>
      <c r="F3" s="42"/>
      <c r="G3" s="43"/>
      <c r="H3" s="43"/>
      <c r="I3" s="43"/>
      <c r="J3" s="43"/>
    </row>
    <row r="4" spans="1:10" ht="12.75" customHeight="1" x14ac:dyDescent="0.2">
      <c r="A4" s="42" t="s">
        <v>62</v>
      </c>
      <c r="B4" s="43"/>
      <c r="C4" s="43"/>
      <c r="D4" s="43"/>
      <c r="E4" s="44"/>
      <c r="F4" s="44"/>
      <c r="G4" s="43"/>
      <c r="H4" s="43"/>
      <c r="I4" s="43"/>
      <c r="J4" s="43"/>
    </row>
    <row r="6" spans="1:10" ht="12.75" customHeight="1" x14ac:dyDescent="0.2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 x14ac:dyDescent="0.2">
      <c r="A7" s="45"/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 x14ac:dyDescent="0.2">
      <c r="A8" s="45" t="s">
        <v>50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2.75" customHeight="1" thickBot="1" x14ac:dyDescent="0.25"/>
    <row r="10" spans="1:10" ht="12.75" customHeight="1" x14ac:dyDescent="0.2">
      <c r="A10" s="47"/>
      <c r="B10" s="48" t="s">
        <v>3</v>
      </c>
      <c r="C10" s="49"/>
      <c r="D10" s="49"/>
      <c r="E10" s="48" t="s">
        <v>4</v>
      </c>
      <c r="F10" s="49"/>
      <c r="G10" s="49"/>
      <c r="H10" s="48" t="s">
        <v>5</v>
      </c>
      <c r="I10" s="49"/>
      <c r="J10" s="49"/>
    </row>
    <row r="11" spans="1:10" ht="12.75" customHeight="1" x14ac:dyDescent="0.2">
      <c r="A11" s="116" t="s">
        <v>17</v>
      </c>
      <c r="B11" s="50" t="s">
        <v>6</v>
      </c>
      <c r="C11" s="51" t="s">
        <v>7</v>
      </c>
      <c r="D11" s="51" t="s">
        <v>5</v>
      </c>
      <c r="E11" s="50" t="s">
        <v>6</v>
      </c>
      <c r="F11" s="51" t="s">
        <v>7</v>
      </c>
      <c r="G11" s="51" t="s">
        <v>5</v>
      </c>
      <c r="H11" s="50" t="s">
        <v>6</v>
      </c>
      <c r="I11" s="51" t="s">
        <v>7</v>
      </c>
      <c r="J11" s="51" t="s">
        <v>5</v>
      </c>
    </row>
    <row r="12" spans="1:10" ht="12.75" customHeight="1" x14ac:dyDescent="0.2">
      <c r="A12" s="52"/>
      <c r="B12" s="53"/>
      <c r="C12" s="52"/>
      <c r="D12" s="52"/>
      <c r="E12" s="53"/>
      <c r="F12" s="52"/>
      <c r="G12" s="52"/>
      <c r="H12" s="53"/>
      <c r="I12" s="52"/>
      <c r="J12" s="52"/>
    </row>
    <row r="13" spans="1:10" ht="12.75" customHeight="1" x14ac:dyDescent="0.2">
      <c r="A13" s="40" t="s">
        <v>18</v>
      </c>
      <c r="B13" s="54">
        <f t="shared" ref="B13:C22" si="0">B40+B57+B74+B91</f>
        <v>1</v>
      </c>
      <c r="C13" s="55">
        <f t="shared" si="0"/>
        <v>3</v>
      </c>
      <c r="D13" s="55">
        <f t="shared" ref="D13:D23" si="1">SUM(D40,D57,D74,D91)</f>
        <v>4</v>
      </c>
      <c r="E13" s="54">
        <f t="shared" ref="E13:F22" si="2">E40+E57+E74+E91</f>
        <v>52</v>
      </c>
      <c r="F13" s="55">
        <f t="shared" si="2"/>
        <v>427</v>
      </c>
      <c r="G13" s="55">
        <f t="shared" ref="G13:J23" si="3">SUM(G40,G57,G74,G91)</f>
        <v>479</v>
      </c>
      <c r="H13" s="54">
        <f t="shared" si="3"/>
        <v>53</v>
      </c>
      <c r="I13" s="55">
        <f t="shared" si="3"/>
        <v>430</v>
      </c>
      <c r="J13" s="55">
        <f t="shared" si="3"/>
        <v>483</v>
      </c>
    </row>
    <row r="14" spans="1:10" ht="12.75" customHeight="1" x14ac:dyDescent="0.2">
      <c r="A14" s="40" t="s">
        <v>19</v>
      </c>
      <c r="B14" s="54">
        <f t="shared" si="0"/>
        <v>26</v>
      </c>
      <c r="C14" s="55">
        <f t="shared" si="0"/>
        <v>123</v>
      </c>
      <c r="D14" s="55">
        <f t="shared" si="1"/>
        <v>149</v>
      </c>
      <c r="E14" s="54">
        <f t="shared" si="2"/>
        <v>101</v>
      </c>
      <c r="F14" s="55">
        <f t="shared" si="2"/>
        <v>668</v>
      </c>
      <c r="G14" s="55">
        <f t="shared" si="3"/>
        <v>769</v>
      </c>
      <c r="H14" s="54">
        <f t="shared" si="3"/>
        <v>127</v>
      </c>
      <c r="I14" s="55">
        <f t="shared" si="3"/>
        <v>791</v>
      </c>
      <c r="J14" s="55">
        <f t="shared" si="3"/>
        <v>918</v>
      </c>
    </row>
    <row r="15" spans="1:10" ht="12.75" customHeight="1" x14ac:dyDescent="0.2">
      <c r="A15" s="40" t="s">
        <v>20</v>
      </c>
      <c r="B15" s="54">
        <f t="shared" si="0"/>
        <v>78</v>
      </c>
      <c r="C15" s="55">
        <f t="shared" si="0"/>
        <v>500</v>
      </c>
      <c r="D15" s="55">
        <f t="shared" si="1"/>
        <v>578</v>
      </c>
      <c r="E15" s="54">
        <f t="shared" si="2"/>
        <v>44</v>
      </c>
      <c r="F15" s="55">
        <f t="shared" si="2"/>
        <v>347</v>
      </c>
      <c r="G15" s="55">
        <f t="shared" si="3"/>
        <v>391</v>
      </c>
      <c r="H15" s="54">
        <f t="shared" si="3"/>
        <v>122</v>
      </c>
      <c r="I15" s="55">
        <f t="shared" si="3"/>
        <v>847</v>
      </c>
      <c r="J15" s="55">
        <f t="shared" si="3"/>
        <v>969</v>
      </c>
    </row>
    <row r="16" spans="1:10" ht="12.75" customHeight="1" x14ac:dyDescent="0.2">
      <c r="A16" s="40" t="s">
        <v>21</v>
      </c>
      <c r="B16" s="56">
        <f t="shared" si="0"/>
        <v>153</v>
      </c>
      <c r="C16" s="55">
        <f t="shared" si="0"/>
        <v>895</v>
      </c>
      <c r="D16" s="55">
        <f t="shared" si="1"/>
        <v>1048</v>
      </c>
      <c r="E16" s="54">
        <f t="shared" si="2"/>
        <v>22</v>
      </c>
      <c r="F16" s="55">
        <f t="shared" si="2"/>
        <v>206</v>
      </c>
      <c r="G16" s="55">
        <f t="shared" si="3"/>
        <v>228</v>
      </c>
      <c r="H16" s="54">
        <f t="shared" si="3"/>
        <v>175</v>
      </c>
      <c r="I16" s="55">
        <f t="shared" si="3"/>
        <v>1101</v>
      </c>
      <c r="J16" s="55">
        <f t="shared" si="3"/>
        <v>1276</v>
      </c>
    </row>
    <row r="17" spans="1:10" ht="12.75" customHeight="1" x14ac:dyDescent="0.2">
      <c r="A17" s="40" t="s">
        <v>22</v>
      </c>
      <c r="B17" s="56">
        <f t="shared" si="0"/>
        <v>129</v>
      </c>
      <c r="C17" s="55">
        <f t="shared" si="0"/>
        <v>802</v>
      </c>
      <c r="D17" s="55">
        <f t="shared" si="1"/>
        <v>931</v>
      </c>
      <c r="E17" s="54">
        <f t="shared" si="2"/>
        <v>15</v>
      </c>
      <c r="F17" s="55">
        <f t="shared" si="2"/>
        <v>97</v>
      </c>
      <c r="G17" s="55">
        <f t="shared" si="3"/>
        <v>112</v>
      </c>
      <c r="H17" s="54">
        <f t="shared" si="3"/>
        <v>144</v>
      </c>
      <c r="I17" s="55">
        <f t="shared" si="3"/>
        <v>899</v>
      </c>
      <c r="J17" s="55">
        <f t="shared" si="3"/>
        <v>1043</v>
      </c>
    </row>
    <row r="18" spans="1:10" ht="12.75" customHeight="1" x14ac:dyDescent="0.2">
      <c r="A18" s="40" t="s">
        <v>23</v>
      </c>
      <c r="B18" s="56">
        <f t="shared" si="0"/>
        <v>146</v>
      </c>
      <c r="C18" s="55">
        <f t="shared" si="0"/>
        <v>667</v>
      </c>
      <c r="D18" s="55">
        <f t="shared" si="1"/>
        <v>813</v>
      </c>
      <c r="E18" s="54">
        <f t="shared" si="2"/>
        <v>7</v>
      </c>
      <c r="F18" s="55">
        <f t="shared" si="2"/>
        <v>54</v>
      </c>
      <c r="G18" s="55">
        <f t="shared" si="3"/>
        <v>61</v>
      </c>
      <c r="H18" s="54">
        <f t="shared" si="3"/>
        <v>153</v>
      </c>
      <c r="I18" s="55">
        <f t="shared" si="3"/>
        <v>721</v>
      </c>
      <c r="J18" s="55">
        <f t="shared" si="3"/>
        <v>874</v>
      </c>
    </row>
    <row r="19" spans="1:10" ht="12.75" customHeight="1" x14ac:dyDescent="0.2">
      <c r="A19" s="40" t="s">
        <v>24</v>
      </c>
      <c r="B19" s="56">
        <f t="shared" si="0"/>
        <v>101</v>
      </c>
      <c r="C19" s="55">
        <f t="shared" si="0"/>
        <v>545</v>
      </c>
      <c r="D19" s="55">
        <f t="shared" si="1"/>
        <v>646</v>
      </c>
      <c r="E19" s="54">
        <f t="shared" si="2"/>
        <v>9</v>
      </c>
      <c r="F19" s="55">
        <f t="shared" si="2"/>
        <v>34</v>
      </c>
      <c r="G19" s="55">
        <f t="shared" si="3"/>
        <v>43</v>
      </c>
      <c r="H19" s="54">
        <f t="shared" si="3"/>
        <v>110</v>
      </c>
      <c r="I19" s="55">
        <f t="shared" si="3"/>
        <v>579</v>
      </c>
      <c r="J19" s="55">
        <f t="shared" si="3"/>
        <v>689</v>
      </c>
    </row>
    <row r="20" spans="1:10" ht="12.75" customHeight="1" x14ac:dyDescent="0.2">
      <c r="A20" s="40" t="s">
        <v>25</v>
      </c>
      <c r="B20" s="56">
        <f t="shared" si="0"/>
        <v>141</v>
      </c>
      <c r="C20" s="55">
        <f t="shared" si="0"/>
        <v>550</v>
      </c>
      <c r="D20" s="55">
        <f t="shared" si="1"/>
        <v>691</v>
      </c>
      <c r="E20" s="54">
        <f t="shared" si="2"/>
        <v>4</v>
      </c>
      <c r="F20" s="55">
        <f t="shared" si="2"/>
        <v>23</v>
      </c>
      <c r="G20" s="55">
        <f t="shared" si="3"/>
        <v>27</v>
      </c>
      <c r="H20" s="54">
        <f t="shared" si="3"/>
        <v>145</v>
      </c>
      <c r="I20" s="55">
        <f t="shared" si="3"/>
        <v>573</v>
      </c>
      <c r="J20" s="55">
        <f t="shared" si="3"/>
        <v>718</v>
      </c>
    </row>
    <row r="21" spans="1:10" ht="12.75" customHeight="1" x14ac:dyDescent="0.2">
      <c r="A21" s="22" t="s">
        <v>64</v>
      </c>
      <c r="B21" s="56">
        <f t="shared" si="0"/>
        <v>56</v>
      </c>
      <c r="C21" s="55">
        <f t="shared" si="0"/>
        <v>195</v>
      </c>
      <c r="D21" s="55">
        <f t="shared" si="1"/>
        <v>251</v>
      </c>
      <c r="E21" s="54">
        <f t="shared" si="2"/>
        <v>3</v>
      </c>
      <c r="F21" s="55">
        <f t="shared" si="2"/>
        <v>9</v>
      </c>
      <c r="G21" s="55">
        <f t="shared" si="3"/>
        <v>12</v>
      </c>
      <c r="H21" s="54">
        <f t="shared" si="3"/>
        <v>59</v>
      </c>
      <c r="I21" s="55">
        <f t="shared" si="3"/>
        <v>204</v>
      </c>
      <c r="J21" s="55">
        <f t="shared" si="3"/>
        <v>263</v>
      </c>
    </row>
    <row r="22" spans="1:10" ht="12.75" customHeight="1" x14ac:dyDescent="0.2">
      <c r="A22" s="22" t="s">
        <v>65</v>
      </c>
      <c r="B22" s="56">
        <f t="shared" si="0"/>
        <v>0</v>
      </c>
      <c r="C22" s="55">
        <f t="shared" si="0"/>
        <v>0</v>
      </c>
      <c r="D22" s="57">
        <f t="shared" si="1"/>
        <v>0</v>
      </c>
      <c r="E22" s="54">
        <f t="shared" si="2"/>
        <v>3</v>
      </c>
      <c r="F22" s="55">
        <f t="shared" si="2"/>
        <v>5</v>
      </c>
      <c r="G22" s="57">
        <f t="shared" si="3"/>
        <v>8</v>
      </c>
      <c r="H22" s="54">
        <f t="shared" si="3"/>
        <v>3</v>
      </c>
      <c r="I22" s="55">
        <f t="shared" si="3"/>
        <v>5</v>
      </c>
      <c r="J22" s="57">
        <f t="shared" si="3"/>
        <v>8</v>
      </c>
    </row>
    <row r="23" spans="1:10" ht="12.75" customHeight="1" x14ac:dyDescent="0.2">
      <c r="A23" s="58" t="s">
        <v>5</v>
      </c>
      <c r="B23" s="59">
        <f>SUM(B50,B67,B84,B101)</f>
        <v>831</v>
      </c>
      <c r="C23" s="60">
        <f>SUM(C50,C67,C84,C101)</f>
        <v>4280</v>
      </c>
      <c r="D23" s="60">
        <f t="shared" si="1"/>
        <v>5111</v>
      </c>
      <c r="E23" s="59">
        <f>SUM(E50,E67,E84,E101)</f>
        <v>260</v>
      </c>
      <c r="F23" s="60">
        <f>SUM(F50,F67,F84,F101)</f>
        <v>1870</v>
      </c>
      <c r="G23" s="60">
        <f t="shared" si="3"/>
        <v>2130</v>
      </c>
      <c r="H23" s="59">
        <f t="shared" si="3"/>
        <v>1091</v>
      </c>
      <c r="I23" s="60">
        <f t="shared" si="3"/>
        <v>6150</v>
      </c>
      <c r="J23" s="60">
        <f t="shared" si="3"/>
        <v>7241</v>
      </c>
    </row>
    <row r="24" spans="1:10" ht="12.75" customHeight="1" x14ac:dyDescent="0.2">
      <c r="A24" s="58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40.700000000000003" customHeight="1" x14ac:dyDescent="0.2">
      <c r="A25" s="208" t="s">
        <v>63</v>
      </c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0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8" spans="1:10" ht="12.75" customHeight="1" x14ac:dyDescent="0.2">
      <c r="A28" s="79" t="s">
        <v>60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2.75" customHeight="1" x14ac:dyDescent="0.2">
      <c r="A29" s="42" t="s">
        <v>15</v>
      </c>
      <c r="B29" s="43"/>
      <c r="C29" s="43"/>
      <c r="D29" s="43"/>
      <c r="E29" s="44"/>
      <c r="F29" s="44"/>
      <c r="G29" s="43"/>
      <c r="H29" s="43"/>
      <c r="I29" s="43"/>
      <c r="J29" s="43"/>
    </row>
    <row r="30" spans="1:10" ht="12.75" customHeight="1" x14ac:dyDescent="0.2">
      <c r="A30" s="43"/>
      <c r="B30" s="43"/>
      <c r="C30" s="43"/>
      <c r="D30" s="43"/>
      <c r="E30" s="44"/>
      <c r="F30" s="42"/>
      <c r="G30" s="43"/>
      <c r="H30" s="43"/>
      <c r="I30" s="43"/>
      <c r="J30" s="43"/>
    </row>
    <row r="31" spans="1:10" ht="12.75" customHeight="1" x14ac:dyDescent="0.2">
      <c r="A31" s="42" t="s">
        <v>62</v>
      </c>
      <c r="B31" s="43"/>
      <c r="C31" s="43"/>
      <c r="D31" s="43"/>
      <c r="E31" s="44"/>
      <c r="F31" s="44"/>
      <c r="G31" s="43"/>
      <c r="H31" s="43"/>
      <c r="I31" s="43"/>
      <c r="J31" s="43"/>
    </row>
    <row r="33" spans="1:10" ht="12.75" customHeight="1" x14ac:dyDescent="0.2">
      <c r="A33" s="45" t="s">
        <v>26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2.75" customHeigh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2.75" customHeight="1" x14ac:dyDescent="0.2">
      <c r="A35" s="45" t="s">
        <v>28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2.75" customHeight="1" thickBot="1" x14ac:dyDescent="0.25"/>
    <row r="37" spans="1:10" ht="12.75" customHeight="1" x14ac:dyDescent="0.2">
      <c r="A37" s="47"/>
      <c r="B37" s="48" t="s">
        <v>3</v>
      </c>
      <c r="C37" s="49"/>
      <c r="D37" s="49"/>
      <c r="E37" s="48" t="s">
        <v>4</v>
      </c>
      <c r="F37" s="49"/>
      <c r="G37" s="49"/>
      <c r="H37" s="48" t="s">
        <v>5</v>
      </c>
      <c r="I37" s="49"/>
      <c r="J37" s="49"/>
    </row>
    <row r="38" spans="1:10" ht="12.75" customHeight="1" x14ac:dyDescent="0.2">
      <c r="A38" s="116" t="s">
        <v>17</v>
      </c>
      <c r="B38" s="50" t="s">
        <v>6</v>
      </c>
      <c r="C38" s="51" t="s">
        <v>7</v>
      </c>
      <c r="D38" s="51" t="s">
        <v>5</v>
      </c>
      <c r="E38" s="50" t="s">
        <v>6</v>
      </c>
      <c r="F38" s="51" t="s">
        <v>7</v>
      </c>
      <c r="G38" s="51" t="s">
        <v>5</v>
      </c>
      <c r="H38" s="50" t="s">
        <v>6</v>
      </c>
      <c r="I38" s="51" t="s">
        <v>7</v>
      </c>
      <c r="J38" s="51" t="s">
        <v>5</v>
      </c>
    </row>
    <row r="39" spans="1:10" ht="12.75" customHeight="1" x14ac:dyDescent="0.2">
      <c r="A39" s="52"/>
      <c r="B39" s="53"/>
      <c r="C39" s="52"/>
      <c r="D39" s="52"/>
      <c r="E39" s="53"/>
      <c r="F39" s="52"/>
      <c r="G39" s="52"/>
      <c r="H39" s="53"/>
      <c r="I39" s="52"/>
      <c r="J39" s="52"/>
    </row>
    <row r="40" spans="1:10" ht="12.75" customHeight="1" x14ac:dyDescent="0.2">
      <c r="A40" s="40" t="s">
        <v>18</v>
      </c>
      <c r="B40" s="156">
        <v>1</v>
      </c>
      <c r="C40" s="157">
        <v>0</v>
      </c>
      <c r="D40" s="157">
        <f>SUM(B40:C40)</f>
        <v>1</v>
      </c>
      <c r="E40" s="156">
        <v>3</v>
      </c>
      <c r="F40" s="157">
        <v>84</v>
      </c>
      <c r="G40" s="55">
        <f t="shared" ref="G40:G49" si="4">SUM(E40:F40)</f>
        <v>87</v>
      </c>
      <c r="H40" s="54">
        <f>SUM(B40,E40)</f>
        <v>4</v>
      </c>
      <c r="I40" s="55">
        <f>SUM(C40,F40)</f>
        <v>84</v>
      </c>
      <c r="J40" s="55">
        <f t="shared" ref="J40:J49" si="5">SUM(H40:I40)</f>
        <v>88</v>
      </c>
    </row>
    <row r="41" spans="1:10" ht="12.75" customHeight="1" x14ac:dyDescent="0.2">
      <c r="A41" s="40" t="s">
        <v>19</v>
      </c>
      <c r="B41" s="156">
        <v>6</v>
      </c>
      <c r="C41" s="157">
        <v>24</v>
      </c>
      <c r="D41" s="157">
        <f t="shared" ref="D41:D49" si="6">SUM(B41:C41)</f>
        <v>30</v>
      </c>
      <c r="E41" s="156">
        <v>20</v>
      </c>
      <c r="F41" s="157">
        <v>123</v>
      </c>
      <c r="G41" s="55">
        <f t="shared" si="4"/>
        <v>143</v>
      </c>
      <c r="H41" s="54">
        <f t="shared" ref="H41:I49" si="7">SUM(B41,E41)</f>
        <v>26</v>
      </c>
      <c r="I41" s="55">
        <f t="shared" si="7"/>
        <v>147</v>
      </c>
      <c r="J41" s="55">
        <f t="shared" si="5"/>
        <v>173</v>
      </c>
    </row>
    <row r="42" spans="1:10" ht="12.75" customHeight="1" x14ac:dyDescent="0.2">
      <c r="A42" s="40" t="s">
        <v>20</v>
      </c>
      <c r="B42" s="156">
        <v>26</v>
      </c>
      <c r="C42" s="157">
        <v>148</v>
      </c>
      <c r="D42" s="157">
        <f t="shared" si="6"/>
        <v>174</v>
      </c>
      <c r="E42" s="156">
        <v>14</v>
      </c>
      <c r="F42" s="157">
        <v>87</v>
      </c>
      <c r="G42" s="55">
        <f t="shared" si="4"/>
        <v>101</v>
      </c>
      <c r="H42" s="54">
        <f t="shared" si="7"/>
        <v>40</v>
      </c>
      <c r="I42" s="55">
        <f t="shared" si="7"/>
        <v>235</v>
      </c>
      <c r="J42" s="55">
        <f t="shared" si="5"/>
        <v>275</v>
      </c>
    </row>
    <row r="43" spans="1:10" ht="12.75" customHeight="1" x14ac:dyDescent="0.2">
      <c r="A43" s="40" t="s">
        <v>21</v>
      </c>
      <c r="B43" s="158">
        <v>47</v>
      </c>
      <c r="C43" s="157">
        <v>253</v>
      </c>
      <c r="D43" s="157">
        <f t="shared" si="6"/>
        <v>300</v>
      </c>
      <c r="E43" s="156">
        <v>8</v>
      </c>
      <c r="F43" s="157">
        <v>53</v>
      </c>
      <c r="G43" s="55">
        <f t="shared" si="4"/>
        <v>61</v>
      </c>
      <c r="H43" s="54">
        <f t="shared" si="7"/>
        <v>55</v>
      </c>
      <c r="I43" s="55">
        <f t="shared" si="7"/>
        <v>306</v>
      </c>
      <c r="J43" s="55">
        <f t="shared" si="5"/>
        <v>361</v>
      </c>
    </row>
    <row r="44" spans="1:10" ht="12.75" customHeight="1" x14ac:dyDescent="0.2">
      <c r="A44" s="40" t="s">
        <v>22</v>
      </c>
      <c r="B44" s="158">
        <v>32</v>
      </c>
      <c r="C44" s="157">
        <v>205</v>
      </c>
      <c r="D44" s="157">
        <f t="shared" si="6"/>
        <v>237</v>
      </c>
      <c r="E44" s="156">
        <v>2</v>
      </c>
      <c r="F44" s="157">
        <v>25</v>
      </c>
      <c r="G44" s="55">
        <f t="shared" si="4"/>
        <v>27</v>
      </c>
      <c r="H44" s="54">
        <f t="shared" si="7"/>
        <v>34</v>
      </c>
      <c r="I44" s="55">
        <f t="shared" si="7"/>
        <v>230</v>
      </c>
      <c r="J44" s="55">
        <f t="shared" si="5"/>
        <v>264</v>
      </c>
    </row>
    <row r="45" spans="1:10" ht="12.75" customHeight="1" x14ac:dyDescent="0.2">
      <c r="A45" s="40" t="s">
        <v>23</v>
      </c>
      <c r="B45" s="158">
        <v>31</v>
      </c>
      <c r="C45" s="157">
        <v>147</v>
      </c>
      <c r="D45" s="157">
        <f t="shared" si="6"/>
        <v>178</v>
      </c>
      <c r="E45" s="156">
        <v>2</v>
      </c>
      <c r="F45" s="157">
        <v>17</v>
      </c>
      <c r="G45" s="55">
        <f t="shared" si="4"/>
        <v>19</v>
      </c>
      <c r="H45" s="54">
        <f t="shared" si="7"/>
        <v>33</v>
      </c>
      <c r="I45" s="55">
        <f t="shared" si="7"/>
        <v>164</v>
      </c>
      <c r="J45" s="55">
        <f t="shared" si="5"/>
        <v>197</v>
      </c>
    </row>
    <row r="46" spans="1:10" ht="12.75" customHeight="1" x14ac:dyDescent="0.2">
      <c r="A46" s="40" t="s">
        <v>24</v>
      </c>
      <c r="B46" s="158">
        <v>17</v>
      </c>
      <c r="C46" s="157">
        <v>108</v>
      </c>
      <c r="D46" s="157">
        <f t="shared" si="6"/>
        <v>125</v>
      </c>
      <c r="E46" s="156">
        <v>2</v>
      </c>
      <c r="F46" s="157">
        <v>7</v>
      </c>
      <c r="G46" s="55">
        <f t="shared" si="4"/>
        <v>9</v>
      </c>
      <c r="H46" s="54">
        <f t="shared" si="7"/>
        <v>19</v>
      </c>
      <c r="I46" s="55">
        <f t="shared" si="7"/>
        <v>115</v>
      </c>
      <c r="J46" s="55">
        <f t="shared" si="5"/>
        <v>134</v>
      </c>
    </row>
    <row r="47" spans="1:10" ht="12.75" customHeight="1" x14ac:dyDescent="0.2">
      <c r="A47" s="40" t="s">
        <v>25</v>
      </c>
      <c r="B47" s="158">
        <v>28</v>
      </c>
      <c r="C47" s="157">
        <v>128</v>
      </c>
      <c r="D47" s="157">
        <f t="shared" si="6"/>
        <v>156</v>
      </c>
      <c r="E47" s="156">
        <v>0</v>
      </c>
      <c r="F47" s="157">
        <v>7</v>
      </c>
      <c r="G47" s="55">
        <f t="shared" si="4"/>
        <v>7</v>
      </c>
      <c r="H47" s="54">
        <f t="shared" si="7"/>
        <v>28</v>
      </c>
      <c r="I47" s="55">
        <f t="shared" si="7"/>
        <v>135</v>
      </c>
      <c r="J47" s="55">
        <f t="shared" si="5"/>
        <v>163</v>
      </c>
    </row>
    <row r="48" spans="1:10" ht="12.75" customHeight="1" x14ac:dyDescent="0.2">
      <c r="A48" s="22" t="s">
        <v>64</v>
      </c>
      <c r="B48" s="158">
        <v>12</v>
      </c>
      <c r="C48" s="157">
        <v>39</v>
      </c>
      <c r="D48" s="157">
        <f t="shared" ref="D48" si="8">SUM(B48:C48)</f>
        <v>51</v>
      </c>
      <c r="E48" s="156">
        <v>0</v>
      </c>
      <c r="F48" s="157">
        <v>2</v>
      </c>
      <c r="G48" s="55">
        <f t="shared" ref="G48" si="9">SUM(E48:F48)</f>
        <v>2</v>
      </c>
      <c r="H48" s="54">
        <f t="shared" ref="H48" si="10">SUM(B48,E48)</f>
        <v>12</v>
      </c>
      <c r="I48" s="55">
        <f t="shared" ref="I48" si="11">SUM(C48,F48)</f>
        <v>41</v>
      </c>
      <c r="J48" s="55">
        <f t="shared" ref="J48" si="12">SUM(H48:I48)</f>
        <v>53</v>
      </c>
    </row>
    <row r="49" spans="1:10" ht="12.75" customHeight="1" x14ac:dyDescent="0.2">
      <c r="A49" s="22" t="s">
        <v>65</v>
      </c>
      <c r="B49" s="158">
        <v>0</v>
      </c>
      <c r="C49" s="157">
        <v>0</v>
      </c>
      <c r="D49" s="157">
        <f t="shared" si="6"/>
        <v>0</v>
      </c>
      <c r="E49" s="156">
        <v>1</v>
      </c>
      <c r="F49" s="157">
        <v>1</v>
      </c>
      <c r="G49" s="57">
        <f t="shared" si="4"/>
        <v>2</v>
      </c>
      <c r="H49" s="54">
        <f t="shared" si="7"/>
        <v>1</v>
      </c>
      <c r="I49" s="55">
        <f t="shared" si="7"/>
        <v>1</v>
      </c>
      <c r="J49" s="57">
        <f t="shared" si="5"/>
        <v>2</v>
      </c>
    </row>
    <row r="50" spans="1:10" ht="12.75" customHeight="1" x14ac:dyDescent="0.2">
      <c r="A50" s="58" t="s">
        <v>5</v>
      </c>
      <c r="B50" s="159">
        <f t="shared" ref="B50:J50" si="13">SUM(B40:B49)</f>
        <v>200</v>
      </c>
      <c r="C50" s="160">
        <f t="shared" si="13"/>
        <v>1052</v>
      </c>
      <c r="D50" s="160">
        <f t="shared" si="13"/>
        <v>1252</v>
      </c>
      <c r="E50" s="159">
        <f t="shared" si="13"/>
        <v>52</v>
      </c>
      <c r="F50" s="160">
        <f t="shared" si="13"/>
        <v>406</v>
      </c>
      <c r="G50" s="60">
        <f t="shared" si="13"/>
        <v>458</v>
      </c>
      <c r="H50" s="59">
        <f t="shared" si="13"/>
        <v>252</v>
      </c>
      <c r="I50" s="60">
        <f t="shared" si="13"/>
        <v>1458</v>
      </c>
      <c r="J50" s="60">
        <f t="shared" si="13"/>
        <v>1710</v>
      </c>
    </row>
    <row r="51" spans="1:10" ht="12.75" customHeight="1" x14ac:dyDescent="0.2">
      <c r="B51" s="161"/>
      <c r="C51" s="161"/>
      <c r="D51" s="161"/>
      <c r="E51" s="161"/>
      <c r="F51" s="161"/>
    </row>
    <row r="52" spans="1:10" ht="12.75" customHeight="1" x14ac:dyDescent="0.2">
      <c r="A52" s="45" t="s">
        <v>9</v>
      </c>
      <c r="B52" s="162"/>
      <c r="C52" s="162"/>
      <c r="D52" s="162"/>
      <c r="E52" s="162"/>
      <c r="F52" s="162"/>
      <c r="G52" s="46"/>
      <c r="H52" s="46"/>
      <c r="I52" s="46"/>
      <c r="J52" s="46"/>
    </row>
    <row r="53" spans="1:10" ht="12.75" customHeight="1" thickBot="1" x14ac:dyDescent="0.25">
      <c r="B53" s="161"/>
      <c r="C53" s="161"/>
      <c r="D53" s="161"/>
      <c r="E53" s="161"/>
      <c r="F53" s="161"/>
    </row>
    <row r="54" spans="1:10" ht="12.75" customHeight="1" x14ac:dyDescent="0.2">
      <c r="A54" s="47"/>
      <c r="B54" s="163" t="s">
        <v>3</v>
      </c>
      <c r="C54" s="164"/>
      <c r="D54" s="164"/>
      <c r="E54" s="163" t="s">
        <v>4</v>
      </c>
      <c r="F54" s="164"/>
      <c r="G54" s="49"/>
      <c r="H54" s="48" t="s">
        <v>5</v>
      </c>
      <c r="I54" s="49"/>
      <c r="J54" s="49"/>
    </row>
    <row r="55" spans="1:10" ht="12.75" customHeight="1" x14ac:dyDescent="0.2">
      <c r="A55" s="116" t="s">
        <v>17</v>
      </c>
      <c r="B55" s="165" t="s">
        <v>6</v>
      </c>
      <c r="C55" s="166" t="s">
        <v>7</v>
      </c>
      <c r="D55" s="166" t="s">
        <v>5</v>
      </c>
      <c r="E55" s="165" t="s">
        <v>6</v>
      </c>
      <c r="F55" s="166" t="s">
        <v>7</v>
      </c>
      <c r="G55" s="51" t="s">
        <v>5</v>
      </c>
      <c r="H55" s="50" t="s">
        <v>6</v>
      </c>
      <c r="I55" s="51" t="s">
        <v>7</v>
      </c>
      <c r="J55" s="51" t="s">
        <v>5</v>
      </c>
    </row>
    <row r="56" spans="1:10" ht="12.75" customHeight="1" x14ac:dyDescent="0.2">
      <c r="A56" s="52"/>
      <c r="B56" s="167"/>
      <c r="C56" s="168"/>
      <c r="D56" s="168"/>
      <c r="E56" s="167"/>
      <c r="F56" s="168"/>
      <c r="G56" s="52"/>
      <c r="H56" s="53"/>
      <c r="I56" s="52"/>
      <c r="J56" s="52"/>
    </row>
    <row r="57" spans="1:10" ht="12.75" customHeight="1" x14ac:dyDescent="0.2">
      <c r="A57" s="40" t="s">
        <v>18</v>
      </c>
      <c r="B57" s="156">
        <v>0</v>
      </c>
      <c r="C57" s="157">
        <v>3</v>
      </c>
      <c r="D57" s="157">
        <f>SUM(B57:C57)</f>
        <v>3</v>
      </c>
      <c r="E57" s="156">
        <v>44</v>
      </c>
      <c r="F57" s="157">
        <v>282</v>
      </c>
      <c r="G57" s="55">
        <f t="shared" ref="G57:G66" si="14">SUM(E57:F57)</f>
        <v>326</v>
      </c>
      <c r="H57" s="54">
        <f>SUM(B57,E57)</f>
        <v>44</v>
      </c>
      <c r="I57" s="55">
        <f>SUM(C57,F57)</f>
        <v>285</v>
      </c>
      <c r="J57" s="55">
        <f t="shared" ref="J57:J66" si="15">SUM(H57:I57)</f>
        <v>329</v>
      </c>
    </row>
    <row r="58" spans="1:10" ht="12.75" customHeight="1" x14ac:dyDescent="0.2">
      <c r="A58" s="40" t="s">
        <v>19</v>
      </c>
      <c r="B58" s="156">
        <v>19</v>
      </c>
      <c r="C58" s="157">
        <v>74</v>
      </c>
      <c r="D58" s="157">
        <f>SUM(B58:C58)</f>
        <v>93</v>
      </c>
      <c r="E58" s="156">
        <v>65</v>
      </c>
      <c r="F58" s="157">
        <v>443</v>
      </c>
      <c r="G58" s="55">
        <f t="shared" si="14"/>
        <v>508</v>
      </c>
      <c r="H58" s="54">
        <f t="shared" ref="H58:I66" si="16">SUM(B58,E58)</f>
        <v>84</v>
      </c>
      <c r="I58" s="55">
        <f t="shared" si="16"/>
        <v>517</v>
      </c>
      <c r="J58" s="55">
        <f t="shared" si="15"/>
        <v>601</v>
      </c>
    </row>
    <row r="59" spans="1:10" ht="12.75" customHeight="1" x14ac:dyDescent="0.2">
      <c r="A59" s="40" t="s">
        <v>20</v>
      </c>
      <c r="B59" s="156">
        <v>42</v>
      </c>
      <c r="C59" s="157">
        <v>278</v>
      </c>
      <c r="D59" s="157">
        <f t="shared" ref="D59:D66" si="17">SUM(B59:C59)</f>
        <v>320</v>
      </c>
      <c r="E59" s="156">
        <v>27</v>
      </c>
      <c r="F59" s="157">
        <v>204</v>
      </c>
      <c r="G59" s="55">
        <f t="shared" si="14"/>
        <v>231</v>
      </c>
      <c r="H59" s="54">
        <f t="shared" si="16"/>
        <v>69</v>
      </c>
      <c r="I59" s="55">
        <f t="shared" si="16"/>
        <v>482</v>
      </c>
      <c r="J59" s="55">
        <f t="shared" si="15"/>
        <v>551</v>
      </c>
    </row>
    <row r="60" spans="1:10" ht="12.75" customHeight="1" x14ac:dyDescent="0.2">
      <c r="A60" s="40" t="s">
        <v>21</v>
      </c>
      <c r="B60" s="158">
        <v>91</v>
      </c>
      <c r="C60" s="157">
        <v>514</v>
      </c>
      <c r="D60" s="157">
        <f t="shared" si="17"/>
        <v>605</v>
      </c>
      <c r="E60" s="156">
        <v>12</v>
      </c>
      <c r="F60" s="157">
        <v>131</v>
      </c>
      <c r="G60" s="55">
        <f t="shared" si="14"/>
        <v>143</v>
      </c>
      <c r="H60" s="54">
        <f t="shared" si="16"/>
        <v>103</v>
      </c>
      <c r="I60" s="55">
        <f t="shared" si="16"/>
        <v>645</v>
      </c>
      <c r="J60" s="55">
        <f t="shared" si="15"/>
        <v>748</v>
      </c>
    </row>
    <row r="61" spans="1:10" ht="12.75" customHeight="1" x14ac:dyDescent="0.2">
      <c r="A61" s="40" t="s">
        <v>22</v>
      </c>
      <c r="B61" s="158">
        <v>82</v>
      </c>
      <c r="C61" s="157">
        <v>480</v>
      </c>
      <c r="D61" s="157">
        <f t="shared" si="17"/>
        <v>562</v>
      </c>
      <c r="E61" s="156">
        <v>10</v>
      </c>
      <c r="F61" s="157">
        <v>55</v>
      </c>
      <c r="G61" s="55">
        <f t="shared" si="14"/>
        <v>65</v>
      </c>
      <c r="H61" s="54">
        <f t="shared" si="16"/>
        <v>92</v>
      </c>
      <c r="I61" s="55">
        <f t="shared" si="16"/>
        <v>535</v>
      </c>
      <c r="J61" s="55">
        <f t="shared" si="15"/>
        <v>627</v>
      </c>
    </row>
    <row r="62" spans="1:10" ht="12.75" customHeight="1" x14ac:dyDescent="0.2">
      <c r="A62" s="40" t="s">
        <v>23</v>
      </c>
      <c r="B62" s="158">
        <v>94</v>
      </c>
      <c r="C62" s="157">
        <v>420</v>
      </c>
      <c r="D62" s="157">
        <f t="shared" si="17"/>
        <v>514</v>
      </c>
      <c r="E62" s="156">
        <v>4</v>
      </c>
      <c r="F62" s="157">
        <v>24</v>
      </c>
      <c r="G62" s="55">
        <f t="shared" si="14"/>
        <v>28</v>
      </c>
      <c r="H62" s="54">
        <f t="shared" si="16"/>
        <v>98</v>
      </c>
      <c r="I62" s="55">
        <f t="shared" si="16"/>
        <v>444</v>
      </c>
      <c r="J62" s="55">
        <f t="shared" si="15"/>
        <v>542</v>
      </c>
    </row>
    <row r="63" spans="1:10" ht="12.75" customHeight="1" x14ac:dyDescent="0.2">
      <c r="A63" s="40" t="s">
        <v>24</v>
      </c>
      <c r="B63" s="158">
        <v>74</v>
      </c>
      <c r="C63" s="157">
        <v>371</v>
      </c>
      <c r="D63" s="157">
        <f t="shared" si="17"/>
        <v>445</v>
      </c>
      <c r="E63" s="156">
        <v>5</v>
      </c>
      <c r="F63" s="157">
        <v>20</v>
      </c>
      <c r="G63" s="55">
        <f t="shared" si="14"/>
        <v>25</v>
      </c>
      <c r="H63" s="54">
        <f t="shared" si="16"/>
        <v>79</v>
      </c>
      <c r="I63" s="55">
        <f t="shared" si="16"/>
        <v>391</v>
      </c>
      <c r="J63" s="55">
        <f t="shared" si="15"/>
        <v>470</v>
      </c>
    </row>
    <row r="64" spans="1:10" ht="12.75" customHeight="1" x14ac:dyDescent="0.2">
      <c r="A64" s="40" t="s">
        <v>25</v>
      </c>
      <c r="B64" s="158">
        <v>85</v>
      </c>
      <c r="C64" s="157">
        <v>334</v>
      </c>
      <c r="D64" s="157">
        <f t="shared" si="17"/>
        <v>419</v>
      </c>
      <c r="E64" s="156">
        <v>4</v>
      </c>
      <c r="F64" s="157">
        <v>7</v>
      </c>
      <c r="G64" s="55">
        <f t="shared" si="14"/>
        <v>11</v>
      </c>
      <c r="H64" s="54">
        <f t="shared" si="16"/>
        <v>89</v>
      </c>
      <c r="I64" s="55">
        <f t="shared" si="16"/>
        <v>341</v>
      </c>
      <c r="J64" s="55">
        <f t="shared" si="15"/>
        <v>430</v>
      </c>
    </row>
    <row r="65" spans="1:10" ht="12.75" customHeight="1" x14ac:dyDescent="0.2">
      <c r="A65" s="22" t="s">
        <v>64</v>
      </c>
      <c r="B65" s="158">
        <v>33</v>
      </c>
      <c r="C65" s="157">
        <v>123</v>
      </c>
      <c r="D65" s="157">
        <f t="shared" ref="D65" si="18">SUM(B65:C65)</f>
        <v>156</v>
      </c>
      <c r="E65" s="156">
        <v>2</v>
      </c>
      <c r="F65" s="157">
        <v>7</v>
      </c>
      <c r="G65" s="55">
        <f t="shared" ref="G65" si="19">SUM(E65:F65)</f>
        <v>9</v>
      </c>
      <c r="H65" s="54">
        <f t="shared" ref="H65" si="20">SUM(B65,E65)</f>
        <v>35</v>
      </c>
      <c r="I65" s="55">
        <f t="shared" ref="I65" si="21">SUM(C65,F65)</f>
        <v>130</v>
      </c>
      <c r="J65" s="55">
        <f t="shared" ref="J65" si="22">SUM(H65:I65)</f>
        <v>165</v>
      </c>
    </row>
    <row r="66" spans="1:10" ht="12.75" customHeight="1" x14ac:dyDescent="0.2">
      <c r="A66" s="22" t="s">
        <v>65</v>
      </c>
      <c r="B66" s="158">
        <v>0</v>
      </c>
      <c r="C66" s="157">
        <v>0</v>
      </c>
      <c r="D66" s="169">
        <f t="shared" si="17"/>
        <v>0</v>
      </c>
      <c r="E66" s="156">
        <v>1</v>
      </c>
      <c r="F66" s="157">
        <v>3</v>
      </c>
      <c r="G66" s="57">
        <f t="shared" si="14"/>
        <v>4</v>
      </c>
      <c r="H66" s="54">
        <f t="shared" si="16"/>
        <v>1</v>
      </c>
      <c r="I66" s="55">
        <f t="shared" si="16"/>
        <v>3</v>
      </c>
      <c r="J66" s="57">
        <f t="shared" si="15"/>
        <v>4</v>
      </c>
    </row>
    <row r="67" spans="1:10" ht="12.75" customHeight="1" x14ac:dyDescent="0.2">
      <c r="A67" s="58" t="s">
        <v>5</v>
      </c>
      <c r="B67" s="159">
        <f t="shared" ref="B67:J67" si="23">SUM(B57:B66)</f>
        <v>520</v>
      </c>
      <c r="C67" s="160">
        <f t="shared" si="23"/>
        <v>2597</v>
      </c>
      <c r="D67" s="160">
        <f t="shared" si="23"/>
        <v>3117</v>
      </c>
      <c r="E67" s="159">
        <f t="shared" si="23"/>
        <v>174</v>
      </c>
      <c r="F67" s="160">
        <f t="shared" si="23"/>
        <v>1176</v>
      </c>
      <c r="G67" s="60">
        <f t="shared" si="23"/>
        <v>1350</v>
      </c>
      <c r="H67" s="59">
        <f t="shared" si="23"/>
        <v>694</v>
      </c>
      <c r="I67" s="60">
        <f t="shared" si="23"/>
        <v>3773</v>
      </c>
      <c r="J67" s="60">
        <f t="shared" si="23"/>
        <v>4467</v>
      </c>
    </row>
    <row r="68" spans="1:10" ht="12.75" customHeight="1" x14ac:dyDescent="0.2">
      <c r="B68" s="161"/>
      <c r="C68" s="161"/>
      <c r="D68" s="161"/>
      <c r="E68" s="161"/>
      <c r="F68" s="161"/>
    </row>
    <row r="69" spans="1:10" ht="12.75" customHeight="1" x14ac:dyDescent="0.2">
      <c r="A69" s="45" t="s">
        <v>10</v>
      </c>
      <c r="B69" s="162"/>
      <c r="C69" s="162"/>
      <c r="D69" s="162"/>
      <c r="E69" s="162"/>
      <c r="F69" s="162"/>
      <c r="G69" s="46"/>
      <c r="H69" s="46"/>
      <c r="I69" s="46"/>
      <c r="J69" s="46"/>
    </row>
    <row r="70" spans="1:10" ht="12.75" customHeight="1" thickBot="1" x14ac:dyDescent="0.25">
      <c r="B70" s="161"/>
      <c r="C70" s="161"/>
      <c r="D70" s="161"/>
      <c r="E70" s="161"/>
      <c r="F70" s="161"/>
    </row>
    <row r="71" spans="1:10" ht="12.75" customHeight="1" x14ac:dyDescent="0.2">
      <c r="A71" s="47"/>
      <c r="B71" s="163" t="s">
        <v>3</v>
      </c>
      <c r="C71" s="164"/>
      <c r="D71" s="164"/>
      <c r="E71" s="163" t="s">
        <v>4</v>
      </c>
      <c r="F71" s="164"/>
      <c r="G71" s="49"/>
      <c r="H71" s="48" t="s">
        <v>5</v>
      </c>
      <c r="I71" s="49"/>
      <c r="J71" s="49"/>
    </row>
    <row r="72" spans="1:10" ht="12.75" customHeight="1" x14ac:dyDescent="0.2">
      <c r="A72" s="116" t="s">
        <v>17</v>
      </c>
      <c r="B72" s="165" t="s">
        <v>6</v>
      </c>
      <c r="C72" s="166" t="s">
        <v>7</v>
      </c>
      <c r="D72" s="166" t="s">
        <v>5</v>
      </c>
      <c r="E72" s="165" t="s">
        <v>6</v>
      </c>
      <c r="F72" s="166" t="s">
        <v>7</v>
      </c>
      <c r="G72" s="51" t="s">
        <v>5</v>
      </c>
      <c r="H72" s="50" t="s">
        <v>6</v>
      </c>
      <c r="I72" s="51" t="s">
        <v>7</v>
      </c>
      <c r="J72" s="51" t="s">
        <v>5</v>
      </c>
    </row>
    <row r="73" spans="1:10" ht="12.75" customHeight="1" x14ac:dyDescent="0.2">
      <c r="A73" s="52"/>
      <c r="B73" s="167"/>
      <c r="C73" s="168"/>
      <c r="D73" s="168"/>
      <c r="E73" s="167"/>
      <c r="F73" s="168"/>
      <c r="G73" s="52"/>
      <c r="H73" s="53"/>
      <c r="I73" s="52"/>
      <c r="J73" s="52"/>
    </row>
    <row r="74" spans="1:10" ht="12.75" customHeight="1" x14ac:dyDescent="0.2">
      <c r="A74" s="40" t="s">
        <v>18</v>
      </c>
      <c r="B74" s="156">
        <v>0</v>
      </c>
      <c r="C74" s="157">
        <v>0</v>
      </c>
      <c r="D74" s="157">
        <f>SUM(B74:C74)</f>
        <v>0</v>
      </c>
      <c r="E74" s="156">
        <v>0</v>
      </c>
      <c r="F74" s="157">
        <v>3</v>
      </c>
      <c r="G74" s="55">
        <f t="shared" ref="G74:G83" si="24">SUM(E74:F74)</f>
        <v>3</v>
      </c>
      <c r="H74" s="54">
        <f>SUM(B74,E74)</f>
        <v>0</v>
      </c>
      <c r="I74" s="55">
        <f>SUM(C74,F74)</f>
        <v>3</v>
      </c>
      <c r="J74" s="55">
        <f t="shared" ref="J74:J83" si="25">SUM(H74:I74)</f>
        <v>3</v>
      </c>
    </row>
    <row r="75" spans="1:10" ht="12.75" customHeight="1" x14ac:dyDescent="0.2">
      <c r="A75" s="40" t="s">
        <v>19</v>
      </c>
      <c r="B75" s="156">
        <v>0</v>
      </c>
      <c r="C75" s="157">
        <v>2</v>
      </c>
      <c r="D75" s="157">
        <f t="shared" ref="D75:D83" si="26">SUM(B75:C75)</f>
        <v>2</v>
      </c>
      <c r="E75" s="156">
        <v>3</v>
      </c>
      <c r="F75" s="157">
        <v>5</v>
      </c>
      <c r="G75" s="55">
        <f t="shared" si="24"/>
        <v>8</v>
      </c>
      <c r="H75" s="54">
        <f t="shared" ref="H75:I83" si="27">SUM(B75,E75)</f>
        <v>3</v>
      </c>
      <c r="I75" s="55">
        <f t="shared" si="27"/>
        <v>7</v>
      </c>
      <c r="J75" s="55">
        <f t="shared" si="25"/>
        <v>10</v>
      </c>
    </row>
    <row r="76" spans="1:10" ht="12.75" customHeight="1" x14ac:dyDescent="0.2">
      <c r="A76" s="40" t="s">
        <v>20</v>
      </c>
      <c r="B76" s="156">
        <v>1</v>
      </c>
      <c r="C76" s="157">
        <v>6</v>
      </c>
      <c r="D76" s="157">
        <f t="shared" si="26"/>
        <v>7</v>
      </c>
      <c r="E76" s="156">
        <v>0</v>
      </c>
      <c r="F76" s="157">
        <v>4</v>
      </c>
      <c r="G76" s="55">
        <f t="shared" si="24"/>
        <v>4</v>
      </c>
      <c r="H76" s="54">
        <f t="shared" si="27"/>
        <v>1</v>
      </c>
      <c r="I76" s="55">
        <f t="shared" si="27"/>
        <v>10</v>
      </c>
      <c r="J76" s="55">
        <f t="shared" si="25"/>
        <v>11</v>
      </c>
    </row>
    <row r="77" spans="1:10" ht="12.75" customHeight="1" x14ac:dyDescent="0.2">
      <c r="A77" s="40" t="s">
        <v>21</v>
      </c>
      <c r="B77" s="158">
        <v>1</v>
      </c>
      <c r="C77" s="157">
        <v>19</v>
      </c>
      <c r="D77" s="157">
        <f t="shared" si="26"/>
        <v>20</v>
      </c>
      <c r="E77" s="156">
        <v>0</v>
      </c>
      <c r="F77" s="157">
        <v>1</v>
      </c>
      <c r="G77" s="55">
        <f t="shared" si="24"/>
        <v>1</v>
      </c>
      <c r="H77" s="54">
        <f t="shared" si="27"/>
        <v>1</v>
      </c>
      <c r="I77" s="55">
        <f t="shared" si="27"/>
        <v>20</v>
      </c>
      <c r="J77" s="55">
        <f t="shared" si="25"/>
        <v>21</v>
      </c>
    </row>
    <row r="78" spans="1:10" ht="12.75" customHeight="1" x14ac:dyDescent="0.2">
      <c r="A78" s="40" t="s">
        <v>22</v>
      </c>
      <c r="B78" s="158">
        <v>3</v>
      </c>
      <c r="C78" s="157">
        <v>19</v>
      </c>
      <c r="D78" s="157">
        <f t="shared" si="26"/>
        <v>22</v>
      </c>
      <c r="E78" s="156">
        <v>0</v>
      </c>
      <c r="F78" s="157">
        <v>0</v>
      </c>
      <c r="G78" s="55">
        <f t="shared" si="24"/>
        <v>0</v>
      </c>
      <c r="H78" s="54">
        <f t="shared" si="27"/>
        <v>3</v>
      </c>
      <c r="I78" s="55">
        <f t="shared" si="27"/>
        <v>19</v>
      </c>
      <c r="J78" s="55">
        <f t="shared" si="25"/>
        <v>22</v>
      </c>
    </row>
    <row r="79" spans="1:10" ht="12.75" customHeight="1" x14ac:dyDescent="0.2">
      <c r="A79" s="40" t="s">
        <v>23</v>
      </c>
      <c r="B79" s="158">
        <v>4</v>
      </c>
      <c r="C79" s="157">
        <v>19</v>
      </c>
      <c r="D79" s="157">
        <f t="shared" si="26"/>
        <v>23</v>
      </c>
      <c r="E79" s="156">
        <v>1</v>
      </c>
      <c r="F79" s="157">
        <v>2</v>
      </c>
      <c r="G79" s="55">
        <f t="shared" si="24"/>
        <v>3</v>
      </c>
      <c r="H79" s="54">
        <f t="shared" si="27"/>
        <v>5</v>
      </c>
      <c r="I79" s="55">
        <f t="shared" si="27"/>
        <v>21</v>
      </c>
      <c r="J79" s="55">
        <f t="shared" si="25"/>
        <v>26</v>
      </c>
    </row>
    <row r="80" spans="1:10" ht="12.75" customHeight="1" x14ac:dyDescent="0.2">
      <c r="A80" s="40" t="s">
        <v>24</v>
      </c>
      <c r="B80" s="158">
        <v>2</v>
      </c>
      <c r="C80" s="157">
        <v>6</v>
      </c>
      <c r="D80" s="157">
        <f t="shared" si="26"/>
        <v>8</v>
      </c>
      <c r="E80" s="156">
        <v>1</v>
      </c>
      <c r="F80" s="157">
        <v>1</v>
      </c>
      <c r="G80" s="55">
        <f t="shared" si="24"/>
        <v>2</v>
      </c>
      <c r="H80" s="54">
        <f t="shared" si="27"/>
        <v>3</v>
      </c>
      <c r="I80" s="55">
        <f t="shared" si="27"/>
        <v>7</v>
      </c>
      <c r="J80" s="55">
        <f t="shared" si="25"/>
        <v>10</v>
      </c>
    </row>
    <row r="81" spans="1:10" ht="12.75" customHeight="1" x14ac:dyDescent="0.2">
      <c r="A81" s="40" t="s">
        <v>25</v>
      </c>
      <c r="B81" s="158">
        <v>4</v>
      </c>
      <c r="C81" s="157">
        <v>9</v>
      </c>
      <c r="D81" s="157">
        <f t="shared" si="26"/>
        <v>13</v>
      </c>
      <c r="E81" s="156">
        <v>0</v>
      </c>
      <c r="F81" s="157">
        <v>1</v>
      </c>
      <c r="G81" s="55">
        <f t="shared" si="24"/>
        <v>1</v>
      </c>
      <c r="H81" s="54">
        <f t="shared" si="27"/>
        <v>4</v>
      </c>
      <c r="I81" s="55">
        <f t="shared" si="27"/>
        <v>10</v>
      </c>
      <c r="J81" s="55">
        <f t="shared" si="25"/>
        <v>14</v>
      </c>
    </row>
    <row r="82" spans="1:10" ht="12.75" customHeight="1" x14ac:dyDescent="0.2">
      <c r="A82" s="22" t="s">
        <v>64</v>
      </c>
      <c r="B82" s="158">
        <v>0</v>
      </c>
      <c r="C82" s="157">
        <v>1</v>
      </c>
      <c r="D82" s="157">
        <f t="shared" ref="D82" si="28">SUM(B82:C82)</f>
        <v>1</v>
      </c>
      <c r="E82" s="156">
        <v>1</v>
      </c>
      <c r="F82" s="157">
        <v>0</v>
      </c>
      <c r="G82" s="55">
        <f t="shared" ref="G82" si="29">SUM(E82:F82)</f>
        <v>1</v>
      </c>
      <c r="H82" s="54">
        <f t="shared" ref="H82" si="30">SUM(B82,E82)</f>
        <v>1</v>
      </c>
      <c r="I82" s="55">
        <f t="shared" ref="I82" si="31">SUM(C82,F82)</f>
        <v>1</v>
      </c>
      <c r="J82" s="55">
        <f t="shared" ref="J82" si="32">SUM(H82:I82)</f>
        <v>2</v>
      </c>
    </row>
    <row r="83" spans="1:10" ht="12.75" customHeight="1" x14ac:dyDescent="0.2">
      <c r="A83" s="22" t="s">
        <v>65</v>
      </c>
      <c r="B83" s="158">
        <v>0</v>
      </c>
      <c r="C83" s="157">
        <v>0</v>
      </c>
      <c r="D83" s="169">
        <f t="shared" si="26"/>
        <v>0</v>
      </c>
      <c r="E83" s="156">
        <v>0</v>
      </c>
      <c r="F83" s="157">
        <v>0</v>
      </c>
      <c r="G83" s="57">
        <f t="shared" si="24"/>
        <v>0</v>
      </c>
      <c r="H83" s="54">
        <f t="shared" si="27"/>
        <v>0</v>
      </c>
      <c r="I83" s="55">
        <f t="shared" si="27"/>
        <v>0</v>
      </c>
      <c r="J83" s="57">
        <f t="shared" si="25"/>
        <v>0</v>
      </c>
    </row>
    <row r="84" spans="1:10" ht="12.75" customHeight="1" x14ac:dyDescent="0.2">
      <c r="A84" s="58" t="s">
        <v>5</v>
      </c>
      <c r="B84" s="159">
        <f>SUM(B74:B83)</f>
        <v>15</v>
      </c>
      <c r="C84" s="160">
        <f t="shared" ref="C84:J84" si="33">SUM(C74:C83)</f>
        <v>81</v>
      </c>
      <c r="D84" s="160">
        <f t="shared" si="33"/>
        <v>96</v>
      </c>
      <c r="E84" s="159">
        <f t="shared" si="33"/>
        <v>6</v>
      </c>
      <c r="F84" s="160">
        <f t="shared" si="33"/>
        <v>17</v>
      </c>
      <c r="G84" s="60">
        <f t="shared" si="33"/>
        <v>23</v>
      </c>
      <c r="H84" s="59">
        <f t="shared" si="33"/>
        <v>21</v>
      </c>
      <c r="I84" s="60">
        <f t="shared" si="33"/>
        <v>98</v>
      </c>
      <c r="J84" s="60">
        <f t="shared" si="33"/>
        <v>119</v>
      </c>
    </row>
    <row r="85" spans="1:10" ht="12.75" customHeight="1" x14ac:dyDescent="0.2">
      <c r="B85" s="161"/>
      <c r="C85" s="161"/>
      <c r="D85" s="161"/>
      <c r="E85" s="161"/>
      <c r="F85" s="161"/>
    </row>
    <row r="86" spans="1:10" ht="12.75" customHeight="1" x14ac:dyDescent="0.2">
      <c r="A86" s="45" t="s">
        <v>11</v>
      </c>
      <c r="B86" s="162"/>
      <c r="C86" s="162"/>
      <c r="D86" s="162"/>
      <c r="E86" s="162"/>
      <c r="F86" s="162"/>
      <c r="G86" s="46"/>
      <c r="H86" s="46"/>
      <c r="I86" s="46"/>
      <c r="J86" s="46"/>
    </row>
    <row r="87" spans="1:10" ht="12.75" customHeight="1" thickBot="1" x14ac:dyDescent="0.25">
      <c r="B87" s="161"/>
      <c r="C87" s="161"/>
      <c r="D87" s="161"/>
      <c r="E87" s="161"/>
      <c r="F87" s="161"/>
    </row>
    <row r="88" spans="1:10" ht="12.75" customHeight="1" x14ac:dyDescent="0.2">
      <c r="A88" s="47"/>
      <c r="B88" s="163" t="s">
        <v>3</v>
      </c>
      <c r="C88" s="164"/>
      <c r="D88" s="164"/>
      <c r="E88" s="163" t="s">
        <v>4</v>
      </c>
      <c r="F88" s="164"/>
      <c r="G88" s="49"/>
      <c r="H88" s="48" t="s">
        <v>5</v>
      </c>
      <c r="I88" s="49"/>
      <c r="J88" s="49"/>
    </row>
    <row r="89" spans="1:10" ht="12.75" customHeight="1" x14ac:dyDescent="0.2">
      <c r="A89" s="116" t="s">
        <v>17</v>
      </c>
      <c r="B89" s="165" t="s">
        <v>6</v>
      </c>
      <c r="C89" s="166" t="s">
        <v>7</v>
      </c>
      <c r="D89" s="166" t="s">
        <v>5</v>
      </c>
      <c r="E89" s="165" t="s">
        <v>6</v>
      </c>
      <c r="F89" s="166" t="s">
        <v>7</v>
      </c>
      <c r="G89" s="51" t="s">
        <v>5</v>
      </c>
      <c r="H89" s="50" t="s">
        <v>6</v>
      </c>
      <c r="I89" s="51" t="s">
        <v>7</v>
      </c>
      <c r="J89" s="51" t="s">
        <v>5</v>
      </c>
    </row>
    <row r="90" spans="1:10" ht="12.75" customHeight="1" x14ac:dyDescent="0.2">
      <c r="A90" s="52"/>
      <c r="B90" s="167"/>
      <c r="C90" s="168"/>
      <c r="D90" s="168"/>
      <c r="E90" s="167"/>
      <c r="F90" s="168"/>
      <c r="G90" s="52"/>
      <c r="H90" s="53"/>
      <c r="I90" s="52"/>
      <c r="J90" s="52"/>
    </row>
    <row r="91" spans="1:10" ht="12.75" customHeight="1" x14ac:dyDescent="0.2">
      <c r="A91" s="40" t="s">
        <v>18</v>
      </c>
      <c r="B91" s="156">
        <v>0</v>
      </c>
      <c r="C91" s="157">
        <v>0</v>
      </c>
      <c r="D91" s="157">
        <f>SUM(B91:C91)</f>
        <v>0</v>
      </c>
      <c r="E91" s="156">
        <v>5</v>
      </c>
      <c r="F91" s="157">
        <v>58</v>
      </c>
      <c r="G91" s="55">
        <f t="shared" ref="G91:G100" si="34">SUM(E91:F91)</f>
        <v>63</v>
      </c>
      <c r="H91" s="54">
        <f>SUM(B91,E91)</f>
        <v>5</v>
      </c>
      <c r="I91" s="55">
        <f>SUM(C91,F91)</f>
        <v>58</v>
      </c>
      <c r="J91" s="55">
        <f t="shared" ref="J91:J100" si="35">SUM(H91:I91)</f>
        <v>63</v>
      </c>
    </row>
    <row r="92" spans="1:10" ht="12.75" customHeight="1" x14ac:dyDescent="0.2">
      <c r="A92" s="40" t="s">
        <v>19</v>
      </c>
      <c r="B92" s="156">
        <v>1</v>
      </c>
      <c r="C92" s="157">
        <v>23</v>
      </c>
      <c r="D92" s="157">
        <f t="shared" ref="D92:D100" si="36">SUM(B92:C92)</f>
        <v>24</v>
      </c>
      <c r="E92" s="156">
        <v>13</v>
      </c>
      <c r="F92" s="157">
        <v>97</v>
      </c>
      <c r="G92" s="55">
        <f t="shared" si="34"/>
        <v>110</v>
      </c>
      <c r="H92" s="54">
        <f t="shared" ref="H92:I100" si="37">SUM(B92,E92)</f>
        <v>14</v>
      </c>
      <c r="I92" s="55">
        <f t="shared" si="37"/>
        <v>120</v>
      </c>
      <c r="J92" s="55">
        <f t="shared" si="35"/>
        <v>134</v>
      </c>
    </row>
    <row r="93" spans="1:10" ht="12.75" customHeight="1" x14ac:dyDescent="0.2">
      <c r="A93" s="40" t="s">
        <v>20</v>
      </c>
      <c r="B93" s="156">
        <v>9</v>
      </c>
      <c r="C93" s="157">
        <v>68</v>
      </c>
      <c r="D93" s="157">
        <f t="shared" si="36"/>
        <v>77</v>
      </c>
      <c r="E93" s="156">
        <v>3</v>
      </c>
      <c r="F93" s="157">
        <v>52</v>
      </c>
      <c r="G93" s="55">
        <f t="shared" si="34"/>
        <v>55</v>
      </c>
      <c r="H93" s="54">
        <f t="shared" si="37"/>
        <v>12</v>
      </c>
      <c r="I93" s="55">
        <f t="shared" si="37"/>
        <v>120</v>
      </c>
      <c r="J93" s="55">
        <f t="shared" si="35"/>
        <v>132</v>
      </c>
    </row>
    <row r="94" spans="1:10" ht="12.75" customHeight="1" x14ac:dyDescent="0.2">
      <c r="A94" s="40" t="s">
        <v>21</v>
      </c>
      <c r="B94" s="158">
        <v>14</v>
      </c>
      <c r="C94" s="157">
        <v>109</v>
      </c>
      <c r="D94" s="157">
        <f t="shared" si="36"/>
        <v>123</v>
      </c>
      <c r="E94" s="156">
        <v>2</v>
      </c>
      <c r="F94" s="157">
        <v>21</v>
      </c>
      <c r="G94" s="55">
        <f t="shared" si="34"/>
        <v>23</v>
      </c>
      <c r="H94" s="54">
        <f t="shared" si="37"/>
        <v>16</v>
      </c>
      <c r="I94" s="55">
        <f t="shared" si="37"/>
        <v>130</v>
      </c>
      <c r="J94" s="55">
        <f t="shared" si="35"/>
        <v>146</v>
      </c>
    </row>
    <row r="95" spans="1:10" ht="12.75" customHeight="1" x14ac:dyDescent="0.2">
      <c r="A95" s="40" t="s">
        <v>22</v>
      </c>
      <c r="B95" s="158">
        <v>12</v>
      </c>
      <c r="C95" s="157">
        <v>98</v>
      </c>
      <c r="D95" s="157">
        <f t="shared" si="36"/>
        <v>110</v>
      </c>
      <c r="E95" s="156">
        <v>3</v>
      </c>
      <c r="F95" s="157">
        <v>17</v>
      </c>
      <c r="G95" s="55">
        <f t="shared" si="34"/>
        <v>20</v>
      </c>
      <c r="H95" s="54">
        <f t="shared" si="37"/>
        <v>15</v>
      </c>
      <c r="I95" s="55">
        <f t="shared" si="37"/>
        <v>115</v>
      </c>
      <c r="J95" s="55">
        <f t="shared" si="35"/>
        <v>130</v>
      </c>
    </row>
    <row r="96" spans="1:10" ht="12.75" customHeight="1" x14ac:dyDescent="0.2">
      <c r="A96" s="40" t="s">
        <v>23</v>
      </c>
      <c r="B96" s="158">
        <v>17</v>
      </c>
      <c r="C96" s="157">
        <v>81</v>
      </c>
      <c r="D96" s="157">
        <f t="shared" si="36"/>
        <v>98</v>
      </c>
      <c r="E96" s="156">
        <v>0</v>
      </c>
      <c r="F96" s="157">
        <v>11</v>
      </c>
      <c r="G96" s="55">
        <f t="shared" si="34"/>
        <v>11</v>
      </c>
      <c r="H96" s="54">
        <f t="shared" si="37"/>
        <v>17</v>
      </c>
      <c r="I96" s="55">
        <f t="shared" si="37"/>
        <v>92</v>
      </c>
      <c r="J96" s="55">
        <f t="shared" si="35"/>
        <v>109</v>
      </c>
    </row>
    <row r="97" spans="1:10" ht="12.75" customHeight="1" x14ac:dyDescent="0.2">
      <c r="A97" s="40" t="s">
        <v>24</v>
      </c>
      <c r="B97" s="158">
        <v>8</v>
      </c>
      <c r="C97" s="157">
        <v>60</v>
      </c>
      <c r="D97" s="157">
        <f t="shared" si="36"/>
        <v>68</v>
      </c>
      <c r="E97" s="156">
        <v>1</v>
      </c>
      <c r="F97" s="157">
        <v>6</v>
      </c>
      <c r="G97" s="55">
        <f t="shared" si="34"/>
        <v>7</v>
      </c>
      <c r="H97" s="54">
        <f t="shared" si="37"/>
        <v>9</v>
      </c>
      <c r="I97" s="55">
        <f t="shared" si="37"/>
        <v>66</v>
      </c>
      <c r="J97" s="55">
        <f t="shared" si="35"/>
        <v>75</v>
      </c>
    </row>
    <row r="98" spans="1:10" ht="12.75" customHeight="1" x14ac:dyDescent="0.2">
      <c r="A98" s="40" t="s">
        <v>25</v>
      </c>
      <c r="B98" s="158">
        <v>24</v>
      </c>
      <c r="C98" s="157">
        <v>79</v>
      </c>
      <c r="D98" s="157">
        <f t="shared" si="36"/>
        <v>103</v>
      </c>
      <c r="E98" s="156">
        <v>0</v>
      </c>
      <c r="F98" s="157">
        <v>8</v>
      </c>
      <c r="G98" s="55">
        <f t="shared" si="34"/>
        <v>8</v>
      </c>
      <c r="H98" s="54">
        <f t="shared" si="37"/>
        <v>24</v>
      </c>
      <c r="I98" s="55">
        <f t="shared" si="37"/>
        <v>87</v>
      </c>
      <c r="J98" s="55">
        <f t="shared" si="35"/>
        <v>111</v>
      </c>
    </row>
    <row r="99" spans="1:10" ht="12.75" customHeight="1" x14ac:dyDescent="0.2">
      <c r="A99" s="22" t="s">
        <v>64</v>
      </c>
      <c r="B99" s="158">
        <v>11</v>
      </c>
      <c r="C99" s="157">
        <v>32</v>
      </c>
      <c r="D99" s="157">
        <f t="shared" ref="D99" si="38">SUM(B99:C99)</f>
        <v>43</v>
      </c>
      <c r="E99" s="156">
        <v>0</v>
      </c>
      <c r="F99" s="157">
        <v>0</v>
      </c>
      <c r="G99" s="55">
        <f t="shared" ref="G99" si="39">SUM(E99:F99)</f>
        <v>0</v>
      </c>
      <c r="H99" s="54">
        <f t="shared" ref="H99" si="40">SUM(B99,E99)</f>
        <v>11</v>
      </c>
      <c r="I99" s="55">
        <f t="shared" ref="I99" si="41">SUM(C99,F99)</f>
        <v>32</v>
      </c>
      <c r="J99" s="55">
        <f t="shared" ref="J99" si="42">SUM(H99:I99)</f>
        <v>43</v>
      </c>
    </row>
    <row r="100" spans="1:10" ht="12.75" customHeight="1" x14ac:dyDescent="0.2">
      <c r="A100" s="22" t="s">
        <v>65</v>
      </c>
      <c r="B100" s="158">
        <v>0</v>
      </c>
      <c r="C100" s="157">
        <v>0</v>
      </c>
      <c r="D100" s="169">
        <f t="shared" si="36"/>
        <v>0</v>
      </c>
      <c r="E100" s="156">
        <v>1</v>
      </c>
      <c r="F100" s="157">
        <v>1</v>
      </c>
      <c r="G100" s="57">
        <f t="shared" si="34"/>
        <v>2</v>
      </c>
      <c r="H100" s="54">
        <f t="shared" si="37"/>
        <v>1</v>
      </c>
      <c r="I100" s="55">
        <f t="shared" si="37"/>
        <v>1</v>
      </c>
      <c r="J100" s="57">
        <f t="shared" si="35"/>
        <v>2</v>
      </c>
    </row>
    <row r="101" spans="1:10" ht="12.75" customHeight="1" x14ac:dyDescent="0.2">
      <c r="A101" s="58" t="s">
        <v>5</v>
      </c>
      <c r="B101" s="159">
        <f>SUM(B91:B100)</f>
        <v>96</v>
      </c>
      <c r="C101" s="160">
        <f t="shared" ref="C101:J101" si="43">SUM(C91:C100)</f>
        <v>550</v>
      </c>
      <c r="D101" s="160">
        <f t="shared" si="43"/>
        <v>646</v>
      </c>
      <c r="E101" s="159">
        <f t="shared" si="43"/>
        <v>28</v>
      </c>
      <c r="F101" s="160">
        <f t="shared" si="43"/>
        <v>271</v>
      </c>
      <c r="G101" s="60">
        <f t="shared" si="43"/>
        <v>299</v>
      </c>
      <c r="H101" s="59">
        <f t="shared" si="43"/>
        <v>124</v>
      </c>
      <c r="I101" s="60">
        <f t="shared" si="43"/>
        <v>821</v>
      </c>
      <c r="J101" s="60">
        <f t="shared" si="43"/>
        <v>945</v>
      </c>
    </row>
    <row r="102" spans="1:10" ht="12.75" customHeight="1" x14ac:dyDescent="0.2">
      <c r="B102" s="161"/>
      <c r="C102" s="161"/>
      <c r="D102" s="161"/>
      <c r="E102" s="161"/>
      <c r="F102" s="161"/>
    </row>
  </sheetData>
  <mergeCells count="1">
    <mergeCell ref="A25:J25"/>
  </mergeCells>
  <phoneticPr fontId="0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72" orientation="portrait" horizontalDpi="4294967292" verticalDpi="300" r:id="rId1"/>
  <headerFooter alignWithMargins="0">
    <oddFooter>&amp;R&amp;A</oddFooter>
  </headerFooter>
  <rowBreaks count="1" manualBreakCount="1">
    <brk id="27" max="16383" man="1"/>
  </rowBreaks>
  <ignoredErrors>
    <ignoredError sqref="D22 D13:D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4"/>
  <sheetViews>
    <sheetView zoomScaleNormal="100" workbookViewId="0">
      <selection activeCell="A77" sqref="A77"/>
    </sheetView>
  </sheetViews>
  <sheetFormatPr defaultRowHeight="12.75" x14ac:dyDescent="0.2"/>
  <cols>
    <col min="1" max="1" width="33.140625" style="2" customWidth="1"/>
    <col min="2" max="10" width="9.7109375" style="2" customWidth="1"/>
    <col min="11" max="16384" width="9.140625" style="2"/>
  </cols>
  <sheetData>
    <row r="1" spans="1:10" x14ac:dyDescent="0.2">
      <c r="A1" s="79" t="s">
        <v>60</v>
      </c>
      <c r="D1" s="2" t="s">
        <v>0</v>
      </c>
    </row>
    <row r="2" spans="1:10" x14ac:dyDescent="0.2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62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x14ac:dyDescent="0.2">
      <c r="A9" s="14"/>
      <c r="B9" s="100" t="s">
        <v>6</v>
      </c>
      <c r="C9" s="101" t="s">
        <v>7</v>
      </c>
      <c r="D9" s="101" t="s">
        <v>5</v>
      </c>
      <c r="E9" s="100" t="s">
        <v>6</v>
      </c>
      <c r="F9" s="101" t="s">
        <v>7</v>
      </c>
      <c r="G9" s="101" t="s">
        <v>5</v>
      </c>
      <c r="H9" s="100" t="s">
        <v>6</v>
      </c>
      <c r="I9" s="101" t="s">
        <v>7</v>
      </c>
      <c r="J9" s="101" t="s">
        <v>5</v>
      </c>
    </row>
    <row r="10" spans="1:10" x14ac:dyDescent="0.2">
      <c r="A10" s="107" t="s">
        <v>35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10" x14ac:dyDescent="0.2">
      <c r="A11" s="1" t="s">
        <v>29</v>
      </c>
      <c r="B11" s="127"/>
      <c r="C11" s="128"/>
      <c r="D11" s="128"/>
      <c r="E11" s="127"/>
      <c r="F11" s="128"/>
      <c r="H11" s="12"/>
    </row>
    <row r="12" spans="1:10" x14ac:dyDescent="0.2">
      <c r="A12" s="2" t="s">
        <v>37</v>
      </c>
      <c r="B12" s="129">
        <v>1</v>
      </c>
      <c r="C12" s="130">
        <v>165</v>
      </c>
      <c r="D12" s="130">
        <f>SUM(B12:C12)</f>
        <v>166</v>
      </c>
      <c r="E12" s="131">
        <v>5</v>
      </c>
      <c r="F12" s="130">
        <v>101</v>
      </c>
      <c r="G12" s="16">
        <f>SUM(E12:F12)</f>
        <v>106</v>
      </c>
      <c r="H12" s="17">
        <f t="shared" ref="H12:I15" si="0">SUM(B12,E12)</f>
        <v>6</v>
      </c>
      <c r="I12" s="16">
        <f t="shared" si="0"/>
        <v>266</v>
      </c>
      <c r="J12" s="16">
        <f>SUM(H12:I12)</f>
        <v>272</v>
      </c>
    </row>
    <row r="13" spans="1:10" x14ac:dyDescent="0.2">
      <c r="A13" s="2" t="s">
        <v>38</v>
      </c>
      <c r="B13" s="129">
        <v>4</v>
      </c>
      <c r="C13" s="130">
        <v>774</v>
      </c>
      <c r="D13" s="130">
        <f>SUM(B13:C13)</f>
        <v>778</v>
      </c>
      <c r="E13" s="131">
        <v>7</v>
      </c>
      <c r="F13" s="130">
        <v>358</v>
      </c>
      <c r="G13" s="16">
        <f>SUM(E13:F13)</f>
        <v>365</v>
      </c>
      <c r="H13" s="17">
        <f t="shared" si="0"/>
        <v>11</v>
      </c>
      <c r="I13" s="16">
        <f t="shared" si="0"/>
        <v>1132</v>
      </c>
      <c r="J13" s="16">
        <f>SUM(H13:I13)</f>
        <v>1143</v>
      </c>
    </row>
    <row r="14" spans="1:10" x14ac:dyDescent="0.2">
      <c r="A14" s="2" t="s">
        <v>39</v>
      </c>
      <c r="B14" s="129">
        <v>0</v>
      </c>
      <c r="C14" s="132">
        <v>2</v>
      </c>
      <c r="D14" s="130">
        <f>SUM(B14:C14)</f>
        <v>2</v>
      </c>
      <c r="E14" s="129">
        <v>0</v>
      </c>
      <c r="F14" s="130">
        <v>0</v>
      </c>
      <c r="G14" s="16">
        <f>SUM(E14:F14)</f>
        <v>0</v>
      </c>
      <c r="H14" s="17">
        <f t="shared" si="0"/>
        <v>0</v>
      </c>
      <c r="I14" s="16">
        <f t="shared" si="0"/>
        <v>2</v>
      </c>
      <c r="J14" s="16">
        <f>SUM(H14:I14)</f>
        <v>2</v>
      </c>
    </row>
    <row r="15" spans="1:10" x14ac:dyDescent="0.2">
      <c r="A15" s="2" t="s">
        <v>40</v>
      </c>
      <c r="B15" s="131">
        <v>1</v>
      </c>
      <c r="C15" s="130">
        <v>273</v>
      </c>
      <c r="D15" s="130">
        <f>SUM(B15:C15)</f>
        <v>274</v>
      </c>
      <c r="E15" s="131">
        <v>2</v>
      </c>
      <c r="F15" s="130">
        <v>103</v>
      </c>
      <c r="G15" s="16">
        <f>SUM(E15:F15)</f>
        <v>105</v>
      </c>
      <c r="H15" s="17">
        <f t="shared" si="0"/>
        <v>3</v>
      </c>
      <c r="I15" s="16">
        <f t="shared" si="0"/>
        <v>376</v>
      </c>
      <c r="J15" s="16">
        <f>SUM(H15:I15)</f>
        <v>379</v>
      </c>
    </row>
    <row r="16" spans="1:10" s="1" customFormat="1" x14ac:dyDescent="0.2">
      <c r="A16" s="13" t="s">
        <v>5</v>
      </c>
      <c r="B16" s="133">
        <f>SUM(B12:B15)</f>
        <v>6</v>
      </c>
      <c r="C16" s="134">
        <f t="shared" ref="C16:J16" si="1">SUM(C12:C15)</f>
        <v>1214</v>
      </c>
      <c r="D16" s="134">
        <f t="shared" si="1"/>
        <v>1220</v>
      </c>
      <c r="E16" s="133">
        <f t="shared" si="1"/>
        <v>14</v>
      </c>
      <c r="F16" s="134">
        <f t="shared" si="1"/>
        <v>562</v>
      </c>
      <c r="G16" s="19">
        <f t="shared" si="1"/>
        <v>576</v>
      </c>
      <c r="H16" s="18">
        <f t="shared" si="1"/>
        <v>20</v>
      </c>
      <c r="I16" s="19">
        <f t="shared" si="1"/>
        <v>1776</v>
      </c>
      <c r="J16" s="19">
        <f t="shared" si="1"/>
        <v>1796</v>
      </c>
    </row>
    <row r="17" spans="1:10" x14ac:dyDescent="0.2">
      <c r="B17" s="131"/>
      <c r="C17" s="130"/>
      <c r="D17" s="130"/>
      <c r="E17" s="131"/>
      <c r="F17" s="130"/>
      <c r="G17" s="16"/>
      <c r="H17" s="17"/>
      <c r="I17" s="16"/>
      <c r="J17" s="16"/>
    </row>
    <row r="18" spans="1:10" x14ac:dyDescent="0.2">
      <c r="A18" s="1" t="s">
        <v>30</v>
      </c>
      <c r="B18" s="131"/>
      <c r="C18" s="130"/>
      <c r="D18" s="130"/>
      <c r="E18" s="131"/>
      <c r="F18" s="130"/>
      <c r="G18" s="16"/>
      <c r="H18" s="17"/>
      <c r="I18" s="16"/>
      <c r="J18" s="16"/>
    </row>
    <row r="19" spans="1:10" x14ac:dyDescent="0.2">
      <c r="A19" s="2" t="s">
        <v>37</v>
      </c>
      <c r="B19" s="129">
        <v>0</v>
      </c>
      <c r="C19" s="130">
        <v>7</v>
      </c>
      <c r="D19" s="130">
        <f>SUM(B19:C19)</f>
        <v>7</v>
      </c>
      <c r="E19" s="131">
        <v>1</v>
      </c>
      <c r="F19" s="130">
        <v>1</v>
      </c>
      <c r="G19" s="16">
        <f>SUM(E19:F19)</f>
        <v>2</v>
      </c>
      <c r="H19" s="17">
        <f t="shared" ref="H19:I22" si="2">SUM(B19,E19)</f>
        <v>1</v>
      </c>
      <c r="I19" s="16">
        <f t="shared" si="2"/>
        <v>8</v>
      </c>
      <c r="J19" s="16">
        <f>SUM(H19:I19)</f>
        <v>9</v>
      </c>
    </row>
    <row r="20" spans="1:10" x14ac:dyDescent="0.2">
      <c r="A20" s="2" t="s">
        <v>38</v>
      </c>
      <c r="B20" s="129">
        <v>0</v>
      </c>
      <c r="C20" s="132">
        <v>16</v>
      </c>
      <c r="D20" s="130">
        <f>SUM(B20:C20)</f>
        <v>16</v>
      </c>
      <c r="E20" s="131">
        <v>1</v>
      </c>
      <c r="F20" s="130">
        <v>10</v>
      </c>
      <c r="G20" s="16">
        <f>SUM(E20:F20)</f>
        <v>11</v>
      </c>
      <c r="H20" s="17">
        <f t="shared" si="2"/>
        <v>1</v>
      </c>
      <c r="I20" s="16">
        <f t="shared" si="2"/>
        <v>26</v>
      </c>
      <c r="J20" s="16">
        <f>SUM(H20:I20)</f>
        <v>27</v>
      </c>
    </row>
    <row r="21" spans="1:10" x14ac:dyDescent="0.2">
      <c r="A21" s="2" t="s">
        <v>39</v>
      </c>
      <c r="B21" s="129">
        <v>0</v>
      </c>
      <c r="C21" s="135">
        <v>0</v>
      </c>
      <c r="D21" s="130">
        <f>SUM(B21:C21)</f>
        <v>0</v>
      </c>
      <c r="E21" s="131">
        <v>0</v>
      </c>
      <c r="F21" s="135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x14ac:dyDescent="0.2">
      <c r="A22" s="2" t="s">
        <v>40</v>
      </c>
      <c r="B22" s="129">
        <v>1</v>
      </c>
      <c r="C22" s="132">
        <v>3</v>
      </c>
      <c r="D22" s="130">
        <f>SUM(B22:C22)</f>
        <v>4</v>
      </c>
      <c r="E22" s="131">
        <v>0</v>
      </c>
      <c r="F22" s="130">
        <v>0</v>
      </c>
      <c r="G22" s="16">
        <f>SUM(E22:F22)</f>
        <v>0</v>
      </c>
      <c r="H22" s="17">
        <f t="shared" si="2"/>
        <v>1</v>
      </c>
      <c r="I22" s="16">
        <f t="shared" si="2"/>
        <v>3</v>
      </c>
      <c r="J22" s="16">
        <f>SUM(H22:I22)</f>
        <v>4</v>
      </c>
    </row>
    <row r="23" spans="1:10" s="1" customFormat="1" x14ac:dyDescent="0.2">
      <c r="A23" s="13" t="s">
        <v>5</v>
      </c>
      <c r="B23" s="136">
        <f t="shared" ref="B23:J23" si="3">SUM(B19:B22)</f>
        <v>1</v>
      </c>
      <c r="C23" s="134">
        <f t="shared" si="3"/>
        <v>26</v>
      </c>
      <c r="D23" s="134">
        <f t="shared" si="3"/>
        <v>27</v>
      </c>
      <c r="E23" s="133">
        <f t="shared" si="3"/>
        <v>2</v>
      </c>
      <c r="F23" s="134">
        <f t="shared" si="3"/>
        <v>11</v>
      </c>
      <c r="G23" s="19">
        <f t="shared" si="3"/>
        <v>13</v>
      </c>
      <c r="H23" s="18">
        <f t="shared" si="3"/>
        <v>3</v>
      </c>
      <c r="I23" s="19">
        <f t="shared" si="3"/>
        <v>37</v>
      </c>
      <c r="J23" s="19">
        <f t="shared" si="3"/>
        <v>40</v>
      </c>
    </row>
    <row r="24" spans="1:10" x14ac:dyDescent="0.2">
      <c r="B24" s="131"/>
      <c r="C24" s="130"/>
      <c r="D24" s="130"/>
      <c r="E24" s="131"/>
      <c r="F24" s="130"/>
      <c r="G24" s="16"/>
      <c r="H24" s="17"/>
      <c r="I24" s="16"/>
      <c r="J24" s="16"/>
    </row>
    <row r="25" spans="1:10" x14ac:dyDescent="0.2">
      <c r="A25" s="109" t="s">
        <v>31</v>
      </c>
      <c r="B25" s="131"/>
      <c r="C25" s="137"/>
      <c r="D25" s="137"/>
      <c r="E25" s="131"/>
      <c r="F25" s="137"/>
      <c r="G25" s="104"/>
      <c r="H25" s="17"/>
      <c r="I25" s="104"/>
      <c r="J25" s="104"/>
    </row>
    <row r="26" spans="1:10" x14ac:dyDescent="0.2">
      <c r="A26" s="2" t="s">
        <v>37</v>
      </c>
      <c r="B26" s="131">
        <f t="shared" ref="B26:C29" si="4">SUM(B12,B19)</f>
        <v>1</v>
      </c>
      <c r="C26" s="130">
        <f t="shared" si="4"/>
        <v>172</v>
      </c>
      <c r="D26" s="130">
        <f>SUM(B26:C26)</f>
        <v>173</v>
      </c>
      <c r="E26" s="131">
        <f t="shared" ref="E26:F29" si="5">SUM(E12,E19)</f>
        <v>6</v>
      </c>
      <c r="F26" s="130">
        <f t="shared" si="5"/>
        <v>102</v>
      </c>
      <c r="G26" s="16">
        <f>SUM(E26:F26)</f>
        <v>108</v>
      </c>
      <c r="H26" s="17">
        <f t="shared" ref="H26:I29" si="6">SUM(B26,E26)</f>
        <v>7</v>
      </c>
      <c r="I26" s="16">
        <f t="shared" si="6"/>
        <v>274</v>
      </c>
      <c r="J26" s="16">
        <f>SUM(H26:I26)</f>
        <v>281</v>
      </c>
    </row>
    <row r="27" spans="1:10" x14ac:dyDescent="0.2">
      <c r="A27" s="2" t="s">
        <v>38</v>
      </c>
      <c r="B27" s="131">
        <f t="shared" si="4"/>
        <v>4</v>
      </c>
      <c r="C27" s="130">
        <f t="shared" si="4"/>
        <v>790</v>
      </c>
      <c r="D27" s="130">
        <f>SUM(B27:C27)</f>
        <v>794</v>
      </c>
      <c r="E27" s="131">
        <f t="shared" si="5"/>
        <v>8</v>
      </c>
      <c r="F27" s="130">
        <f t="shared" si="5"/>
        <v>368</v>
      </c>
      <c r="G27" s="16">
        <f>SUM(E27:F27)</f>
        <v>376</v>
      </c>
      <c r="H27" s="17">
        <f t="shared" si="6"/>
        <v>12</v>
      </c>
      <c r="I27" s="16">
        <f t="shared" si="6"/>
        <v>1158</v>
      </c>
      <c r="J27" s="16">
        <f>SUM(H27:I27)</f>
        <v>1170</v>
      </c>
    </row>
    <row r="28" spans="1:10" x14ac:dyDescent="0.2">
      <c r="A28" s="2" t="s">
        <v>39</v>
      </c>
      <c r="B28" s="131">
        <f t="shared" si="4"/>
        <v>0</v>
      </c>
      <c r="C28" s="130">
        <f t="shared" si="4"/>
        <v>2</v>
      </c>
      <c r="D28" s="130">
        <f>SUM(B28:C28)</f>
        <v>2</v>
      </c>
      <c r="E28" s="131">
        <f t="shared" si="5"/>
        <v>0</v>
      </c>
      <c r="F28" s="130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2</v>
      </c>
      <c r="J28" s="16">
        <f>SUM(H28:I28)</f>
        <v>2</v>
      </c>
    </row>
    <row r="29" spans="1:10" x14ac:dyDescent="0.2">
      <c r="A29" s="2" t="s">
        <v>40</v>
      </c>
      <c r="B29" s="131">
        <f t="shared" si="4"/>
        <v>2</v>
      </c>
      <c r="C29" s="130">
        <f t="shared" si="4"/>
        <v>276</v>
      </c>
      <c r="D29" s="130">
        <f>SUM(B29:C29)</f>
        <v>278</v>
      </c>
      <c r="E29" s="131">
        <f t="shared" si="5"/>
        <v>2</v>
      </c>
      <c r="F29" s="130">
        <f t="shared" si="5"/>
        <v>103</v>
      </c>
      <c r="G29" s="16">
        <f>SUM(E29:F29)</f>
        <v>105</v>
      </c>
      <c r="H29" s="17">
        <f t="shared" si="6"/>
        <v>4</v>
      </c>
      <c r="I29" s="16">
        <f t="shared" si="6"/>
        <v>379</v>
      </c>
      <c r="J29" s="16">
        <f>SUM(H29:I29)</f>
        <v>383</v>
      </c>
    </row>
    <row r="30" spans="1:10" s="1" customFormat="1" x14ac:dyDescent="0.2">
      <c r="A30" s="13" t="s">
        <v>5</v>
      </c>
      <c r="B30" s="133">
        <f t="shared" ref="B30:J30" si="7">SUM(B26:B29)</f>
        <v>7</v>
      </c>
      <c r="C30" s="134">
        <f t="shared" si="7"/>
        <v>1240</v>
      </c>
      <c r="D30" s="134">
        <f>SUM(B30:C30)</f>
        <v>1247</v>
      </c>
      <c r="E30" s="133">
        <f t="shared" si="7"/>
        <v>16</v>
      </c>
      <c r="F30" s="134">
        <f t="shared" si="7"/>
        <v>573</v>
      </c>
      <c r="G30" s="19">
        <f>SUM(E30:F30)</f>
        <v>589</v>
      </c>
      <c r="H30" s="18">
        <f t="shared" si="7"/>
        <v>23</v>
      </c>
      <c r="I30" s="19">
        <f t="shared" si="7"/>
        <v>1813</v>
      </c>
      <c r="J30" s="19">
        <f t="shared" si="7"/>
        <v>1836</v>
      </c>
    </row>
    <row r="31" spans="1:10" s="114" customFormat="1" x14ac:dyDescent="0.2">
      <c r="B31" s="131"/>
      <c r="C31" s="137"/>
      <c r="D31" s="137"/>
      <c r="E31" s="131"/>
      <c r="F31" s="137"/>
      <c r="G31" s="104"/>
      <c r="H31" s="17"/>
      <c r="I31" s="104"/>
      <c r="J31" s="104"/>
    </row>
    <row r="32" spans="1:10" x14ac:dyDescent="0.2">
      <c r="A32" s="108" t="s">
        <v>36</v>
      </c>
      <c r="B32" s="131"/>
      <c r="C32" s="137"/>
      <c r="D32" s="137"/>
      <c r="E32" s="131"/>
      <c r="F32" s="137"/>
      <c r="G32" s="104"/>
      <c r="H32" s="17"/>
      <c r="I32" s="104"/>
      <c r="J32" s="104"/>
    </row>
    <row r="33" spans="1:10" x14ac:dyDescent="0.2">
      <c r="A33" s="1" t="s">
        <v>32</v>
      </c>
      <c r="B33" s="127"/>
      <c r="C33" s="128"/>
      <c r="D33" s="128"/>
      <c r="E33" s="127"/>
      <c r="F33" s="128"/>
      <c r="H33" s="12"/>
    </row>
    <row r="34" spans="1:10" x14ac:dyDescent="0.2">
      <c r="A34" s="2" t="s">
        <v>37</v>
      </c>
      <c r="B34" s="129">
        <v>76</v>
      </c>
      <c r="C34" s="130">
        <v>531</v>
      </c>
      <c r="D34" s="130">
        <f>SUM(B34:C34)</f>
        <v>607</v>
      </c>
      <c r="E34" s="131">
        <v>63</v>
      </c>
      <c r="F34" s="130">
        <v>275</v>
      </c>
      <c r="G34" s="16">
        <f>SUM(E34:F34)</f>
        <v>338</v>
      </c>
      <c r="H34" s="17">
        <f t="shared" ref="H34:I37" si="8">SUM(B34,E34)</f>
        <v>139</v>
      </c>
      <c r="I34" s="16">
        <f t="shared" si="8"/>
        <v>806</v>
      </c>
      <c r="J34" s="16">
        <f>SUM(H34:I34)</f>
        <v>945</v>
      </c>
    </row>
    <row r="35" spans="1:10" x14ac:dyDescent="0.2">
      <c r="A35" s="2" t="s">
        <v>38</v>
      </c>
      <c r="B35" s="129">
        <v>233</v>
      </c>
      <c r="C35" s="130">
        <v>1874</v>
      </c>
      <c r="D35" s="130">
        <f>SUM(B35:C35)</f>
        <v>2107</v>
      </c>
      <c r="E35" s="131">
        <v>153</v>
      </c>
      <c r="F35" s="130">
        <v>778</v>
      </c>
      <c r="G35" s="16">
        <f>SUM(E35:F35)</f>
        <v>931</v>
      </c>
      <c r="H35" s="17">
        <f t="shared" si="8"/>
        <v>386</v>
      </c>
      <c r="I35" s="16">
        <f t="shared" si="8"/>
        <v>2652</v>
      </c>
      <c r="J35" s="16">
        <f>SUM(H35:I35)</f>
        <v>3038</v>
      </c>
    </row>
    <row r="36" spans="1:10" x14ac:dyDescent="0.2">
      <c r="A36" s="2" t="s">
        <v>39</v>
      </c>
      <c r="B36" s="129">
        <v>0</v>
      </c>
      <c r="C36" s="132">
        <v>2</v>
      </c>
      <c r="D36" s="130">
        <f>SUM(B36:C36)</f>
        <v>2</v>
      </c>
      <c r="E36" s="129">
        <v>0</v>
      </c>
      <c r="F36" s="130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x14ac:dyDescent="0.2">
      <c r="A37" s="2" t="s">
        <v>40</v>
      </c>
      <c r="B37" s="131">
        <v>105</v>
      </c>
      <c r="C37" s="130">
        <v>759</v>
      </c>
      <c r="D37" s="130">
        <f>SUM(B37:C37)</f>
        <v>864</v>
      </c>
      <c r="E37" s="131">
        <v>59</v>
      </c>
      <c r="F37" s="130">
        <v>315</v>
      </c>
      <c r="G37" s="16">
        <f>SUM(E37:F37)</f>
        <v>374</v>
      </c>
      <c r="H37" s="17">
        <f t="shared" si="8"/>
        <v>164</v>
      </c>
      <c r="I37" s="16">
        <f t="shared" si="8"/>
        <v>1074</v>
      </c>
      <c r="J37" s="16">
        <f>SUM(H37:I37)</f>
        <v>1238</v>
      </c>
    </row>
    <row r="38" spans="1:10" s="1" customFormat="1" x14ac:dyDescent="0.2">
      <c r="A38" s="13" t="s">
        <v>5</v>
      </c>
      <c r="B38" s="133">
        <f>SUM(B34:B37)</f>
        <v>414</v>
      </c>
      <c r="C38" s="134">
        <f t="shared" ref="C38:J38" si="9">SUM(C34:C37)</f>
        <v>3166</v>
      </c>
      <c r="D38" s="134">
        <f t="shared" si="9"/>
        <v>3580</v>
      </c>
      <c r="E38" s="133">
        <f t="shared" si="9"/>
        <v>275</v>
      </c>
      <c r="F38" s="134">
        <f t="shared" si="9"/>
        <v>1368</v>
      </c>
      <c r="G38" s="19">
        <f t="shared" si="9"/>
        <v>1643</v>
      </c>
      <c r="H38" s="18">
        <f t="shared" si="9"/>
        <v>689</v>
      </c>
      <c r="I38" s="19">
        <f t="shared" si="9"/>
        <v>4534</v>
      </c>
      <c r="J38" s="19">
        <f t="shared" si="9"/>
        <v>5223</v>
      </c>
    </row>
    <row r="39" spans="1:10" x14ac:dyDescent="0.2">
      <c r="B39" s="131"/>
      <c r="C39" s="130"/>
      <c r="D39" s="130"/>
      <c r="E39" s="131"/>
      <c r="F39" s="130"/>
      <c r="G39" s="16"/>
      <c r="H39" s="17"/>
      <c r="I39" s="16"/>
      <c r="J39" s="16"/>
    </row>
    <row r="40" spans="1:10" x14ac:dyDescent="0.2">
      <c r="A40" s="1" t="s">
        <v>33</v>
      </c>
      <c r="B40" s="131"/>
      <c r="C40" s="130"/>
      <c r="D40" s="130"/>
      <c r="E40" s="131"/>
      <c r="F40" s="130"/>
      <c r="G40" s="16"/>
      <c r="H40" s="17"/>
      <c r="I40" s="16"/>
      <c r="J40" s="16"/>
    </row>
    <row r="41" spans="1:10" x14ac:dyDescent="0.2">
      <c r="A41" s="2" t="s">
        <v>37</v>
      </c>
      <c r="B41" s="129">
        <v>52</v>
      </c>
      <c r="C41" s="130">
        <v>534</v>
      </c>
      <c r="D41" s="170">
        <f>SUM(B41:C41)</f>
        <v>586</v>
      </c>
      <c r="E41" s="171">
        <v>5</v>
      </c>
      <c r="F41" s="171">
        <v>268</v>
      </c>
      <c r="G41" s="16">
        <f>SUM(E41:F41)</f>
        <v>273</v>
      </c>
      <c r="H41" s="17">
        <f t="shared" ref="H41:I44" si="10">SUM(B41,E41)</f>
        <v>57</v>
      </c>
      <c r="I41" s="16">
        <f t="shared" si="10"/>
        <v>802</v>
      </c>
      <c r="J41" s="16">
        <f>SUM(H41:I41)</f>
        <v>859</v>
      </c>
    </row>
    <row r="42" spans="1:10" x14ac:dyDescent="0.2">
      <c r="A42" s="2" t="s">
        <v>38</v>
      </c>
      <c r="B42" s="129">
        <v>68</v>
      </c>
      <c r="C42" s="132">
        <v>1118</v>
      </c>
      <c r="D42" s="170">
        <f>SUM(B42:C42)</f>
        <v>1186</v>
      </c>
      <c r="E42" s="171">
        <v>36</v>
      </c>
      <c r="F42" s="171">
        <v>655</v>
      </c>
      <c r="G42" s="16">
        <f>SUM(E42:F42)</f>
        <v>691</v>
      </c>
      <c r="H42" s="17">
        <f t="shared" si="10"/>
        <v>104</v>
      </c>
      <c r="I42" s="16">
        <f t="shared" si="10"/>
        <v>1773</v>
      </c>
      <c r="J42" s="16">
        <f>SUM(H42:I42)</f>
        <v>1877</v>
      </c>
    </row>
    <row r="43" spans="1:10" x14ac:dyDescent="0.2">
      <c r="A43" s="2" t="s">
        <v>39</v>
      </c>
      <c r="B43" s="129">
        <v>1</v>
      </c>
      <c r="C43" s="135">
        <v>27</v>
      </c>
      <c r="D43" s="170">
        <f>SUM(B43:C43)</f>
        <v>28</v>
      </c>
      <c r="E43" s="129">
        <v>0</v>
      </c>
      <c r="F43" s="171">
        <v>17</v>
      </c>
      <c r="G43" s="16">
        <f>SUM(E43:F43)</f>
        <v>17</v>
      </c>
      <c r="H43" s="17">
        <f t="shared" si="10"/>
        <v>1</v>
      </c>
      <c r="I43" s="16">
        <f t="shared" si="10"/>
        <v>44</v>
      </c>
      <c r="J43" s="16">
        <f>SUM(H43:I43)</f>
        <v>45</v>
      </c>
    </row>
    <row r="44" spans="1:10" x14ac:dyDescent="0.2">
      <c r="A44" s="2" t="s">
        <v>40</v>
      </c>
      <c r="B44" s="129">
        <v>9</v>
      </c>
      <c r="C44" s="132">
        <v>234</v>
      </c>
      <c r="D44" s="172">
        <f>SUM(B44:C44)</f>
        <v>243</v>
      </c>
      <c r="E44" s="171">
        <v>8</v>
      </c>
      <c r="F44" s="171">
        <v>169</v>
      </c>
      <c r="G44" s="16">
        <f>SUM(E44:F44)</f>
        <v>177</v>
      </c>
      <c r="H44" s="17">
        <f t="shared" si="10"/>
        <v>17</v>
      </c>
      <c r="I44" s="16">
        <f t="shared" si="10"/>
        <v>403</v>
      </c>
      <c r="J44" s="16">
        <f>SUM(H44:I44)</f>
        <v>420</v>
      </c>
    </row>
    <row r="45" spans="1:10" s="1" customFormat="1" x14ac:dyDescent="0.2">
      <c r="A45" s="13" t="s">
        <v>5</v>
      </c>
      <c r="B45" s="136">
        <f t="shared" ref="B45:J45" si="11">SUM(B41:B44)</f>
        <v>130</v>
      </c>
      <c r="C45" s="134">
        <f t="shared" si="11"/>
        <v>1913</v>
      </c>
      <c r="D45" s="134">
        <f t="shared" si="11"/>
        <v>2043</v>
      </c>
      <c r="E45" s="133">
        <f t="shared" si="11"/>
        <v>49</v>
      </c>
      <c r="F45" s="134">
        <f t="shared" si="11"/>
        <v>1109</v>
      </c>
      <c r="G45" s="19">
        <f t="shared" si="11"/>
        <v>1158</v>
      </c>
      <c r="H45" s="18">
        <f t="shared" si="11"/>
        <v>179</v>
      </c>
      <c r="I45" s="19">
        <f t="shared" si="11"/>
        <v>3022</v>
      </c>
      <c r="J45" s="19">
        <f t="shared" si="11"/>
        <v>3201</v>
      </c>
    </row>
    <row r="46" spans="1:10" x14ac:dyDescent="0.2">
      <c r="B46" s="131"/>
      <c r="C46" s="130"/>
      <c r="D46" s="130"/>
      <c r="E46" s="131"/>
      <c r="F46" s="130"/>
      <c r="G46" s="16"/>
      <c r="H46" s="17"/>
      <c r="I46" s="16"/>
      <c r="J46" s="16"/>
    </row>
    <row r="47" spans="1:10" x14ac:dyDescent="0.2">
      <c r="A47" s="109" t="s">
        <v>34</v>
      </c>
      <c r="B47" s="131"/>
      <c r="C47" s="137"/>
      <c r="D47" s="137"/>
      <c r="E47" s="131"/>
      <c r="F47" s="137"/>
      <c r="G47" s="104"/>
      <c r="H47" s="17"/>
      <c r="I47" s="104"/>
      <c r="J47" s="104"/>
    </row>
    <row r="48" spans="1:10" x14ac:dyDescent="0.2">
      <c r="A48" s="2" t="s">
        <v>37</v>
      </c>
      <c r="B48" s="131">
        <f t="shared" ref="B48:C51" si="12">SUM(B34,B41)</f>
        <v>128</v>
      </c>
      <c r="C48" s="130">
        <f t="shared" si="12"/>
        <v>1065</v>
      </c>
      <c r="D48" s="130">
        <f>SUM(B48:C48)</f>
        <v>1193</v>
      </c>
      <c r="E48" s="131">
        <f t="shared" ref="E48:F51" si="13">SUM(E34,E41)</f>
        <v>68</v>
      </c>
      <c r="F48" s="130">
        <f t="shared" si="13"/>
        <v>543</v>
      </c>
      <c r="G48" s="16">
        <f>SUM(E48:F48)</f>
        <v>611</v>
      </c>
      <c r="H48" s="17">
        <f t="shared" ref="H48:I51" si="14">SUM(B48,E48)</f>
        <v>196</v>
      </c>
      <c r="I48" s="16">
        <f t="shared" si="14"/>
        <v>1608</v>
      </c>
      <c r="J48" s="16">
        <f>SUM(H48:I48)</f>
        <v>1804</v>
      </c>
    </row>
    <row r="49" spans="1:10" x14ac:dyDescent="0.2">
      <c r="A49" s="2" t="s">
        <v>38</v>
      </c>
      <c r="B49" s="131">
        <f t="shared" si="12"/>
        <v>301</v>
      </c>
      <c r="C49" s="130">
        <f t="shared" si="12"/>
        <v>2992</v>
      </c>
      <c r="D49" s="130">
        <f>SUM(B49:C49)</f>
        <v>3293</v>
      </c>
      <c r="E49" s="131">
        <f t="shared" si="13"/>
        <v>189</v>
      </c>
      <c r="F49" s="130">
        <f t="shared" si="13"/>
        <v>1433</v>
      </c>
      <c r="G49" s="16">
        <f>SUM(E49:F49)</f>
        <v>1622</v>
      </c>
      <c r="H49" s="17">
        <f t="shared" si="14"/>
        <v>490</v>
      </c>
      <c r="I49" s="16">
        <f t="shared" si="14"/>
        <v>4425</v>
      </c>
      <c r="J49" s="16">
        <f>SUM(H49:I49)</f>
        <v>4915</v>
      </c>
    </row>
    <row r="50" spans="1:10" x14ac:dyDescent="0.2">
      <c r="A50" s="2" t="s">
        <v>39</v>
      </c>
      <c r="B50" s="131">
        <f t="shared" si="12"/>
        <v>1</v>
      </c>
      <c r="C50" s="130">
        <f t="shared" si="12"/>
        <v>29</v>
      </c>
      <c r="D50" s="130">
        <f>SUM(B50:C50)</f>
        <v>30</v>
      </c>
      <c r="E50" s="131">
        <f t="shared" si="13"/>
        <v>0</v>
      </c>
      <c r="F50" s="130">
        <f t="shared" si="13"/>
        <v>17</v>
      </c>
      <c r="G50" s="16">
        <f>SUM(E50:F50)</f>
        <v>17</v>
      </c>
      <c r="H50" s="17">
        <f t="shared" si="14"/>
        <v>1</v>
      </c>
      <c r="I50" s="16">
        <f t="shared" si="14"/>
        <v>46</v>
      </c>
      <c r="J50" s="16">
        <f>SUM(H50:I50)</f>
        <v>47</v>
      </c>
    </row>
    <row r="51" spans="1:10" x14ac:dyDescent="0.2">
      <c r="A51" s="2" t="s">
        <v>40</v>
      </c>
      <c r="B51" s="131">
        <f t="shared" si="12"/>
        <v>114</v>
      </c>
      <c r="C51" s="130">
        <f t="shared" si="12"/>
        <v>993</v>
      </c>
      <c r="D51" s="130">
        <f>SUM(B51:C51)</f>
        <v>1107</v>
      </c>
      <c r="E51" s="131">
        <f t="shared" si="13"/>
        <v>67</v>
      </c>
      <c r="F51" s="130">
        <f t="shared" si="13"/>
        <v>484</v>
      </c>
      <c r="G51" s="16">
        <f>SUM(E51:F51)</f>
        <v>551</v>
      </c>
      <c r="H51" s="17">
        <f t="shared" si="14"/>
        <v>181</v>
      </c>
      <c r="I51" s="16">
        <f t="shared" si="14"/>
        <v>1477</v>
      </c>
      <c r="J51" s="16">
        <f>SUM(H51:I51)</f>
        <v>1658</v>
      </c>
    </row>
    <row r="52" spans="1:10" s="1" customFormat="1" x14ac:dyDescent="0.2">
      <c r="A52" s="13" t="s">
        <v>5</v>
      </c>
      <c r="B52" s="133">
        <f>SUM(B48:B51)</f>
        <v>544</v>
      </c>
      <c r="C52" s="134">
        <f>SUM(C48:C51)</f>
        <v>5079</v>
      </c>
      <c r="D52" s="134">
        <f>SUM(B52:C52)</f>
        <v>5623</v>
      </c>
      <c r="E52" s="133">
        <f>SUM(E48:E51)</f>
        <v>324</v>
      </c>
      <c r="F52" s="134">
        <f>SUM(F48:F51)</f>
        <v>2477</v>
      </c>
      <c r="G52" s="19">
        <f>SUM(E52:F52)</f>
        <v>2801</v>
      </c>
      <c r="H52" s="18">
        <f>SUM(H48:H51)</f>
        <v>868</v>
      </c>
      <c r="I52" s="19">
        <f>SUM(I48:I51)</f>
        <v>7556</v>
      </c>
      <c r="J52" s="19">
        <f>SUM(J48:J51)</f>
        <v>8424</v>
      </c>
    </row>
    <row r="53" spans="1:10" s="113" customFormat="1" x14ac:dyDescent="0.2">
      <c r="A53" s="110"/>
      <c r="B53" s="173"/>
      <c r="C53" s="174"/>
      <c r="D53" s="174"/>
      <c r="E53" s="173"/>
      <c r="F53" s="174"/>
      <c r="G53" s="112"/>
      <c r="H53" s="111"/>
      <c r="I53" s="112"/>
      <c r="J53" s="112"/>
    </row>
    <row r="54" spans="1:10" x14ac:dyDescent="0.2">
      <c r="A54" s="108" t="s">
        <v>2</v>
      </c>
      <c r="B54" s="131"/>
      <c r="C54" s="137"/>
      <c r="D54" s="137"/>
      <c r="E54" s="131"/>
      <c r="F54" s="137"/>
      <c r="G54" s="104"/>
      <c r="H54" s="17"/>
      <c r="I54" s="104"/>
      <c r="J54" s="104"/>
    </row>
    <row r="55" spans="1:10" x14ac:dyDescent="0.2">
      <c r="A55" s="1" t="s">
        <v>8</v>
      </c>
      <c r="B55" s="127"/>
      <c r="C55" s="128"/>
      <c r="D55" s="128"/>
      <c r="E55" s="127"/>
      <c r="F55" s="128"/>
      <c r="H55" s="12"/>
    </row>
    <row r="56" spans="1:10" x14ac:dyDescent="0.2">
      <c r="A56" s="2" t="s">
        <v>37</v>
      </c>
      <c r="B56" s="129">
        <f t="shared" ref="B56:C59" si="15">B12+B34</f>
        <v>77</v>
      </c>
      <c r="C56" s="135">
        <f t="shared" si="15"/>
        <v>696</v>
      </c>
      <c r="D56" s="130">
        <f>SUM(B56:C56)</f>
        <v>773</v>
      </c>
      <c r="E56" s="131">
        <f t="shared" ref="E56:F59" si="16">E12+E34</f>
        <v>68</v>
      </c>
      <c r="F56" s="137">
        <f t="shared" si="16"/>
        <v>376</v>
      </c>
      <c r="G56" s="16">
        <f>SUM(E56:F56)</f>
        <v>444</v>
      </c>
      <c r="H56" s="17">
        <f t="shared" ref="H56:I59" si="17">SUM(B56,E56)</f>
        <v>145</v>
      </c>
      <c r="I56" s="16">
        <f t="shared" si="17"/>
        <v>1072</v>
      </c>
      <c r="J56" s="16">
        <f>SUM(H56:I56)</f>
        <v>1217</v>
      </c>
    </row>
    <row r="57" spans="1:10" x14ac:dyDescent="0.2">
      <c r="A57" s="2" t="s">
        <v>38</v>
      </c>
      <c r="B57" s="15">
        <f t="shared" si="15"/>
        <v>237</v>
      </c>
      <c r="C57" s="20">
        <f t="shared" si="15"/>
        <v>2648</v>
      </c>
      <c r="D57" s="16">
        <f>SUM(B57:C57)</f>
        <v>2885</v>
      </c>
      <c r="E57" s="17">
        <f t="shared" si="16"/>
        <v>160</v>
      </c>
      <c r="F57" s="104">
        <f t="shared" si="16"/>
        <v>1136</v>
      </c>
      <c r="G57" s="16">
        <f>SUM(E57:F57)</f>
        <v>1296</v>
      </c>
      <c r="H57" s="17">
        <f t="shared" si="17"/>
        <v>397</v>
      </c>
      <c r="I57" s="16">
        <f t="shared" si="17"/>
        <v>3784</v>
      </c>
      <c r="J57" s="16">
        <f>SUM(H57:I57)</f>
        <v>4181</v>
      </c>
    </row>
    <row r="58" spans="1:10" x14ac:dyDescent="0.2">
      <c r="A58" s="2" t="s">
        <v>39</v>
      </c>
      <c r="B58" s="15">
        <f t="shared" si="15"/>
        <v>0</v>
      </c>
      <c r="C58" s="20">
        <f t="shared" si="15"/>
        <v>4</v>
      </c>
      <c r="D58" s="16">
        <f>SUM(B58:C58)</f>
        <v>4</v>
      </c>
      <c r="E58" s="17">
        <f t="shared" si="16"/>
        <v>0</v>
      </c>
      <c r="F58" s="104">
        <f t="shared" si="16"/>
        <v>0</v>
      </c>
      <c r="G58" s="16">
        <f>SUM(E58:F58)</f>
        <v>0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x14ac:dyDescent="0.2">
      <c r="A59" s="2" t="s">
        <v>40</v>
      </c>
      <c r="B59" s="105">
        <f t="shared" si="15"/>
        <v>106</v>
      </c>
      <c r="C59" s="20">
        <f t="shared" si="15"/>
        <v>1032</v>
      </c>
      <c r="D59" s="16">
        <f>SUM(B59:C59)</f>
        <v>1138</v>
      </c>
      <c r="E59" s="106">
        <f t="shared" si="16"/>
        <v>61</v>
      </c>
      <c r="F59" s="104">
        <f t="shared" si="16"/>
        <v>418</v>
      </c>
      <c r="G59" s="16">
        <f>SUM(E59:F59)</f>
        <v>479</v>
      </c>
      <c r="H59" s="17">
        <f t="shared" si="17"/>
        <v>167</v>
      </c>
      <c r="I59" s="16">
        <f t="shared" si="17"/>
        <v>1450</v>
      </c>
      <c r="J59" s="16">
        <f>SUM(H59:I59)</f>
        <v>1617</v>
      </c>
    </row>
    <row r="60" spans="1:10" s="1" customFormat="1" x14ac:dyDescent="0.2">
      <c r="A60" s="13" t="s">
        <v>5</v>
      </c>
      <c r="B60" s="18">
        <f>SUM(B56:B59)</f>
        <v>420</v>
      </c>
      <c r="C60" s="19">
        <f t="shared" ref="C60:J60" si="18">SUM(C56:C59)</f>
        <v>4380</v>
      </c>
      <c r="D60" s="19">
        <f t="shared" si="18"/>
        <v>4800</v>
      </c>
      <c r="E60" s="18">
        <f t="shared" si="18"/>
        <v>289</v>
      </c>
      <c r="F60" s="19">
        <f t="shared" si="18"/>
        <v>1930</v>
      </c>
      <c r="G60" s="19">
        <f t="shared" si="18"/>
        <v>2219</v>
      </c>
      <c r="H60" s="18">
        <f t="shared" si="18"/>
        <v>709</v>
      </c>
      <c r="I60" s="19">
        <f t="shared" si="18"/>
        <v>6310</v>
      </c>
      <c r="J60" s="19">
        <f t="shared" si="18"/>
        <v>7019</v>
      </c>
    </row>
    <row r="61" spans="1:10" x14ac:dyDescent="0.2">
      <c r="B61" s="17"/>
      <c r="C61" s="16"/>
      <c r="D61" s="16"/>
      <c r="E61" s="17"/>
      <c r="F61" s="16"/>
      <c r="G61" s="16"/>
      <c r="H61" s="17"/>
      <c r="I61" s="16"/>
      <c r="J61" s="16"/>
    </row>
    <row r="62" spans="1:10" x14ac:dyDescent="0.2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x14ac:dyDescent="0.2">
      <c r="A63" s="2" t="s">
        <v>37</v>
      </c>
      <c r="B63" s="15">
        <f t="shared" ref="B63:C66" si="19">B19+B41</f>
        <v>52</v>
      </c>
      <c r="C63" s="20">
        <f t="shared" si="19"/>
        <v>541</v>
      </c>
      <c r="D63" s="16">
        <f>SUM(B63:C63)</f>
        <v>593</v>
      </c>
      <c r="E63" s="17">
        <f t="shared" ref="E63:F66" si="20">E19+E41</f>
        <v>6</v>
      </c>
      <c r="F63" s="104">
        <f t="shared" si="20"/>
        <v>269</v>
      </c>
      <c r="G63" s="16">
        <f>SUM(E63:F63)</f>
        <v>275</v>
      </c>
      <c r="H63" s="17">
        <f t="shared" ref="H63:I66" si="21">SUM(B63,E63)</f>
        <v>58</v>
      </c>
      <c r="I63" s="16">
        <f t="shared" si="21"/>
        <v>810</v>
      </c>
      <c r="J63" s="16">
        <f>SUM(H63:I63)</f>
        <v>868</v>
      </c>
    </row>
    <row r="64" spans="1:10" x14ac:dyDescent="0.2">
      <c r="A64" s="2" t="s">
        <v>38</v>
      </c>
      <c r="B64" s="15">
        <f t="shared" si="19"/>
        <v>68</v>
      </c>
      <c r="C64" s="20">
        <f t="shared" si="19"/>
        <v>1134</v>
      </c>
      <c r="D64" s="16">
        <f>SUM(B64:C64)</f>
        <v>1202</v>
      </c>
      <c r="E64" s="17">
        <f t="shared" si="20"/>
        <v>37</v>
      </c>
      <c r="F64" s="104">
        <f t="shared" si="20"/>
        <v>665</v>
      </c>
      <c r="G64" s="16">
        <f>SUM(E64:F64)</f>
        <v>702</v>
      </c>
      <c r="H64" s="17">
        <f t="shared" si="21"/>
        <v>105</v>
      </c>
      <c r="I64" s="16">
        <f t="shared" si="21"/>
        <v>1799</v>
      </c>
      <c r="J64" s="16">
        <f>SUM(H64:I64)</f>
        <v>1904</v>
      </c>
    </row>
    <row r="65" spans="1:10" x14ac:dyDescent="0.2">
      <c r="A65" s="2" t="s">
        <v>39</v>
      </c>
      <c r="B65" s="15">
        <f t="shared" si="19"/>
        <v>1</v>
      </c>
      <c r="C65" s="20">
        <f t="shared" si="19"/>
        <v>27</v>
      </c>
      <c r="D65" s="16">
        <f>SUM(B65:C65)</f>
        <v>28</v>
      </c>
      <c r="E65" s="17">
        <f t="shared" si="20"/>
        <v>0</v>
      </c>
      <c r="F65" s="104">
        <f t="shared" si="20"/>
        <v>17</v>
      </c>
      <c r="G65" s="16">
        <f>SUM(E65:F65)</f>
        <v>17</v>
      </c>
      <c r="H65" s="17">
        <f t="shared" si="21"/>
        <v>1</v>
      </c>
      <c r="I65" s="16">
        <f t="shared" si="21"/>
        <v>44</v>
      </c>
      <c r="J65" s="16">
        <f>SUM(H65:I65)</f>
        <v>45</v>
      </c>
    </row>
    <row r="66" spans="1:10" x14ac:dyDescent="0.2">
      <c r="A66" s="2" t="s">
        <v>40</v>
      </c>
      <c r="B66" s="105">
        <f t="shared" si="19"/>
        <v>10</v>
      </c>
      <c r="C66" s="20">
        <f t="shared" si="19"/>
        <v>237</v>
      </c>
      <c r="D66" s="16">
        <f>SUM(B66:C66)</f>
        <v>247</v>
      </c>
      <c r="E66" s="106">
        <f t="shared" si="20"/>
        <v>8</v>
      </c>
      <c r="F66" s="104">
        <f t="shared" si="20"/>
        <v>169</v>
      </c>
      <c r="G66" s="16">
        <f>SUM(E66:F66)</f>
        <v>177</v>
      </c>
      <c r="H66" s="17">
        <f t="shared" si="21"/>
        <v>18</v>
      </c>
      <c r="I66" s="16">
        <f t="shared" si="21"/>
        <v>406</v>
      </c>
      <c r="J66" s="16">
        <f>SUM(H66:I66)</f>
        <v>424</v>
      </c>
    </row>
    <row r="67" spans="1:10" s="1" customFormat="1" x14ac:dyDescent="0.2">
      <c r="A67" s="13" t="s">
        <v>5</v>
      </c>
      <c r="B67" s="21">
        <f t="shared" ref="B67:J67" si="22">SUM(B63:B66)</f>
        <v>131</v>
      </c>
      <c r="C67" s="19">
        <f t="shared" si="22"/>
        <v>1939</v>
      </c>
      <c r="D67" s="19">
        <f t="shared" si="22"/>
        <v>2070</v>
      </c>
      <c r="E67" s="18">
        <f t="shared" si="22"/>
        <v>51</v>
      </c>
      <c r="F67" s="19">
        <f t="shared" si="22"/>
        <v>1120</v>
      </c>
      <c r="G67" s="19">
        <f t="shared" si="22"/>
        <v>1171</v>
      </c>
      <c r="H67" s="18">
        <f t="shared" si="22"/>
        <v>182</v>
      </c>
      <c r="I67" s="19">
        <f t="shared" si="22"/>
        <v>3059</v>
      </c>
      <c r="J67" s="19">
        <f t="shared" si="22"/>
        <v>3241</v>
      </c>
    </row>
    <row r="68" spans="1:10" x14ac:dyDescent="0.2">
      <c r="B68" s="17"/>
      <c r="C68" s="16"/>
      <c r="D68" s="16"/>
      <c r="E68" s="17"/>
      <c r="F68" s="16"/>
      <c r="G68" s="16"/>
      <c r="H68" s="17"/>
      <c r="I68" s="16"/>
      <c r="J68" s="16"/>
    </row>
    <row r="69" spans="1:10" x14ac:dyDescent="0.2">
      <c r="A69" s="109" t="s">
        <v>13</v>
      </c>
      <c r="B69" s="17"/>
      <c r="C69" s="104"/>
      <c r="D69" s="104"/>
      <c r="E69" s="17"/>
      <c r="F69" s="104"/>
      <c r="G69" s="104"/>
      <c r="H69" s="17"/>
      <c r="I69" s="104"/>
      <c r="J69" s="104"/>
    </row>
    <row r="70" spans="1:10" x14ac:dyDescent="0.2">
      <c r="A70" s="2" t="s">
        <v>37</v>
      </c>
      <c r="B70" s="17">
        <f t="shared" ref="B70:C73" si="23">SUM(B56,B63)</f>
        <v>129</v>
      </c>
      <c r="C70" s="16">
        <f t="shared" si="23"/>
        <v>1237</v>
      </c>
      <c r="D70" s="16">
        <f>SUM(B70:C70)</f>
        <v>1366</v>
      </c>
      <c r="E70" s="17">
        <f t="shared" ref="E70:F73" si="24">SUM(E56,E63)</f>
        <v>74</v>
      </c>
      <c r="F70" s="16">
        <f t="shared" si="24"/>
        <v>645</v>
      </c>
      <c r="G70" s="16">
        <f>SUM(E70:F70)</f>
        <v>719</v>
      </c>
      <c r="H70" s="17">
        <f t="shared" ref="H70:I73" si="25">SUM(B70,E70)</f>
        <v>203</v>
      </c>
      <c r="I70" s="16">
        <f t="shared" si="25"/>
        <v>1882</v>
      </c>
      <c r="J70" s="16">
        <f>SUM(H70:I70)</f>
        <v>2085</v>
      </c>
    </row>
    <row r="71" spans="1:10" x14ac:dyDescent="0.2">
      <c r="A71" s="2" t="s">
        <v>38</v>
      </c>
      <c r="B71" s="17">
        <f t="shared" si="23"/>
        <v>305</v>
      </c>
      <c r="C71" s="16">
        <f t="shared" si="23"/>
        <v>3782</v>
      </c>
      <c r="D71" s="16">
        <f>SUM(B71:C71)</f>
        <v>4087</v>
      </c>
      <c r="E71" s="17">
        <f t="shared" si="24"/>
        <v>197</v>
      </c>
      <c r="F71" s="16">
        <f t="shared" si="24"/>
        <v>1801</v>
      </c>
      <c r="G71" s="16">
        <f>SUM(E71:F71)</f>
        <v>1998</v>
      </c>
      <c r="H71" s="17">
        <f t="shared" si="25"/>
        <v>502</v>
      </c>
      <c r="I71" s="16">
        <f t="shared" si="25"/>
        <v>5583</v>
      </c>
      <c r="J71" s="16">
        <f>SUM(H71:I71)</f>
        <v>6085</v>
      </c>
    </row>
    <row r="72" spans="1:10" x14ac:dyDescent="0.2">
      <c r="A72" s="2" t="s">
        <v>39</v>
      </c>
      <c r="B72" s="17">
        <f t="shared" si="23"/>
        <v>1</v>
      </c>
      <c r="C72" s="16">
        <f t="shared" si="23"/>
        <v>31</v>
      </c>
      <c r="D72" s="16">
        <f>SUM(B72:C72)</f>
        <v>32</v>
      </c>
      <c r="E72" s="17">
        <f t="shared" si="24"/>
        <v>0</v>
      </c>
      <c r="F72" s="16">
        <f t="shared" si="24"/>
        <v>17</v>
      </c>
      <c r="G72" s="16">
        <f>SUM(E72:F72)</f>
        <v>17</v>
      </c>
      <c r="H72" s="17">
        <f t="shared" si="25"/>
        <v>1</v>
      </c>
      <c r="I72" s="16">
        <f t="shared" si="25"/>
        <v>48</v>
      </c>
      <c r="J72" s="16">
        <f>SUM(H72:I72)</f>
        <v>49</v>
      </c>
    </row>
    <row r="73" spans="1:10" x14ac:dyDescent="0.2">
      <c r="A73" s="2" t="s">
        <v>40</v>
      </c>
      <c r="B73" s="17">
        <f t="shared" si="23"/>
        <v>116</v>
      </c>
      <c r="C73" s="16">
        <f t="shared" si="23"/>
        <v>1269</v>
      </c>
      <c r="D73" s="16">
        <f>SUM(B73:C73)</f>
        <v>1385</v>
      </c>
      <c r="E73" s="17">
        <f t="shared" si="24"/>
        <v>69</v>
      </c>
      <c r="F73" s="16">
        <f t="shared" si="24"/>
        <v>587</v>
      </c>
      <c r="G73" s="16">
        <f>SUM(E73:F73)</f>
        <v>656</v>
      </c>
      <c r="H73" s="17">
        <f t="shared" si="25"/>
        <v>185</v>
      </c>
      <c r="I73" s="16">
        <f t="shared" si="25"/>
        <v>1856</v>
      </c>
      <c r="J73" s="16">
        <f>SUM(H73:I73)</f>
        <v>2041</v>
      </c>
    </row>
    <row r="74" spans="1:10" s="1" customFormat="1" x14ac:dyDescent="0.2">
      <c r="A74" s="13" t="s">
        <v>5</v>
      </c>
      <c r="B74" s="18">
        <f>SUM(B70:B73)</f>
        <v>551</v>
      </c>
      <c r="C74" s="19">
        <f>SUM(C70:C73)</f>
        <v>6319</v>
      </c>
      <c r="D74" s="19">
        <f>SUM(B74:C74)</f>
        <v>6870</v>
      </c>
      <c r="E74" s="18">
        <f>SUM(E70:E73)</f>
        <v>340</v>
      </c>
      <c r="F74" s="19">
        <f>SUM(F70:F73)</f>
        <v>3050</v>
      </c>
      <c r="G74" s="19">
        <f>SUM(E74:F74)</f>
        <v>3390</v>
      </c>
      <c r="H74" s="18">
        <f>SUM(H70:H73)</f>
        <v>891</v>
      </c>
      <c r="I74" s="19">
        <f>SUM(I70:I73)</f>
        <v>9369</v>
      </c>
      <c r="J74" s="19">
        <f>SUM(J70:J73)</f>
        <v>10260</v>
      </c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79" orientation="portrait" r:id="rId1"/>
  <headerFooter alignWithMargins="0">
    <oddFooter>&amp;R&amp;A</oddFooter>
  </headerFooter>
  <ignoredErrors>
    <ignoredError sqref="D70:D74 D63:D66 D56:D59 D48:D52 G52 G74 G30 D26:D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4"/>
  <sheetViews>
    <sheetView zoomScaleNormal="100" workbookViewId="0">
      <selection activeCell="A106" sqref="A106"/>
    </sheetView>
  </sheetViews>
  <sheetFormatPr defaultRowHeight="12.2" customHeight="1" x14ac:dyDescent="0.2"/>
  <cols>
    <col min="1" max="1" width="33" style="62" customWidth="1"/>
    <col min="2" max="10" width="9.42578125" style="62" customWidth="1"/>
    <col min="11" max="16384" width="9.140625" style="62"/>
  </cols>
  <sheetData>
    <row r="1" spans="1:10" ht="12.2" customHeight="1" x14ac:dyDescent="0.2">
      <c r="A1" s="79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2" customHeight="1" x14ac:dyDescent="0.2">
      <c r="A2" s="63" t="s">
        <v>27</v>
      </c>
      <c r="B2" s="64"/>
      <c r="C2" s="64"/>
      <c r="D2" s="64"/>
      <c r="E2" s="65"/>
      <c r="F2" s="65"/>
      <c r="G2" s="64"/>
      <c r="H2" s="64"/>
      <c r="I2" s="64"/>
      <c r="J2" s="64"/>
    </row>
    <row r="3" spans="1:10" ht="12.2" customHeight="1" x14ac:dyDescent="0.2">
      <c r="A3" s="64"/>
      <c r="B3" s="64"/>
      <c r="C3" s="64"/>
      <c r="D3" s="64"/>
      <c r="E3" s="65"/>
      <c r="F3" s="63"/>
      <c r="G3" s="64"/>
      <c r="H3" s="64"/>
      <c r="I3" s="64"/>
      <c r="J3" s="64"/>
    </row>
    <row r="4" spans="1:10" ht="12.2" customHeight="1" x14ac:dyDescent="0.2">
      <c r="A4" s="63" t="s">
        <v>59</v>
      </c>
      <c r="B4" s="64"/>
      <c r="C4" s="64"/>
      <c r="D4" s="64"/>
      <c r="E4" s="65"/>
      <c r="F4" s="65"/>
      <c r="G4" s="64"/>
      <c r="H4" s="64"/>
      <c r="I4" s="64"/>
      <c r="J4" s="64"/>
    </row>
    <row r="5" spans="1:10" ht="12.2" customHeight="1" x14ac:dyDescent="0.2">
      <c r="A5" s="63"/>
      <c r="B5" s="64"/>
      <c r="C5" s="64"/>
      <c r="D5" s="64"/>
      <c r="E5" s="65"/>
      <c r="F5" s="65"/>
      <c r="G5" s="64"/>
      <c r="H5" s="64"/>
      <c r="I5" s="64"/>
      <c r="J5" s="64"/>
    </row>
    <row r="6" spans="1:10" ht="12.2" customHeight="1" x14ac:dyDescent="0.2">
      <c r="A6" s="63" t="s">
        <v>16</v>
      </c>
      <c r="B6" s="64"/>
      <c r="C6" s="64"/>
      <c r="D6" s="64"/>
      <c r="E6" s="65"/>
      <c r="F6" s="63"/>
      <c r="G6" s="64"/>
      <c r="H6" s="64"/>
      <c r="I6" s="64"/>
      <c r="J6" s="64"/>
    </row>
    <row r="7" spans="1:10" ht="12.2" customHeight="1" x14ac:dyDescent="0.2">
      <c r="A7" s="63"/>
      <c r="B7" s="64"/>
      <c r="C7" s="64"/>
      <c r="D7" s="64"/>
      <c r="E7" s="65"/>
      <c r="F7" s="63"/>
      <c r="G7" s="64"/>
      <c r="H7" s="64"/>
      <c r="I7" s="64"/>
      <c r="J7" s="64"/>
    </row>
    <row r="8" spans="1:10" ht="12.2" customHeight="1" x14ac:dyDescent="0.2">
      <c r="A8" s="63" t="s">
        <v>50</v>
      </c>
      <c r="B8" s="64"/>
      <c r="C8" s="64"/>
      <c r="D8" s="64"/>
      <c r="E8" s="65"/>
      <c r="F8" s="63"/>
      <c r="G8" s="64"/>
      <c r="H8" s="64"/>
      <c r="I8" s="64"/>
      <c r="J8" s="64"/>
    </row>
    <row r="9" spans="1:10" ht="12.2" customHeight="1" thickBo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2.2" customHeight="1" x14ac:dyDescent="0.2">
      <c r="A10" s="66"/>
      <c r="B10" s="67" t="s">
        <v>3</v>
      </c>
      <c r="C10" s="68"/>
      <c r="D10" s="68"/>
      <c r="E10" s="67" t="s">
        <v>4</v>
      </c>
      <c r="F10" s="68"/>
      <c r="G10" s="68"/>
      <c r="H10" s="67" t="s">
        <v>5</v>
      </c>
      <c r="I10" s="68"/>
      <c r="J10" s="68"/>
    </row>
    <row r="11" spans="1:10" ht="12.2" customHeight="1" x14ac:dyDescent="0.2">
      <c r="A11" s="117" t="s">
        <v>17</v>
      </c>
      <c r="B11" s="69" t="s">
        <v>6</v>
      </c>
      <c r="C11" s="70" t="s">
        <v>7</v>
      </c>
      <c r="D11" s="70" t="s">
        <v>5</v>
      </c>
      <c r="E11" s="69" t="s">
        <v>6</v>
      </c>
      <c r="F11" s="70" t="s">
        <v>7</v>
      </c>
      <c r="G11" s="70" t="s">
        <v>5</v>
      </c>
      <c r="H11" s="69" t="s">
        <v>6</v>
      </c>
      <c r="I11" s="70" t="s">
        <v>7</v>
      </c>
      <c r="J11" s="70" t="s">
        <v>5</v>
      </c>
    </row>
    <row r="12" spans="1:10" ht="12.2" customHeight="1" x14ac:dyDescent="0.2">
      <c r="A12" s="71"/>
      <c r="B12" s="72"/>
      <c r="C12" s="71"/>
      <c r="D12" s="71"/>
      <c r="E12" s="72"/>
      <c r="F12" s="71"/>
      <c r="G12" s="71"/>
      <c r="H12" s="72"/>
      <c r="I12" s="71"/>
      <c r="J12" s="71"/>
    </row>
    <row r="13" spans="1:10" ht="12.2" customHeight="1" x14ac:dyDescent="0.2">
      <c r="A13" s="61" t="s">
        <v>18</v>
      </c>
      <c r="B13" s="73">
        <f t="shared" ref="B13:C21" si="0">SUM(B40,B57,B74,B91)</f>
        <v>0</v>
      </c>
      <c r="C13" s="74">
        <f t="shared" si="0"/>
        <v>2</v>
      </c>
      <c r="D13" s="74">
        <f t="shared" ref="D13:J13" si="1">SUM(D40,D57,D74,D91)</f>
        <v>2</v>
      </c>
      <c r="E13" s="73">
        <f t="shared" si="1"/>
        <v>37</v>
      </c>
      <c r="F13" s="74">
        <f t="shared" si="1"/>
        <v>173</v>
      </c>
      <c r="G13" s="74">
        <f t="shared" si="1"/>
        <v>210</v>
      </c>
      <c r="H13" s="73">
        <f t="shared" si="1"/>
        <v>37</v>
      </c>
      <c r="I13" s="74">
        <f t="shared" si="1"/>
        <v>175</v>
      </c>
      <c r="J13" s="74">
        <f t="shared" si="1"/>
        <v>212</v>
      </c>
    </row>
    <row r="14" spans="1:10" ht="12.2" customHeight="1" x14ac:dyDescent="0.2">
      <c r="A14" s="61" t="s">
        <v>19</v>
      </c>
      <c r="B14" s="73">
        <f t="shared" si="0"/>
        <v>8</v>
      </c>
      <c r="C14" s="74">
        <f t="shared" si="0"/>
        <v>74</v>
      </c>
      <c r="D14" s="74">
        <f t="shared" ref="D14:J14" si="2">SUM(D41,D58,D75,D92)</f>
        <v>82</v>
      </c>
      <c r="E14" s="73">
        <f t="shared" si="2"/>
        <v>53</v>
      </c>
      <c r="F14" s="74">
        <f t="shared" si="2"/>
        <v>326</v>
      </c>
      <c r="G14" s="74">
        <f t="shared" si="2"/>
        <v>379</v>
      </c>
      <c r="H14" s="73">
        <f t="shared" si="2"/>
        <v>61</v>
      </c>
      <c r="I14" s="74">
        <f t="shared" si="2"/>
        <v>400</v>
      </c>
      <c r="J14" s="74">
        <f t="shared" si="2"/>
        <v>461</v>
      </c>
    </row>
    <row r="15" spans="1:10" ht="12.2" customHeight="1" x14ac:dyDescent="0.2">
      <c r="A15" s="61" t="s">
        <v>20</v>
      </c>
      <c r="B15" s="73">
        <f t="shared" si="0"/>
        <v>31</v>
      </c>
      <c r="C15" s="74">
        <f t="shared" si="0"/>
        <v>207</v>
      </c>
      <c r="D15" s="74">
        <f t="shared" ref="D15:J15" si="3">SUM(D42,D59,D76,D93)</f>
        <v>238</v>
      </c>
      <c r="E15" s="73">
        <f t="shared" si="3"/>
        <v>56</v>
      </c>
      <c r="F15" s="74">
        <f t="shared" si="3"/>
        <v>288</v>
      </c>
      <c r="G15" s="74">
        <f t="shared" si="3"/>
        <v>344</v>
      </c>
      <c r="H15" s="73">
        <f t="shared" si="3"/>
        <v>87</v>
      </c>
      <c r="I15" s="74">
        <f t="shared" si="3"/>
        <v>495</v>
      </c>
      <c r="J15" s="74">
        <f t="shared" si="3"/>
        <v>582</v>
      </c>
    </row>
    <row r="16" spans="1:10" ht="12.2" customHeight="1" x14ac:dyDescent="0.2">
      <c r="A16" s="61" t="s">
        <v>21</v>
      </c>
      <c r="B16" s="73">
        <f t="shared" si="0"/>
        <v>87</v>
      </c>
      <c r="C16" s="74">
        <f t="shared" si="0"/>
        <v>531</v>
      </c>
      <c r="D16" s="74">
        <f t="shared" ref="D16:J16" si="4">SUM(D43,D60,D77,D94)</f>
        <v>618</v>
      </c>
      <c r="E16" s="73">
        <f t="shared" si="4"/>
        <v>46</v>
      </c>
      <c r="F16" s="74">
        <f t="shared" si="4"/>
        <v>314</v>
      </c>
      <c r="G16" s="74">
        <f t="shared" si="4"/>
        <v>360</v>
      </c>
      <c r="H16" s="73">
        <f t="shared" si="4"/>
        <v>133</v>
      </c>
      <c r="I16" s="74">
        <f t="shared" si="4"/>
        <v>845</v>
      </c>
      <c r="J16" s="74">
        <f t="shared" si="4"/>
        <v>978</v>
      </c>
    </row>
    <row r="17" spans="1:10" ht="12.2" customHeight="1" x14ac:dyDescent="0.2">
      <c r="A17" s="61" t="s">
        <v>22</v>
      </c>
      <c r="B17" s="73">
        <f t="shared" si="0"/>
        <v>78</v>
      </c>
      <c r="C17" s="74">
        <f t="shared" si="0"/>
        <v>561</v>
      </c>
      <c r="D17" s="74">
        <f t="shared" ref="D17:J17" si="5">SUM(D44,D61,D78,D95)</f>
        <v>639</v>
      </c>
      <c r="E17" s="73">
        <f t="shared" si="5"/>
        <v>34</v>
      </c>
      <c r="F17" s="74">
        <f t="shared" si="5"/>
        <v>287</v>
      </c>
      <c r="G17" s="74">
        <f t="shared" si="5"/>
        <v>321</v>
      </c>
      <c r="H17" s="73">
        <f t="shared" si="5"/>
        <v>112</v>
      </c>
      <c r="I17" s="74">
        <f t="shared" si="5"/>
        <v>848</v>
      </c>
      <c r="J17" s="74">
        <f t="shared" si="5"/>
        <v>960</v>
      </c>
    </row>
    <row r="18" spans="1:10" ht="12.2" customHeight="1" x14ac:dyDescent="0.2">
      <c r="A18" s="61" t="s">
        <v>23</v>
      </c>
      <c r="B18" s="73">
        <f t="shared" si="0"/>
        <v>55</v>
      </c>
      <c r="C18" s="74">
        <f t="shared" si="0"/>
        <v>634</v>
      </c>
      <c r="D18" s="74">
        <f t="shared" ref="D18:J18" si="6">SUM(D45,D62,D79,D96)</f>
        <v>689</v>
      </c>
      <c r="E18" s="73">
        <f t="shared" si="6"/>
        <v>22</v>
      </c>
      <c r="F18" s="74">
        <f t="shared" si="6"/>
        <v>219</v>
      </c>
      <c r="G18" s="74">
        <f t="shared" si="6"/>
        <v>241</v>
      </c>
      <c r="H18" s="73">
        <f t="shared" si="6"/>
        <v>77</v>
      </c>
      <c r="I18" s="74">
        <f t="shared" si="6"/>
        <v>853</v>
      </c>
      <c r="J18" s="74">
        <f t="shared" si="6"/>
        <v>930</v>
      </c>
    </row>
    <row r="19" spans="1:10" ht="12.2" customHeight="1" x14ac:dyDescent="0.2">
      <c r="A19" s="61" t="s">
        <v>24</v>
      </c>
      <c r="B19" s="73">
        <f t="shared" si="0"/>
        <v>53</v>
      </c>
      <c r="C19" s="74">
        <f t="shared" si="0"/>
        <v>957</v>
      </c>
      <c r="D19" s="74">
        <f t="shared" ref="D19:J19" si="7">SUM(D46,D63,D80,D97)</f>
        <v>1010</v>
      </c>
      <c r="E19" s="73">
        <f t="shared" si="7"/>
        <v>10</v>
      </c>
      <c r="F19" s="74">
        <f t="shared" si="7"/>
        <v>174</v>
      </c>
      <c r="G19" s="74">
        <f t="shared" si="7"/>
        <v>184</v>
      </c>
      <c r="H19" s="73">
        <f t="shared" si="7"/>
        <v>63</v>
      </c>
      <c r="I19" s="74">
        <f t="shared" si="7"/>
        <v>1131</v>
      </c>
      <c r="J19" s="74">
        <f t="shared" si="7"/>
        <v>1194</v>
      </c>
    </row>
    <row r="20" spans="1:10" ht="12.2" customHeight="1" x14ac:dyDescent="0.2">
      <c r="A20" s="61" t="s">
        <v>25</v>
      </c>
      <c r="B20" s="73">
        <f t="shared" si="0"/>
        <v>75</v>
      </c>
      <c r="C20" s="74">
        <f t="shared" si="0"/>
        <v>1086</v>
      </c>
      <c r="D20" s="74">
        <f t="shared" ref="D20:J21" si="8">SUM(D47,D64,D81,D98)</f>
        <v>1161</v>
      </c>
      <c r="E20" s="73">
        <f t="shared" si="8"/>
        <v>14</v>
      </c>
      <c r="F20" s="74">
        <f t="shared" si="8"/>
        <v>103</v>
      </c>
      <c r="G20" s="74">
        <f t="shared" si="8"/>
        <v>117</v>
      </c>
      <c r="H20" s="73">
        <f t="shared" si="8"/>
        <v>89</v>
      </c>
      <c r="I20" s="74">
        <f t="shared" si="8"/>
        <v>1189</v>
      </c>
      <c r="J20" s="74">
        <f t="shared" si="8"/>
        <v>1278</v>
      </c>
    </row>
    <row r="21" spans="1:10" ht="12.2" customHeight="1" x14ac:dyDescent="0.2">
      <c r="A21" s="22" t="s">
        <v>64</v>
      </c>
      <c r="B21" s="73">
        <f t="shared" si="0"/>
        <v>33</v>
      </c>
      <c r="C21" s="74">
        <f t="shared" si="0"/>
        <v>324</v>
      </c>
      <c r="D21" s="74">
        <f t="shared" si="8"/>
        <v>357</v>
      </c>
      <c r="E21" s="73">
        <f t="shared" si="8"/>
        <v>11</v>
      </c>
      <c r="F21" s="74">
        <f t="shared" si="8"/>
        <v>30</v>
      </c>
      <c r="G21" s="74">
        <f t="shared" si="8"/>
        <v>41</v>
      </c>
      <c r="H21" s="73">
        <f t="shared" si="8"/>
        <v>44</v>
      </c>
      <c r="I21" s="74">
        <f t="shared" si="8"/>
        <v>354</v>
      </c>
      <c r="J21" s="74">
        <f t="shared" si="8"/>
        <v>398</v>
      </c>
    </row>
    <row r="22" spans="1:10" ht="12.2" customHeight="1" x14ac:dyDescent="0.2">
      <c r="A22" s="22" t="s">
        <v>65</v>
      </c>
      <c r="B22" s="73">
        <f t="shared" ref="B22:C22" si="9">SUM(B49,B66,B83,B100)</f>
        <v>0</v>
      </c>
      <c r="C22" s="74">
        <f t="shared" si="9"/>
        <v>4</v>
      </c>
      <c r="D22" s="75">
        <f t="shared" ref="D22:J22" si="10">SUM(D49,D66,D83,D100)</f>
        <v>4</v>
      </c>
      <c r="E22" s="73">
        <f t="shared" si="10"/>
        <v>6</v>
      </c>
      <c r="F22" s="74">
        <f t="shared" si="10"/>
        <v>16</v>
      </c>
      <c r="G22" s="75">
        <f t="shared" si="10"/>
        <v>22</v>
      </c>
      <c r="H22" s="73">
        <f t="shared" si="10"/>
        <v>6</v>
      </c>
      <c r="I22" s="74">
        <f t="shared" si="10"/>
        <v>20</v>
      </c>
      <c r="J22" s="75">
        <f t="shared" si="10"/>
        <v>26</v>
      </c>
    </row>
    <row r="23" spans="1:10" ht="12.2" customHeight="1" x14ac:dyDescent="0.2">
      <c r="A23" s="76" t="s">
        <v>5</v>
      </c>
      <c r="B23" s="77">
        <f t="shared" ref="B23:J23" si="11">SUM(B50,B67,B84,B101)</f>
        <v>420</v>
      </c>
      <c r="C23" s="78">
        <f t="shared" si="11"/>
        <v>4380</v>
      </c>
      <c r="D23" s="78">
        <f t="shared" si="11"/>
        <v>4800</v>
      </c>
      <c r="E23" s="77">
        <f t="shared" si="11"/>
        <v>289</v>
      </c>
      <c r="F23" s="78">
        <f t="shared" si="11"/>
        <v>1930</v>
      </c>
      <c r="G23" s="78">
        <f t="shared" si="11"/>
        <v>2219</v>
      </c>
      <c r="H23" s="77">
        <f t="shared" si="11"/>
        <v>709</v>
      </c>
      <c r="I23" s="78">
        <f t="shared" si="11"/>
        <v>6310</v>
      </c>
      <c r="J23" s="78">
        <f t="shared" si="11"/>
        <v>7019</v>
      </c>
    </row>
    <row r="24" spans="1:10" ht="9" customHeight="1" x14ac:dyDescent="0.2"/>
    <row r="25" spans="1:10" ht="42" customHeight="1" x14ac:dyDescent="0.2">
      <c r="A25" s="208" t="s">
        <v>63</v>
      </c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0" ht="12.75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9" customHeight="1" x14ac:dyDescent="0.2"/>
    <row r="28" spans="1:10" ht="12.2" customHeight="1" x14ac:dyDescent="0.2">
      <c r="A28" s="79" t="s">
        <v>60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2.2" customHeight="1" x14ac:dyDescent="0.2">
      <c r="A29" s="63" t="s">
        <v>27</v>
      </c>
      <c r="B29" s="64"/>
      <c r="C29" s="64"/>
      <c r="D29" s="64"/>
      <c r="E29" s="65"/>
      <c r="F29" s="65"/>
      <c r="G29" s="64"/>
      <c r="H29" s="64"/>
      <c r="I29" s="64"/>
      <c r="J29" s="64"/>
    </row>
    <row r="30" spans="1:10" ht="12.2" customHeight="1" x14ac:dyDescent="0.2">
      <c r="A30" s="64"/>
      <c r="B30" s="64"/>
      <c r="C30" s="64"/>
      <c r="D30" s="64"/>
      <c r="E30" s="65"/>
      <c r="F30" s="63"/>
      <c r="G30" s="64"/>
      <c r="H30" s="64"/>
      <c r="I30" s="64"/>
      <c r="J30" s="64"/>
    </row>
    <row r="31" spans="1:10" ht="12.2" customHeight="1" x14ac:dyDescent="0.2">
      <c r="A31" s="63" t="s">
        <v>62</v>
      </c>
      <c r="B31" s="64"/>
      <c r="C31" s="64"/>
      <c r="D31" s="64"/>
      <c r="E31" s="65"/>
      <c r="F31" s="65"/>
      <c r="G31" s="64"/>
      <c r="H31" s="64"/>
      <c r="I31" s="64"/>
      <c r="J31" s="64"/>
    </row>
    <row r="32" spans="1:10" ht="12.2" customHeight="1" x14ac:dyDescent="0.2">
      <c r="A32" s="63"/>
      <c r="B32" s="64"/>
      <c r="C32" s="64"/>
      <c r="D32" s="64"/>
      <c r="E32" s="65"/>
      <c r="F32" s="65"/>
      <c r="G32" s="64"/>
      <c r="H32" s="64"/>
      <c r="I32" s="64"/>
      <c r="J32" s="64"/>
    </row>
    <row r="33" spans="1:10" ht="12.2" customHeight="1" x14ac:dyDescent="0.2">
      <c r="A33" s="63" t="s">
        <v>16</v>
      </c>
      <c r="B33" s="64"/>
      <c r="C33" s="64"/>
      <c r="D33" s="64"/>
      <c r="E33" s="65"/>
      <c r="F33" s="63"/>
      <c r="G33" s="64"/>
      <c r="H33" s="64"/>
      <c r="I33" s="64"/>
      <c r="J33" s="64"/>
    </row>
    <row r="34" spans="1:10" ht="12.2" customHeight="1" x14ac:dyDescent="0.2">
      <c r="A34" s="63"/>
      <c r="B34" s="64"/>
      <c r="C34" s="64"/>
      <c r="D34" s="64"/>
      <c r="E34" s="65"/>
      <c r="F34" s="63"/>
      <c r="G34" s="64"/>
      <c r="H34" s="64"/>
      <c r="I34" s="64"/>
      <c r="J34" s="64"/>
    </row>
    <row r="35" spans="1:10" ht="12.2" customHeight="1" x14ac:dyDescent="0.2">
      <c r="A35" s="63" t="s">
        <v>28</v>
      </c>
      <c r="B35" s="64"/>
      <c r="C35" s="64"/>
      <c r="D35" s="64"/>
      <c r="E35" s="65"/>
      <c r="F35" s="63"/>
      <c r="G35" s="64"/>
      <c r="H35" s="64"/>
      <c r="I35" s="64"/>
      <c r="J35" s="64"/>
    </row>
    <row r="36" spans="1:10" ht="12.2" customHeight="1" thickBo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2.2" customHeight="1" x14ac:dyDescent="0.2">
      <c r="A37" s="66"/>
      <c r="B37" s="67" t="s">
        <v>3</v>
      </c>
      <c r="C37" s="68"/>
      <c r="D37" s="68"/>
      <c r="E37" s="67" t="s">
        <v>4</v>
      </c>
      <c r="F37" s="68"/>
      <c r="G37" s="68"/>
      <c r="H37" s="67" t="s">
        <v>5</v>
      </c>
      <c r="I37" s="68"/>
      <c r="J37" s="68"/>
    </row>
    <row r="38" spans="1:10" ht="12.2" customHeight="1" x14ac:dyDescent="0.2">
      <c r="A38" s="117" t="s">
        <v>17</v>
      </c>
      <c r="B38" s="69" t="s">
        <v>6</v>
      </c>
      <c r="C38" s="70" t="s">
        <v>7</v>
      </c>
      <c r="D38" s="70" t="s">
        <v>5</v>
      </c>
      <c r="E38" s="69" t="s">
        <v>6</v>
      </c>
      <c r="F38" s="70" t="s">
        <v>7</v>
      </c>
      <c r="G38" s="70" t="s">
        <v>5</v>
      </c>
      <c r="H38" s="69" t="s">
        <v>6</v>
      </c>
      <c r="I38" s="70" t="s">
        <v>7</v>
      </c>
      <c r="J38" s="70" t="s">
        <v>5</v>
      </c>
    </row>
    <row r="39" spans="1:10" ht="12.2" customHeight="1" x14ac:dyDescent="0.2">
      <c r="A39" s="71"/>
      <c r="B39" s="72"/>
      <c r="C39" s="71"/>
      <c r="D39" s="71"/>
      <c r="E39" s="72"/>
      <c r="F39" s="71"/>
      <c r="G39" s="71"/>
      <c r="H39" s="72"/>
      <c r="I39" s="71"/>
      <c r="J39" s="71"/>
    </row>
    <row r="40" spans="1:10" ht="12.2" customHeight="1" x14ac:dyDescent="0.2">
      <c r="A40" s="61" t="s">
        <v>18</v>
      </c>
      <c r="B40" s="175">
        <v>0</v>
      </c>
      <c r="C40" s="176">
        <v>0</v>
      </c>
      <c r="D40" s="157">
        <f>SUM(B40:C40)</f>
        <v>0</v>
      </c>
      <c r="E40" s="175">
        <v>11</v>
      </c>
      <c r="F40" s="176">
        <v>39</v>
      </c>
      <c r="G40" s="55">
        <f>SUM(E40:F40)</f>
        <v>50</v>
      </c>
      <c r="H40" s="73">
        <f t="shared" ref="H40:H49" si="12">SUM(B40,E40)</f>
        <v>11</v>
      </c>
      <c r="I40" s="74">
        <f t="shared" ref="I40:I49" si="13">SUM(C40,F40)</f>
        <v>39</v>
      </c>
      <c r="J40" s="74">
        <f t="shared" ref="J40:J49" si="14">SUM(H40:I40)</f>
        <v>50</v>
      </c>
    </row>
    <row r="41" spans="1:10" ht="12.2" customHeight="1" x14ac:dyDescent="0.2">
      <c r="A41" s="61" t="s">
        <v>19</v>
      </c>
      <c r="B41" s="175">
        <v>1</v>
      </c>
      <c r="C41" s="176">
        <v>17</v>
      </c>
      <c r="D41" s="157">
        <f t="shared" ref="D41:D49" si="15">SUM(B41:C41)</f>
        <v>18</v>
      </c>
      <c r="E41" s="175">
        <v>13</v>
      </c>
      <c r="F41" s="176">
        <v>69</v>
      </c>
      <c r="G41" s="55">
        <f t="shared" ref="G41:G49" si="16">SUM(E41:F41)</f>
        <v>82</v>
      </c>
      <c r="H41" s="73">
        <f t="shared" si="12"/>
        <v>14</v>
      </c>
      <c r="I41" s="74">
        <f t="shared" si="13"/>
        <v>86</v>
      </c>
      <c r="J41" s="74">
        <f t="shared" si="14"/>
        <v>100</v>
      </c>
    </row>
    <row r="42" spans="1:10" ht="12.2" customHeight="1" x14ac:dyDescent="0.2">
      <c r="A42" s="61" t="s">
        <v>20</v>
      </c>
      <c r="B42" s="175">
        <v>7</v>
      </c>
      <c r="C42" s="176">
        <v>35</v>
      </c>
      <c r="D42" s="157">
        <f t="shared" si="15"/>
        <v>42</v>
      </c>
      <c r="E42" s="175">
        <v>11</v>
      </c>
      <c r="F42" s="176">
        <v>59</v>
      </c>
      <c r="G42" s="55">
        <f t="shared" si="16"/>
        <v>70</v>
      </c>
      <c r="H42" s="73">
        <f t="shared" si="12"/>
        <v>18</v>
      </c>
      <c r="I42" s="74">
        <f t="shared" si="13"/>
        <v>94</v>
      </c>
      <c r="J42" s="74">
        <f t="shared" si="14"/>
        <v>112</v>
      </c>
    </row>
    <row r="43" spans="1:10" ht="12.2" customHeight="1" x14ac:dyDescent="0.2">
      <c r="A43" s="61" t="s">
        <v>21</v>
      </c>
      <c r="B43" s="177">
        <v>17</v>
      </c>
      <c r="C43" s="176">
        <v>92</v>
      </c>
      <c r="D43" s="157">
        <f t="shared" si="15"/>
        <v>109</v>
      </c>
      <c r="E43" s="175">
        <v>12</v>
      </c>
      <c r="F43" s="176">
        <v>65</v>
      </c>
      <c r="G43" s="55">
        <f t="shared" si="16"/>
        <v>77</v>
      </c>
      <c r="H43" s="73">
        <f t="shared" si="12"/>
        <v>29</v>
      </c>
      <c r="I43" s="74">
        <f t="shared" si="13"/>
        <v>157</v>
      </c>
      <c r="J43" s="74">
        <f t="shared" si="14"/>
        <v>186</v>
      </c>
    </row>
    <row r="44" spans="1:10" ht="12.2" customHeight="1" x14ac:dyDescent="0.2">
      <c r="A44" s="61" t="s">
        <v>22</v>
      </c>
      <c r="B44" s="177">
        <v>15</v>
      </c>
      <c r="C44" s="176">
        <v>130</v>
      </c>
      <c r="D44" s="157">
        <f t="shared" si="15"/>
        <v>145</v>
      </c>
      <c r="E44" s="175">
        <v>10</v>
      </c>
      <c r="F44" s="176">
        <v>56</v>
      </c>
      <c r="G44" s="55">
        <f t="shared" si="16"/>
        <v>66</v>
      </c>
      <c r="H44" s="73">
        <f t="shared" si="12"/>
        <v>25</v>
      </c>
      <c r="I44" s="74">
        <f t="shared" si="13"/>
        <v>186</v>
      </c>
      <c r="J44" s="74">
        <f t="shared" si="14"/>
        <v>211</v>
      </c>
    </row>
    <row r="45" spans="1:10" ht="12.2" customHeight="1" x14ac:dyDescent="0.2">
      <c r="A45" s="61" t="s">
        <v>23</v>
      </c>
      <c r="B45" s="177">
        <v>11</v>
      </c>
      <c r="C45" s="176">
        <v>110</v>
      </c>
      <c r="D45" s="157">
        <f t="shared" si="15"/>
        <v>121</v>
      </c>
      <c r="E45" s="175">
        <v>4</v>
      </c>
      <c r="F45" s="176">
        <v>43</v>
      </c>
      <c r="G45" s="55">
        <f t="shared" si="16"/>
        <v>47</v>
      </c>
      <c r="H45" s="73">
        <f t="shared" si="12"/>
        <v>15</v>
      </c>
      <c r="I45" s="74">
        <f t="shared" si="13"/>
        <v>153</v>
      </c>
      <c r="J45" s="74">
        <f t="shared" si="14"/>
        <v>168</v>
      </c>
    </row>
    <row r="46" spans="1:10" ht="12.2" customHeight="1" x14ac:dyDescent="0.2">
      <c r="A46" s="61" t="s">
        <v>24</v>
      </c>
      <c r="B46" s="177">
        <v>12</v>
      </c>
      <c r="C46" s="176">
        <v>127</v>
      </c>
      <c r="D46" s="157">
        <f t="shared" si="15"/>
        <v>139</v>
      </c>
      <c r="E46" s="175">
        <v>0</v>
      </c>
      <c r="F46" s="176">
        <v>24</v>
      </c>
      <c r="G46" s="55">
        <f t="shared" si="16"/>
        <v>24</v>
      </c>
      <c r="H46" s="73">
        <f t="shared" si="12"/>
        <v>12</v>
      </c>
      <c r="I46" s="74">
        <f t="shared" si="13"/>
        <v>151</v>
      </c>
      <c r="J46" s="74">
        <f t="shared" si="14"/>
        <v>163</v>
      </c>
    </row>
    <row r="47" spans="1:10" ht="12.2" customHeight="1" x14ac:dyDescent="0.2">
      <c r="A47" s="61" t="s">
        <v>25</v>
      </c>
      <c r="B47" s="177">
        <v>7</v>
      </c>
      <c r="C47" s="176">
        <v>136</v>
      </c>
      <c r="D47" s="157">
        <f t="shared" si="15"/>
        <v>143</v>
      </c>
      <c r="E47" s="175">
        <v>2</v>
      </c>
      <c r="F47" s="176">
        <v>13</v>
      </c>
      <c r="G47" s="55">
        <f t="shared" si="16"/>
        <v>15</v>
      </c>
      <c r="H47" s="73">
        <f t="shared" si="12"/>
        <v>9</v>
      </c>
      <c r="I47" s="74">
        <f t="shared" si="13"/>
        <v>149</v>
      </c>
      <c r="J47" s="74">
        <f t="shared" si="14"/>
        <v>158</v>
      </c>
    </row>
    <row r="48" spans="1:10" ht="12.2" customHeight="1" x14ac:dyDescent="0.2">
      <c r="A48" s="22" t="s">
        <v>64</v>
      </c>
      <c r="B48" s="177">
        <v>7</v>
      </c>
      <c r="C48" s="176">
        <v>48</v>
      </c>
      <c r="D48" s="157">
        <f t="shared" si="15"/>
        <v>55</v>
      </c>
      <c r="E48" s="175">
        <v>4</v>
      </c>
      <c r="F48" s="176">
        <v>5</v>
      </c>
      <c r="G48" s="55">
        <f t="shared" si="16"/>
        <v>9</v>
      </c>
      <c r="H48" s="73">
        <f t="shared" ref="H48" si="17">SUM(B48,E48)</f>
        <v>11</v>
      </c>
      <c r="I48" s="74">
        <f t="shared" ref="I48" si="18">SUM(C48,F48)</f>
        <v>53</v>
      </c>
      <c r="J48" s="74">
        <f t="shared" ref="J48" si="19">SUM(H48:I48)</f>
        <v>64</v>
      </c>
    </row>
    <row r="49" spans="1:10" ht="12.2" customHeight="1" x14ac:dyDescent="0.2">
      <c r="A49" s="22" t="s">
        <v>65</v>
      </c>
      <c r="B49" s="177">
        <v>0</v>
      </c>
      <c r="C49" s="176">
        <v>1</v>
      </c>
      <c r="D49" s="157">
        <f t="shared" si="15"/>
        <v>1</v>
      </c>
      <c r="E49" s="175">
        <v>1</v>
      </c>
      <c r="F49" s="176">
        <v>3</v>
      </c>
      <c r="G49" s="55">
        <f t="shared" si="16"/>
        <v>4</v>
      </c>
      <c r="H49" s="73">
        <f t="shared" si="12"/>
        <v>1</v>
      </c>
      <c r="I49" s="74">
        <f t="shared" si="13"/>
        <v>4</v>
      </c>
      <c r="J49" s="75">
        <f t="shared" si="14"/>
        <v>5</v>
      </c>
    </row>
    <row r="50" spans="1:10" ht="12.2" customHeight="1" x14ac:dyDescent="0.2">
      <c r="A50" s="76" t="s">
        <v>5</v>
      </c>
      <c r="B50" s="178">
        <f>SUM(B40:B49)</f>
        <v>77</v>
      </c>
      <c r="C50" s="179">
        <f>SUM(C40:C49)</f>
        <v>696</v>
      </c>
      <c r="D50" s="179">
        <f t="shared" ref="D50:J50" si="20">SUM(D40:D49)</f>
        <v>773</v>
      </c>
      <c r="E50" s="178">
        <f t="shared" si="20"/>
        <v>68</v>
      </c>
      <c r="F50" s="179">
        <f t="shared" si="20"/>
        <v>376</v>
      </c>
      <c r="G50" s="78">
        <f t="shared" si="20"/>
        <v>444</v>
      </c>
      <c r="H50" s="77">
        <f t="shared" si="20"/>
        <v>145</v>
      </c>
      <c r="I50" s="78">
        <f t="shared" si="20"/>
        <v>1072</v>
      </c>
      <c r="J50" s="78">
        <f t="shared" si="20"/>
        <v>1217</v>
      </c>
    </row>
    <row r="51" spans="1:10" ht="12.2" customHeight="1" x14ac:dyDescent="0.2">
      <c r="B51" s="180"/>
      <c r="C51" s="180"/>
      <c r="D51" s="180"/>
      <c r="E51" s="180"/>
      <c r="F51" s="180"/>
    </row>
    <row r="52" spans="1:10" ht="12.2" customHeight="1" x14ac:dyDescent="0.2">
      <c r="A52" s="63" t="s">
        <v>9</v>
      </c>
      <c r="B52" s="181"/>
      <c r="C52" s="181"/>
      <c r="D52" s="181"/>
      <c r="E52" s="182"/>
      <c r="F52" s="183"/>
      <c r="G52" s="64"/>
      <c r="H52" s="64"/>
      <c r="I52" s="64"/>
      <c r="J52" s="64"/>
    </row>
    <row r="53" spans="1:10" ht="12.2" customHeight="1" thickBot="1" x14ac:dyDescent="0.25">
      <c r="A53" s="61"/>
      <c r="B53" s="184"/>
      <c r="C53" s="184"/>
      <c r="D53" s="184"/>
      <c r="E53" s="184"/>
      <c r="F53" s="184"/>
      <c r="G53" s="61"/>
      <c r="H53" s="61"/>
      <c r="I53" s="61"/>
      <c r="J53" s="61"/>
    </row>
    <row r="54" spans="1:10" ht="12.2" customHeight="1" x14ac:dyDescent="0.2">
      <c r="A54" s="66"/>
      <c r="B54" s="185" t="s">
        <v>3</v>
      </c>
      <c r="C54" s="186"/>
      <c r="D54" s="186"/>
      <c r="E54" s="185" t="s">
        <v>4</v>
      </c>
      <c r="F54" s="186"/>
      <c r="G54" s="68"/>
      <c r="H54" s="67" t="s">
        <v>5</v>
      </c>
      <c r="I54" s="68"/>
      <c r="J54" s="68"/>
    </row>
    <row r="55" spans="1:10" ht="12.2" customHeight="1" x14ac:dyDescent="0.2">
      <c r="A55" s="117" t="s">
        <v>17</v>
      </c>
      <c r="B55" s="187" t="s">
        <v>6</v>
      </c>
      <c r="C55" s="188" t="s">
        <v>7</v>
      </c>
      <c r="D55" s="188" t="s">
        <v>5</v>
      </c>
      <c r="E55" s="187" t="s">
        <v>6</v>
      </c>
      <c r="F55" s="188" t="s">
        <v>7</v>
      </c>
      <c r="G55" s="70" t="s">
        <v>5</v>
      </c>
      <c r="H55" s="69" t="s">
        <v>6</v>
      </c>
      <c r="I55" s="70" t="s">
        <v>7</v>
      </c>
      <c r="J55" s="70" t="s">
        <v>5</v>
      </c>
    </row>
    <row r="56" spans="1:10" ht="12.2" customHeight="1" x14ac:dyDescent="0.2">
      <c r="A56" s="71"/>
      <c r="B56" s="189"/>
      <c r="C56" s="190"/>
      <c r="D56" s="190"/>
      <c r="E56" s="189"/>
      <c r="F56" s="190"/>
      <c r="G56" s="71"/>
      <c r="H56" s="72"/>
      <c r="I56" s="71"/>
      <c r="J56" s="71"/>
    </row>
    <row r="57" spans="1:10" ht="12.2" customHeight="1" x14ac:dyDescent="0.2">
      <c r="A57" s="61" t="s">
        <v>18</v>
      </c>
      <c r="B57" s="175">
        <v>0</v>
      </c>
      <c r="C57" s="176">
        <v>2</v>
      </c>
      <c r="D57" s="157">
        <f>SUM(B57:C57)</f>
        <v>2</v>
      </c>
      <c r="E57" s="175">
        <v>22</v>
      </c>
      <c r="F57" s="176">
        <v>95</v>
      </c>
      <c r="G57" s="55">
        <f>SUM(E57:F57)</f>
        <v>117</v>
      </c>
      <c r="H57" s="73">
        <f>SUM(B57,E57)</f>
        <v>22</v>
      </c>
      <c r="I57" s="74">
        <f>SUM(C57,F57)</f>
        <v>97</v>
      </c>
      <c r="J57" s="74">
        <f t="shared" ref="J57:J66" si="21">SUM(H57:I57)</f>
        <v>119</v>
      </c>
    </row>
    <row r="58" spans="1:10" ht="12.2" customHeight="1" x14ac:dyDescent="0.2">
      <c r="A58" s="61" t="s">
        <v>19</v>
      </c>
      <c r="B58" s="175">
        <v>3</v>
      </c>
      <c r="C58" s="176">
        <v>36</v>
      </c>
      <c r="D58" s="157">
        <f t="shared" ref="D58:D66" si="22">SUM(B58:C58)</f>
        <v>39</v>
      </c>
      <c r="E58" s="175">
        <v>28</v>
      </c>
      <c r="F58" s="176">
        <v>189</v>
      </c>
      <c r="G58" s="55">
        <f t="shared" ref="G58:G66" si="23">SUM(E58:F58)</f>
        <v>217</v>
      </c>
      <c r="H58" s="73">
        <f t="shared" ref="H58:I66" si="24">SUM(B58,E58)</f>
        <v>31</v>
      </c>
      <c r="I58" s="74">
        <f t="shared" si="24"/>
        <v>225</v>
      </c>
      <c r="J58" s="74">
        <f t="shared" si="21"/>
        <v>256</v>
      </c>
    </row>
    <row r="59" spans="1:10" ht="12.2" customHeight="1" x14ac:dyDescent="0.2">
      <c r="A59" s="61" t="s">
        <v>20</v>
      </c>
      <c r="B59" s="175">
        <v>14</v>
      </c>
      <c r="C59" s="176">
        <v>109</v>
      </c>
      <c r="D59" s="157">
        <f t="shared" si="22"/>
        <v>123</v>
      </c>
      <c r="E59" s="175">
        <v>31</v>
      </c>
      <c r="F59" s="176">
        <v>155</v>
      </c>
      <c r="G59" s="55">
        <f t="shared" si="23"/>
        <v>186</v>
      </c>
      <c r="H59" s="73">
        <f t="shared" si="24"/>
        <v>45</v>
      </c>
      <c r="I59" s="74">
        <f t="shared" si="24"/>
        <v>264</v>
      </c>
      <c r="J59" s="74">
        <f t="shared" si="21"/>
        <v>309</v>
      </c>
    </row>
    <row r="60" spans="1:10" ht="12.2" customHeight="1" x14ac:dyDescent="0.2">
      <c r="A60" s="61" t="s">
        <v>21</v>
      </c>
      <c r="B60" s="177">
        <v>48</v>
      </c>
      <c r="C60" s="176">
        <v>318</v>
      </c>
      <c r="D60" s="157">
        <f t="shared" si="22"/>
        <v>366</v>
      </c>
      <c r="E60" s="175">
        <v>21</v>
      </c>
      <c r="F60" s="176">
        <v>177</v>
      </c>
      <c r="G60" s="55">
        <f t="shared" si="23"/>
        <v>198</v>
      </c>
      <c r="H60" s="73">
        <f t="shared" si="24"/>
        <v>69</v>
      </c>
      <c r="I60" s="74">
        <f t="shared" si="24"/>
        <v>495</v>
      </c>
      <c r="J60" s="74">
        <f t="shared" si="21"/>
        <v>564</v>
      </c>
    </row>
    <row r="61" spans="1:10" ht="12.2" customHeight="1" x14ac:dyDescent="0.2">
      <c r="A61" s="61" t="s">
        <v>22</v>
      </c>
      <c r="B61" s="177">
        <v>37</v>
      </c>
      <c r="C61" s="176">
        <v>297</v>
      </c>
      <c r="D61" s="157">
        <f t="shared" si="22"/>
        <v>334</v>
      </c>
      <c r="E61" s="175">
        <v>15</v>
      </c>
      <c r="F61" s="176">
        <v>173</v>
      </c>
      <c r="G61" s="55">
        <f t="shared" si="23"/>
        <v>188</v>
      </c>
      <c r="H61" s="73">
        <f t="shared" si="24"/>
        <v>52</v>
      </c>
      <c r="I61" s="74">
        <f t="shared" si="24"/>
        <v>470</v>
      </c>
      <c r="J61" s="74">
        <f t="shared" si="21"/>
        <v>522</v>
      </c>
    </row>
    <row r="62" spans="1:10" ht="12.2" customHeight="1" x14ac:dyDescent="0.2">
      <c r="A62" s="61" t="s">
        <v>23</v>
      </c>
      <c r="B62" s="177">
        <v>31</v>
      </c>
      <c r="C62" s="176">
        <v>370</v>
      </c>
      <c r="D62" s="157">
        <f t="shared" si="22"/>
        <v>401</v>
      </c>
      <c r="E62" s="175">
        <v>14</v>
      </c>
      <c r="F62" s="176">
        <v>136</v>
      </c>
      <c r="G62" s="55">
        <f t="shared" si="23"/>
        <v>150</v>
      </c>
      <c r="H62" s="73">
        <f t="shared" si="24"/>
        <v>45</v>
      </c>
      <c r="I62" s="74">
        <f t="shared" si="24"/>
        <v>506</v>
      </c>
      <c r="J62" s="74">
        <f t="shared" si="21"/>
        <v>551</v>
      </c>
    </row>
    <row r="63" spans="1:10" ht="12.2" customHeight="1" x14ac:dyDescent="0.2">
      <c r="A63" s="61" t="s">
        <v>24</v>
      </c>
      <c r="B63" s="177">
        <v>30</v>
      </c>
      <c r="C63" s="176">
        <v>595</v>
      </c>
      <c r="D63" s="157">
        <f t="shared" si="22"/>
        <v>625</v>
      </c>
      <c r="E63" s="175">
        <v>8</v>
      </c>
      <c r="F63" s="176">
        <v>117</v>
      </c>
      <c r="G63" s="55">
        <f t="shared" si="23"/>
        <v>125</v>
      </c>
      <c r="H63" s="73">
        <f t="shared" si="24"/>
        <v>38</v>
      </c>
      <c r="I63" s="74">
        <f t="shared" si="24"/>
        <v>712</v>
      </c>
      <c r="J63" s="74">
        <f t="shared" si="21"/>
        <v>750</v>
      </c>
    </row>
    <row r="64" spans="1:10" ht="12.2" customHeight="1" x14ac:dyDescent="0.2">
      <c r="A64" s="61" t="s">
        <v>25</v>
      </c>
      <c r="B64" s="177">
        <v>55</v>
      </c>
      <c r="C64" s="176">
        <v>708</v>
      </c>
      <c r="D64" s="157">
        <f t="shared" si="22"/>
        <v>763</v>
      </c>
      <c r="E64" s="175">
        <v>11</v>
      </c>
      <c r="F64" s="176">
        <v>64</v>
      </c>
      <c r="G64" s="55">
        <f t="shared" si="23"/>
        <v>75</v>
      </c>
      <c r="H64" s="73">
        <f t="shared" si="24"/>
        <v>66</v>
      </c>
      <c r="I64" s="74">
        <f t="shared" si="24"/>
        <v>772</v>
      </c>
      <c r="J64" s="74">
        <f t="shared" si="21"/>
        <v>838</v>
      </c>
    </row>
    <row r="65" spans="1:10" ht="12.2" customHeight="1" x14ac:dyDescent="0.2">
      <c r="A65" s="22" t="s">
        <v>64</v>
      </c>
      <c r="B65" s="177">
        <v>19</v>
      </c>
      <c r="C65" s="176">
        <v>212</v>
      </c>
      <c r="D65" s="157">
        <f t="shared" si="22"/>
        <v>231</v>
      </c>
      <c r="E65" s="175">
        <v>5</v>
      </c>
      <c r="F65" s="176">
        <v>20</v>
      </c>
      <c r="G65" s="55">
        <f t="shared" si="23"/>
        <v>25</v>
      </c>
      <c r="H65" s="73">
        <f t="shared" ref="H65" si="25">SUM(B65,E65)</f>
        <v>24</v>
      </c>
      <c r="I65" s="74">
        <f t="shared" ref="I65" si="26">SUM(C65,F65)</f>
        <v>232</v>
      </c>
      <c r="J65" s="74">
        <f t="shared" ref="J65" si="27">SUM(H65:I65)</f>
        <v>256</v>
      </c>
    </row>
    <row r="66" spans="1:10" ht="12.2" customHeight="1" x14ac:dyDescent="0.2">
      <c r="A66" s="22" t="s">
        <v>65</v>
      </c>
      <c r="B66" s="177">
        <v>0</v>
      </c>
      <c r="C66" s="176">
        <v>1</v>
      </c>
      <c r="D66" s="157">
        <f t="shared" si="22"/>
        <v>1</v>
      </c>
      <c r="E66" s="175">
        <v>5</v>
      </c>
      <c r="F66" s="176">
        <v>10</v>
      </c>
      <c r="G66" s="55">
        <f t="shared" si="23"/>
        <v>15</v>
      </c>
      <c r="H66" s="73">
        <f t="shared" si="24"/>
        <v>5</v>
      </c>
      <c r="I66" s="74">
        <f t="shared" si="24"/>
        <v>11</v>
      </c>
      <c r="J66" s="75">
        <f t="shared" si="21"/>
        <v>16</v>
      </c>
    </row>
    <row r="67" spans="1:10" ht="12.2" customHeight="1" x14ac:dyDescent="0.2">
      <c r="A67" s="76" t="s">
        <v>5</v>
      </c>
      <c r="B67" s="178">
        <f>SUM(B57:B66)</f>
        <v>237</v>
      </c>
      <c r="C67" s="179">
        <f t="shared" ref="C67:J67" si="28">SUM(C57:C66)</f>
        <v>2648</v>
      </c>
      <c r="D67" s="179">
        <f t="shared" si="28"/>
        <v>2885</v>
      </c>
      <c r="E67" s="178">
        <f t="shared" si="28"/>
        <v>160</v>
      </c>
      <c r="F67" s="179">
        <f t="shared" si="28"/>
        <v>1136</v>
      </c>
      <c r="G67" s="78">
        <f t="shared" si="28"/>
        <v>1296</v>
      </c>
      <c r="H67" s="77">
        <f t="shared" si="28"/>
        <v>397</v>
      </c>
      <c r="I67" s="78">
        <f t="shared" si="28"/>
        <v>3784</v>
      </c>
      <c r="J67" s="78">
        <f t="shared" si="28"/>
        <v>4181</v>
      </c>
    </row>
    <row r="68" spans="1:10" ht="12.2" customHeight="1" x14ac:dyDescent="0.2">
      <c r="B68" s="180"/>
      <c r="C68" s="180"/>
      <c r="D68" s="180"/>
      <c r="E68" s="180"/>
      <c r="F68" s="180"/>
    </row>
    <row r="69" spans="1:10" ht="12.2" customHeight="1" x14ac:dyDescent="0.2">
      <c r="A69" s="63" t="s">
        <v>10</v>
      </c>
      <c r="B69" s="181"/>
      <c r="C69" s="181"/>
      <c r="D69" s="181"/>
      <c r="E69" s="182"/>
      <c r="F69" s="183"/>
      <c r="G69" s="64"/>
      <c r="H69" s="64"/>
      <c r="I69" s="64"/>
      <c r="J69" s="64"/>
    </row>
    <row r="70" spans="1:10" ht="12.2" customHeight="1" thickBot="1" x14ac:dyDescent="0.25">
      <c r="A70" s="61"/>
      <c r="B70" s="184"/>
      <c r="C70" s="184"/>
      <c r="D70" s="184"/>
      <c r="E70" s="184"/>
      <c r="F70" s="184"/>
      <c r="G70" s="61"/>
      <c r="H70" s="61"/>
      <c r="I70" s="61"/>
      <c r="J70" s="61"/>
    </row>
    <row r="71" spans="1:10" ht="12.2" customHeight="1" x14ac:dyDescent="0.2">
      <c r="A71" s="66"/>
      <c r="B71" s="185" t="s">
        <v>3</v>
      </c>
      <c r="C71" s="186"/>
      <c r="D71" s="186"/>
      <c r="E71" s="185" t="s">
        <v>4</v>
      </c>
      <c r="F71" s="186"/>
      <c r="G71" s="68"/>
      <c r="H71" s="67" t="s">
        <v>5</v>
      </c>
      <c r="I71" s="68"/>
      <c r="J71" s="68"/>
    </row>
    <row r="72" spans="1:10" ht="12.2" customHeight="1" x14ac:dyDescent="0.2">
      <c r="A72" s="117" t="s">
        <v>17</v>
      </c>
      <c r="B72" s="187" t="s">
        <v>6</v>
      </c>
      <c r="C72" s="188" t="s">
        <v>7</v>
      </c>
      <c r="D72" s="188" t="s">
        <v>5</v>
      </c>
      <c r="E72" s="187" t="s">
        <v>6</v>
      </c>
      <c r="F72" s="188" t="s">
        <v>7</v>
      </c>
      <c r="G72" s="70" t="s">
        <v>5</v>
      </c>
      <c r="H72" s="69" t="s">
        <v>6</v>
      </c>
      <c r="I72" s="70" t="s">
        <v>7</v>
      </c>
      <c r="J72" s="70" t="s">
        <v>5</v>
      </c>
    </row>
    <row r="73" spans="1:10" ht="12.2" customHeight="1" x14ac:dyDescent="0.2">
      <c r="A73" s="71"/>
      <c r="B73" s="189"/>
      <c r="C73" s="190"/>
      <c r="D73" s="190"/>
      <c r="E73" s="189"/>
      <c r="F73" s="190"/>
      <c r="G73" s="71"/>
      <c r="H73" s="72"/>
      <c r="I73" s="71"/>
      <c r="J73" s="71"/>
    </row>
    <row r="74" spans="1:10" ht="12.2" customHeight="1" x14ac:dyDescent="0.2">
      <c r="A74" s="61" t="s">
        <v>18</v>
      </c>
      <c r="B74" s="175">
        <v>0</v>
      </c>
      <c r="C74" s="176">
        <v>0</v>
      </c>
      <c r="D74" s="157">
        <f>SUM(B74:C74)</f>
        <v>0</v>
      </c>
      <c r="E74" s="175">
        <v>0</v>
      </c>
      <c r="F74" s="176">
        <v>0</v>
      </c>
      <c r="G74" s="55">
        <f>SUM(E74:F74)</f>
        <v>0</v>
      </c>
      <c r="H74" s="73">
        <f>SUM(B74,E74)</f>
        <v>0</v>
      </c>
      <c r="I74" s="74">
        <f>SUM(C74,F74)</f>
        <v>0</v>
      </c>
      <c r="J74" s="74">
        <f t="shared" ref="J74:J83" si="29">SUM(H74:I74)</f>
        <v>0</v>
      </c>
    </row>
    <row r="75" spans="1:10" ht="12.2" customHeight="1" x14ac:dyDescent="0.2">
      <c r="A75" s="61" t="s">
        <v>19</v>
      </c>
      <c r="B75" s="175">
        <v>0</v>
      </c>
      <c r="C75" s="176">
        <v>0</v>
      </c>
      <c r="D75" s="157">
        <f t="shared" ref="D75:D83" si="30">SUM(B75:C75)</f>
        <v>0</v>
      </c>
      <c r="E75" s="175">
        <v>0</v>
      </c>
      <c r="F75" s="176">
        <v>0</v>
      </c>
      <c r="G75" s="55">
        <f t="shared" ref="G75:G83" si="31">SUM(E75:F75)</f>
        <v>0</v>
      </c>
      <c r="H75" s="73">
        <f t="shared" ref="H75:I83" si="32">SUM(B75,E75)</f>
        <v>0</v>
      </c>
      <c r="I75" s="74">
        <f t="shared" si="32"/>
        <v>0</v>
      </c>
      <c r="J75" s="74">
        <f t="shared" si="29"/>
        <v>0</v>
      </c>
    </row>
    <row r="76" spans="1:10" ht="12.2" customHeight="1" x14ac:dyDescent="0.2">
      <c r="A76" s="61" t="s">
        <v>20</v>
      </c>
      <c r="B76" s="175">
        <v>0</v>
      </c>
      <c r="C76" s="176">
        <v>0</v>
      </c>
      <c r="D76" s="157">
        <f t="shared" si="30"/>
        <v>0</v>
      </c>
      <c r="E76" s="175">
        <v>0</v>
      </c>
      <c r="F76" s="176">
        <v>0</v>
      </c>
      <c r="G76" s="55">
        <f t="shared" si="31"/>
        <v>0</v>
      </c>
      <c r="H76" s="73">
        <f t="shared" si="32"/>
        <v>0</v>
      </c>
      <c r="I76" s="74">
        <f t="shared" si="32"/>
        <v>0</v>
      </c>
      <c r="J76" s="74">
        <f t="shared" si="29"/>
        <v>0</v>
      </c>
    </row>
    <row r="77" spans="1:10" ht="12.2" customHeight="1" x14ac:dyDescent="0.2">
      <c r="A77" s="61" t="s">
        <v>21</v>
      </c>
      <c r="B77" s="177">
        <v>0</v>
      </c>
      <c r="C77" s="176">
        <v>0</v>
      </c>
      <c r="D77" s="157">
        <f t="shared" si="30"/>
        <v>0</v>
      </c>
      <c r="E77" s="175">
        <v>0</v>
      </c>
      <c r="F77" s="176">
        <v>0</v>
      </c>
      <c r="G77" s="55">
        <f t="shared" si="31"/>
        <v>0</v>
      </c>
      <c r="H77" s="73">
        <f t="shared" si="32"/>
        <v>0</v>
      </c>
      <c r="I77" s="74">
        <f t="shared" si="32"/>
        <v>0</v>
      </c>
      <c r="J77" s="74">
        <f t="shared" si="29"/>
        <v>0</v>
      </c>
    </row>
    <row r="78" spans="1:10" ht="12.2" customHeight="1" x14ac:dyDescent="0.2">
      <c r="A78" s="61" t="s">
        <v>22</v>
      </c>
      <c r="B78" s="177">
        <v>0</v>
      </c>
      <c r="C78" s="176">
        <v>2</v>
      </c>
      <c r="D78" s="157">
        <f t="shared" si="30"/>
        <v>2</v>
      </c>
      <c r="E78" s="175">
        <v>0</v>
      </c>
      <c r="F78" s="176">
        <v>0</v>
      </c>
      <c r="G78" s="55">
        <f t="shared" si="31"/>
        <v>0</v>
      </c>
      <c r="H78" s="73">
        <f t="shared" si="32"/>
        <v>0</v>
      </c>
      <c r="I78" s="74">
        <f t="shared" si="32"/>
        <v>2</v>
      </c>
      <c r="J78" s="74">
        <f t="shared" si="29"/>
        <v>2</v>
      </c>
    </row>
    <row r="79" spans="1:10" ht="12.2" customHeight="1" x14ac:dyDescent="0.2">
      <c r="A79" s="61" t="s">
        <v>23</v>
      </c>
      <c r="B79" s="177">
        <v>0</v>
      </c>
      <c r="C79" s="176">
        <v>0</v>
      </c>
      <c r="D79" s="157">
        <f t="shared" si="30"/>
        <v>0</v>
      </c>
      <c r="E79" s="175">
        <v>0</v>
      </c>
      <c r="F79" s="176">
        <v>0</v>
      </c>
      <c r="G79" s="55">
        <f t="shared" si="31"/>
        <v>0</v>
      </c>
      <c r="H79" s="73">
        <f t="shared" si="32"/>
        <v>0</v>
      </c>
      <c r="I79" s="74">
        <f t="shared" si="32"/>
        <v>0</v>
      </c>
      <c r="J79" s="74">
        <f t="shared" si="29"/>
        <v>0</v>
      </c>
    </row>
    <row r="80" spans="1:10" ht="12.2" customHeight="1" x14ac:dyDescent="0.2">
      <c r="A80" s="61" t="s">
        <v>24</v>
      </c>
      <c r="B80" s="177">
        <v>0</v>
      </c>
      <c r="C80" s="176">
        <v>2</v>
      </c>
      <c r="D80" s="157">
        <f t="shared" si="30"/>
        <v>2</v>
      </c>
      <c r="E80" s="175">
        <v>0</v>
      </c>
      <c r="F80" s="176">
        <v>0</v>
      </c>
      <c r="G80" s="55">
        <f t="shared" si="31"/>
        <v>0</v>
      </c>
      <c r="H80" s="73">
        <f t="shared" si="32"/>
        <v>0</v>
      </c>
      <c r="I80" s="74">
        <f t="shared" si="32"/>
        <v>2</v>
      </c>
      <c r="J80" s="74">
        <f t="shared" si="29"/>
        <v>2</v>
      </c>
    </row>
    <row r="81" spans="1:10" ht="12.2" customHeight="1" x14ac:dyDescent="0.2">
      <c r="A81" s="61" t="s">
        <v>25</v>
      </c>
      <c r="B81" s="177">
        <v>0</v>
      </c>
      <c r="C81" s="176">
        <v>0</v>
      </c>
      <c r="D81" s="157">
        <f t="shared" si="30"/>
        <v>0</v>
      </c>
      <c r="E81" s="175">
        <v>0</v>
      </c>
      <c r="F81" s="176">
        <v>0</v>
      </c>
      <c r="G81" s="55">
        <f t="shared" si="31"/>
        <v>0</v>
      </c>
      <c r="H81" s="73">
        <f t="shared" si="32"/>
        <v>0</v>
      </c>
      <c r="I81" s="74">
        <f t="shared" si="32"/>
        <v>0</v>
      </c>
      <c r="J81" s="74">
        <f t="shared" si="29"/>
        <v>0</v>
      </c>
    </row>
    <row r="82" spans="1:10" ht="12.2" customHeight="1" x14ac:dyDescent="0.2">
      <c r="A82" s="22" t="s">
        <v>64</v>
      </c>
      <c r="B82" s="177">
        <v>0</v>
      </c>
      <c r="C82" s="176">
        <v>0</v>
      </c>
      <c r="D82" s="157">
        <f t="shared" si="30"/>
        <v>0</v>
      </c>
      <c r="E82" s="175">
        <v>0</v>
      </c>
      <c r="F82" s="176">
        <v>0</v>
      </c>
      <c r="G82" s="55">
        <f t="shared" si="31"/>
        <v>0</v>
      </c>
      <c r="H82" s="73">
        <f t="shared" ref="H82" si="33">SUM(B82,E82)</f>
        <v>0</v>
      </c>
      <c r="I82" s="74">
        <f t="shared" ref="I82" si="34">SUM(C82,F82)</f>
        <v>0</v>
      </c>
      <c r="J82" s="74">
        <f t="shared" ref="J82" si="35">SUM(H82:I82)</f>
        <v>0</v>
      </c>
    </row>
    <row r="83" spans="1:10" ht="12.2" customHeight="1" x14ac:dyDescent="0.2">
      <c r="A83" s="22" t="s">
        <v>65</v>
      </c>
      <c r="B83" s="177">
        <v>0</v>
      </c>
      <c r="C83" s="176">
        <v>0</v>
      </c>
      <c r="D83" s="157">
        <f t="shared" si="30"/>
        <v>0</v>
      </c>
      <c r="E83" s="175">
        <v>0</v>
      </c>
      <c r="F83" s="176">
        <v>0</v>
      </c>
      <c r="G83" s="55">
        <f t="shared" si="31"/>
        <v>0</v>
      </c>
      <c r="H83" s="73">
        <f t="shared" si="32"/>
        <v>0</v>
      </c>
      <c r="I83" s="74">
        <f t="shared" si="32"/>
        <v>0</v>
      </c>
      <c r="J83" s="75">
        <f t="shared" si="29"/>
        <v>0</v>
      </c>
    </row>
    <row r="84" spans="1:10" ht="12.2" customHeight="1" x14ac:dyDescent="0.2">
      <c r="A84" s="76" t="s">
        <v>5</v>
      </c>
      <c r="B84" s="178">
        <f>SUM(B74:B83)</f>
        <v>0</v>
      </c>
      <c r="C84" s="179">
        <f t="shared" ref="C84:J84" si="36">SUM(C74:C83)</f>
        <v>4</v>
      </c>
      <c r="D84" s="179">
        <f t="shared" si="36"/>
        <v>4</v>
      </c>
      <c r="E84" s="178">
        <f t="shared" si="36"/>
        <v>0</v>
      </c>
      <c r="F84" s="179">
        <f t="shared" si="36"/>
        <v>0</v>
      </c>
      <c r="G84" s="78">
        <f t="shared" si="36"/>
        <v>0</v>
      </c>
      <c r="H84" s="77">
        <f t="shared" si="36"/>
        <v>0</v>
      </c>
      <c r="I84" s="78">
        <f t="shared" si="36"/>
        <v>4</v>
      </c>
      <c r="J84" s="78">
        <f t="shared" si="36"/>
        <v>4</v>
      </c>
    </row>
    <row r="85" spans="1:10" ht="12.2" customHeight="1" x14ac:dyDescent="0.2">
      <c r="B85" s="180"/>
      <c r="C85" s="180"/>
      <c r="D85" s="180"/>
      <c r="E85" s="180"/>
      <c r="F85" s="180"/>
    </row>
    <row r="86" spans="1:10" ht="12.2" customHeight="1" x14ac:dyDescent="0.2">
      <c r="A86" s="63" t="s">
        <v>11</v>
      </c>
      <c r="B86" s="181"/>
      <c r="C86" s="181"/>
      <c r="D86" s="181"/>
      <c r="E86" s="182"/>
      <c r="F86" s="183"/>
      <c r="G86" s="64"/>
      <c r="H86" s="64"/>
      <c r="I86" s="64"/>
      <c r="J86" s="64"/>
    </row>
    <row r="87" spans="1:10" ht="12.2" customHeight="1" thickBot="1" x14ac:dyDescent="0.25">
      <c r="A87" s="61"/>
      <c r="B87" s="184"/>
      <c r="C87" s="184"/>
      <c r="D87" s="184"/>
      <c r="E87" s="184"/>
      <c r="F87" s="184"/>
      <c r="G87" s="61"/>
      <c r="H87" s="61"/>
      <c r="I87" s="61"/>
      <c r="J87" s="61"/>
    </row>
    <row r="88" spans="1:10" ht="12.2" customHeight="1" x14ac:dyDescent="0.2">
      <c r="A88" s="66"/>
      <c r="B88" s="185" t="s">
        <v>3</v>
      </c>
      <c r="C88" s="186"/>
      <c r="D88" s="186"/>
      <c r="E88" s="185" t="s">
        <v>4</v>
      </c>
      <c r="F88" s="186"/>
      <c r="G88" s="68"/>
      <c r="H88" s="67" t="s">
        <v>5</v>
      </c>
      <c r="I88" s="68"/>
      <c r="J88" s="68"/>
    </row>
    <row r="89" spans="1:10" ht="12.2" customHeight="1" x14ac:dyDescent="0.2">
      <c r="A89" s="117" t="s">
        <v>17</v>
      </c>
      <c r="B89" s="187" t="s">
        <v>6</v>
      </c>
      <c r="C89" s="188" t="s">
        <v>7</v>
      </c>
      <c r="D89" s="188" t="s">
        <v>5</v>
      </c>
      <c r="E89" s="187" t="s">
        <v>6</v>
      </c>
      <c r="F89" s="188" t="s">
        <v>7</v>
      </c>
      <c r="G89" s="70" t="s">
        <v>5</v>
      </c>
      <c r="H89" s="69" t="s">
        <v>6</v>
      </c>
      <c r="I89" s="70" t="s">
        <v>7</v>
      </c>
      <c r="J89" s="70" t="s">
        <v>5</v>
      </c>
    </row>
    <row r="90" spans="1:10" ht="12.2" customHeight="1" x14ac:dyDescent="0.2">
      <c r="A90" s="71"/>
      <c r="B90" s="189"/>
      <c r="C90" s="190"/>
      <c r="D90" s="190"/>
      <c r="E90" s="189"/>
      <c r="F90" s="190"/>
      <c r="G90" s="71"/>
      <c r="H90" s="72"/>
      <c r="I90" s="71"/>
      <c r="J90" s="71"/>
    </row>
    <row r="91" spans="1:10" ht="12.2" customHeight="1" x14ac:dyDescent="0.2">
      <c r="A91" s="61" t="s">
        <v>18</v>
      </c>
      <c r="B91" s="175">
        <v>0</v>
      </c>
      <c r="C91" s="176">
        <v>0</v>
      </c>
      <c r="D91" s="157">
        <f>SUM(B91:C91)</f>
        <v>0</v>
      </c>
      <c r="E91" s="175">
        <v>4</v>
      </c>
      <c r="F91" s="176">
        <v>39</v>
      </c>
      <c r="G91" s="55">
        <f>SUM(E91:F91)</f>
        <v>43</v>
      </c>
      <c r="H91" s="73">
        <f>SUM(B91,E91)</f>
        <v>4</v>
      </c>
      <c r="I91" s="74">
        <f>SUM(C91,F91)</f>
        <v>39</v>
      </c>
      <c r="J91" s="74">
        <f t="shared" ref="J91:J100" si="37">SUM(H91:I91)</f>
        <v>43</v>
      </c>
    </row>
    <row r="92" spans="1:10" ht="12.2" customHeight="1" x14ac:dyDescent="0.2">
      <c r="A92" s="61" t="s">
        <v>19</v>
      </c>
      <c r="B92" s="175">
        <v>4</v>
      </c>
      <c r="C92" s="176">
        <v>21</v>
      </c>
      <c r="D92" s="157">
        <f t="shared" ref="D92:D100" si="38">SUM(B92:C92)</f>
        <v>25</v>
      </c>
      <c r="E92" s="175">
        <v>12</v>
      </c>
      <c r="F92" s="176">
        <v>68</v>
      </c>
      <c r="G92" s="55">
        <f t="shared" ref="G92:G100" si="39">SUM(E92:F92)</f>
        <v>80</v>
      </c>
      <c r="H92" s="73">
        <f t="shared" ref="H92:I100" si="40">SUM(B92,E92)</f>
        <v>16</v>
      </c>
      <c r="I92" s="74">
        <f t="shared" si="40"/>
        <v>89</v>
      </c>
      <c r="J92" s="74">
        <f t="shared" si="37"/>
        <v>105</v>
      </c>
    </row>
    <row r="93" spans="1:10" ht="12.2" customHeight="1" x14ac:dyDescent="0.2">
      <c r="A93" s="61" t="s">
        <v>20</v>
      </c>
      <c r="B93" s="175">
        <v>10</v>
      </c>
      <c r="C93" s="176">
        <v>63</v>
      </c>
      <c r="D93" s="157">
        <f t="shared" si="38"/>
        <v>73</v>
      </c>
      <c r="E93" s="175">
        <v>14</v>
      </c>
      <c r="F93" s="176">
        <v>74</v>
      </c>
      <c r="G93" s="55">
        <f t="shared" si="39"/>
        <v>88</v>
      </c>
      <c r="H93" s="73">
        <f t="shared" si="40"/>
        <v>24</v>
      </c>
      <c r="I93" s="74">
        <f t="shared" si="40"/>
        <v>137</v>
      </c>
      <c r="J93" s="74">
        <f t="shared" si="37"/>
        <v>161</v>
      </c>
    </row>
    <row r="94" spans="1:10" ht="12.2" customHeight="1" x14ac:dyDescent="0.2">
      <c r="A94" s="61" t="s">
        <v>21</v>
      </c>
      <c r="B94" s="177">
        <v>22</v>
      </c>
      <c r="C94" s="176">
        <v>121</v>
      </c>
      <c r="D94" s="157">
        <f t="shared" si="38"/>
        <v>143</v>
      </c>
      <c r="E94" s="175">
        <v>13</v>
      </c>
      <c r="F94" s="176">
        <v>72</v>
      </c>
      <c r="G94" s="55">
        <f t="shared" si="39"/>
        <v>85</v>
      </c>
      <c r="H94" s="73">
        <f t="shared" si="40"/>
        <v>35</v>
      </c>
      <c r="I94" s="74">
        <f t="shared" si="40"/>
        <v>193</v>
      </c>
      <c r="J94" s="74">
        <f t="shared" si="37"/>
        <v>228</v>
      </c>
    </row>
    <row r="95" spans="1:10" ht="12.2" customHeight="1" x14ac:dyDescent="0.2">
      <c r="A95" s="61" t="s">
        <v>22</v>
      </c>
      <c r="B95" s="177">
        <v>26</v>
      </c>
      <c r="C95" s="176">
        <v>132</v>
      </c>
      <c r="D95" s="157">
        <f t="shared" si="38"/>
        <v>158</v>
      </c>
      <c r="E95" s="175">
        <v>9</v>
      </c>
      <c r="F95" s="176">
        <v>58</v>
      </c>
      <c r="G95" s="55">
        <f t="shared" si="39"/>
        <v>67</v>
      </c>
      <c r="H95" s="73">
        <f t="shared" si="40"/>
        <v>35</v>
      </c>
      <c r="I95" s="74">
        <f t="shared" si="40"/>
        <v>190</v>
      </c>
      <c r="J95" s="74">
        <f t="shared" si="37"/>
        <v>225</v>
      </c>
    </row>
    <row r="96" spans="1:10" ht="12.2" customHeight="1" x14ac:dyDescent="0.2">
      <c r="A96" s="61" t="s">
        <v>23</v>
      </c>
      <c r="B96" s="177">
        <v>13</v>
      </c>
      <c r="C96" s="176">
        <v>154</v>
      </c>
      <c r="D96" s="157">
        <f t="shared" si="38"/>
        <v>167</v>
      </c>
      <c r="E96" s="175">
        <v>4</v>
      </c>
      <c r="F96" s="176">
        <v>40</v>
      </c>
      <c r="G96" s="55">
        <f t="shared" si="39"/>
        <v>44</v>
      </c>
      <c r="H96" s="73">
        <f t="shared" si="40"/>
        <v>17</v>
      </c>
      <c r="I96" s="74">
        <f t="shared" si="40"/>
        <v>194</v>
      </c>
      <c r="J96" s="74">
        <f t="shared" si="37"/>
        <v>211</v>
      </c>
    </row>
    <row r="97" spans="1:10" ht="12.2" customHeight="1" x14ac:dyDescent="0.2">
      <c r="A97" s="61" t="s">
        <v>24</v>
      </c>
      <c r="B97" s="177">
        <v>11</v>
      </c>
      <c r="C97" s="176">
        <v>233</v>
      </c>
      <c r="D97" s="157">
        <f t="shared" si="38"/>
        <v>244</v>
      </c>
      <c r="E97" s="175">
        <v>2</v>
      </c>
      <c r="F97" s="176">
        <v>33</v>
      </c>
      <c r="G97" s="55">
        <f t="shared" si="39"/>
        <v>35</v>
      </c>
      <c r="H97" s="73">
        <f t="shared" si="40"/>
        <v>13</v>
      </c>
      <c r="I97" s="74">
        <f t="shared" si="40"/>
        <v>266</v>
      </c>
      <c r="J97" s="74">
        <f t="shared" si="37"/>
        <v>279</v>
      </c>
    </row>
    <row r="98" spans="1:10" ht="12.2" customHeight="1" x14ac:dyDescent="0.2">
      <c r="A98" s="61" t="s">
        <v>25</v>
      </c>
      <c r="B98" s="177">
        <v>13</v>
      </c>
      <c r="C98" s="176">
        <v>242</v>
      </c>
      <c r="D98" s="157">
        <f t="shared" si="38"/>
        <v>255</v>
      </c>
      <c r="E98" s="175">
        <v>1</v>
      </c>
      <c r="F98" s="176">
        <v>26</v>
      </c>
      <c r="G98" s="55">
        <f t="shared" si="39"/>
        <v>27</v>
      </c>
      <c r="H98" s="73">
        <f t="shared" si="40"/>
        <v>14</v>
      </c>
      <c r="I98" s="74">
        <f t="shared" si="40"/>
        <v>268</v>
      </c>
      <c r="J98" s="74">
        <f t="shared" si="37"/>
        <v>282</v>
      </c>
    </row>
    <row r="99" spans="1:10" ht="12.2" customHeight="1" x14ac:dyDescent="0.2">
      <c r="A99" s="22" t="s">
        <v>64</v>
      </c>
      <c r="B99" s="177">
        <v>7</v>
      </c>
      <c r="C99" s="176">
        <v>64</v>
      </c>
      <c r="D99" s="157">
        <f t="shared" si="38"/>
        <v>71</v>
      </c>
      <c r="E99" s="175">
        <v>2</v>
      </c>
      <c r="F99" s="176">
        <v>5</v>
      </c>
      <c r="G99" s="55">
        <f t="shared" si="39"/>
        <v>7</v>
      </c>
      <c r="H99" s="73">
        <f t="shared" ref="H99" si="41">SUM(B99,E99)</f>
        <v>9</v>
      </c>
      <c r="I99" s="74">
        <f t="shared" ref="I99" si="42">SUM(C99,F99)</f>
        <v>69</v>
      </c>
      <c r="J99" s="74">
        <f t="shared" ref="J99" si="43">SUM(H99:I99)</f>
        <v>78</v>
      </c>
    </row>
    <row r="100" spans="1:10" ht="12.2" customHeight="1" x14ac:dyDescent="0.2">
      <c r="A100" s="22" t="s">
        <v>65</v>
      </c>
      <c r="B100" s="177">
        <v>0</v>
      </c>
      <c r="C100" s="176">
        <v>2</v>
      </c>
      <c r="D100" s="157">
        <f t="shared" si="38"/>
        <v>2</v>
      </c>
      <c r="E100" s="175">
        <v>0</v>
      </c>
      <c r="F100" s="176">
        <v>3</v>
      </c>
      <c r="G100" s="55">
        <f t="shared" si="39"/>
        <v>3</v>
      </c>
      <c r="H100" s="73">
        <f t="shared" si="40"/>
        <v>0</v>
      </c>
      <c r="I100" s="74">
        <f t="shared" si="40"/>
        <v>5</v>
      </c>
      <c r="J100" s="75">
        <f t="shared" si="37"/>
        <v>5</v>
      </c>
    </row>
    <row r="101" spans="1:10" ht="12.2" customHeight="1" x14ac:dyDescent="0.2">
      <c r="A101" s="76" t="s">
        <v>5</v>
      </c>
      <c r="B101" s="178">
        <f>SUM(B91:B100)</f>
        <v>106</v>
      </c>
      <c r="C101" s="179">
        <f t="shared" ref="C101:J101" si="44">SUM(C91:C100)</f>
        <v>1032</v>
      </c>
      <c r="D101" s="179">
        <f t="shared" si="44"/>
        <v>1138</v>
      </c>
      <c r="E101" s="178">
        <f t="shared" si="44"/>
        <v>61</v>
      </c>
      <c r="F101" s="179">
        <f t="shared" si="44"/>
        <v>418</v>
      </c>
      <c r="G101" s="78">
        <f t="shared" si="44"/>
        <v>479</v>
      </c>
      <c r="H101" s="77">
        <f t="shared" si="44"/>
        <v>167</v>
      </c>
      <c r="I101" s="78">
        <f t="shared" si="44"/>
        <v>1450</v>
      </c>
      <c r="J101" s="78">
        <f t="shared" si="44"/>
        <v>1617</v>
      </c>
    </row>
    <row r="102" spans="1:10" ht="12.2" customHeight="1" x14ac:dyDescent="0.2">
      <c r="B102" s="180"/>
      <c r="C102" s="180"/>
      <c r="D102" s="180"/>
      <c r="E102" s="180"/>
      <c r="F102" s="180"/>
    </row>
    <row r="103" spans="1:10" ht="12.2" customHeight="1" x14ac:dyDescent="0.2">
      <c r="B103" s="180"/>
      <c r="C103" s="180"/>
      <c r="D103" s="180"/>
      <c r="E103" s="180"/>
      <c r="F103" s="180"/>
    </row>
    <row r="104" spans="1:10" ht="12.2" customHeight="1" x14ac:dyDescent="0.2">
      <c r="B104" s="180"/>
      <c r="C104" s="180"/>
      <c r="D104" s="180"/>
      <c r="E104" s="180"/>
      <c r="F104" s="180"/>
    </row>
  </sheetData>
  <mergeCells count="1">
    <mergeCell ref="A25:J25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fitToHeight="2" orientation="portrait" horizontalDpi="4294967292" verticalDpi="300" r:id="rId1"/>
  <headerFooter alignWithMargins="0">
    <oddFooter>&amp;R&amp;A</oddFooter>
  </headerFooter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7"/>
  <sheetViews>
    <sheetView zoomScaleNormal="100" workbookViewId="0">
      <selection activeCell="A106" sqref="A106"/>
    </sheetView>
  </sheetViews>
  <sheetFormatPr defaultRowHeight="12.2" customHeight="1" x14ac:dyDescent="0.2"/>
  <cols>
    <col min="1" max="1" width="34.5703125" style="85" customWidth="1"/>
    <col min="2" max="10" width="9.5703125" style="85" customWidth="1"/>
    <col min="11" max="16384" width="9.140625" style="85"/>
  </cols>
  <sheetData>
    <row r="1" spans="1:10" s="81" customFormat="1" ht="12.2" customHeight="1" x14ac:dyDescent="0.2">
      <c r="A1" s="79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.2" customHeight="1" x14ac:dyDescent="0.2">
      <c r="A2" s="63" t="s">
        <v>27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.2" customHeight="1" x14ac:dyDescent="0.2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.2" customHeight="1" x14ac:dyDescent="0.2">
      <c r="A4" s="82" t="s">
        <v>59</v>
      </c>
      <c r="B4" s="83"/>
      <c r="C4" s="83"/>
      <c r="D4" s="83"/>
      <c r="E4" s="84"/>
      <c r="F4" s="84"/>
      <c r="G4" s="83"/>
      <c r="H4" s="83"/>
      <c r="I4" s="83"/>
      <c r="J4" s="83"/>
    </row>
    <row r="5" spans="1:10" s="81" customFormat="1" ht="12.2" customHeight="1" x14ac:dyDescent="0.2">
      <c r="A5" s="82"/>
      <c r="B5" s="83"/>
      <c r="C5" s="83"/>
      <c r="D5" s="83"/>
      <c r="E5" s="84"/>
      <c r="F5" s="84"/>
      <c r="G5" s="83"/>
      <c r="H5" s="83"/>
      <c r="I5" s="83"/>
      <c r="J5" s="83"/>
    </row>
    <row r="6" spans="1:10" ht="12.2" customHeight="1" x14ac:dyDescent="0.2">
      <c r="A6" s="82" t="s">
        <v>26</v>
      </c>
      <c r="B6" s="83"/>
      <c r="C6" s="83"/>
      <c r="D6" s="83"/>
      <c r="E6" s="84"/>
      <c r="F6" s="82"/>
      <c r="G6" s="83"/>
      <c r="H6" s="83"/>
      <c r="I6" s="83"/>
      <c r="J6" s="83"/>
    </row>
    <row r="7" spans="1:10" ht="12.2" customHeight="1" x14ac:dyDescent="0.2">
      <c r="A7" s="82"/>
      <c r="B7" s="83"/>
      <c r="C7" s="83"/>
      <c r="D7" s="83"/>
      <c r="E7" s="84"/>
      <c r="F7" s="82"/>
      <c r="G7" s="83"/>
      <c r="H7" s="83"/>
      <c r="I7" s="83"/>
      <c r="J7" s="83"/>
    </row>
    <row r="8" spans="1:10" ht="12.2" customHeight="1" x14ac:dyDescent="0.2">
      <c r="A8" s="82" t="s">
        <v>50</v>
      </c>
      <c r="B8" s="83"/>
      <c r="C8" s="83"/>
      <c r="D8" s="83"/>
      <c r="E8" s="84"/>
      <c r="F8" s="82"/>
      <c r="G8" s="83"/>
      <c r="H8" s="83"/>
      <c r="I8" s="83"/>
      <c r="J8" s="83"/>
    </row>
    <row r="9" spans="1:10" ht="12.2" customHeight="1" thickBo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2.2" customHeight="1" x14ac:dyDescent="0.2">
      <c r="A10" s="86"/>
      <c r="B10" s="87" t="s">
        <v>3</v>
      </c>
      <c r="C10" s="88"/>
      <c r="D10" s="88"/>
      <c r="E10" s="87" t="s">
        <v>4</v>
      </c>
      <c r="F10" s="88"/>
      <c r="G10" s="88"/>
      <c r="H10" s="87" t="s">
        <v>5</v>
      </c>
      <c r="I10" s="88"/>
      <c r="J10" s="88"/>
    </row>
    <row r="11" spans="1:10" ht="12.2" customHeight="1" x14ac:dyDescent="0.2">
      <c r="A11" s="120" t="s">
        <v>17</v>
      </c>
      <c r="B11" s="89" t="s">
        <v>6</v>
      </c>
      <c r="C11" s="90" t="s">
        <v>7</v>
      </c>
      <c r="D11" s="90" t="s">
        <v>5</v>
      </c>
      <c r="E11" s="89" t="s">
        <v>6</v>
      </c>
      <c r="F11" s="90" t="s">
        <v>7</v>
      </c>
      <c r="G11" s="90" t="s">
        <v>5</v>
      </c>
      <c r="H11" s="89" t="s">
        <v>6</v>
      </c>
      <c r="I11" s="90" t="s">
        <v>7</v>
      </c>
      <c r="J11" s="90" t="s">
        <v>5</v>
      </c>
    </row>
    <row r="12" spans="1:10" ht="12.2" customHeight="1" x14ac:dyDescent="0.2">
      <c r="A12" s="91"/>
      <c r="B12" s="92"/>
      <c r="C12" s="91"/>
      <c r="D12" s="91"/>
      <c r="E12" s="92"/>
      <c r="F12" s="91"/>
      <c r="G12" s="91"/>
      <c r="H12" s="92"/>
      <c r="I12" s="91"/>
      <c r="J12" s="91"/>
    </row>
    <row r="13" spans="1:10" ht="12.2" customHeight="1" x14ac:dyDescent="0.2">
      <c r="A13" s="80" t="s">
        <v>18</v>
      </c>
      <c r="B13" s="93">
        <f t="shared" ref="B13:J13" si="0">SUM(B40,B57,B74,B91)</f>
        <v>0</v>
      </c>
      <c r="C13" s="94">
        <f t="shared" si="0"/>
        <v>0</v>
      </c>
      <c r="D13" s="94">
        <f t="shared" si="0"/>
        <v>0</v>
      </c>
      <c r="E13" s="93">
        <f t="shared" si="0"/>
        <v>6</v>
      </c>
      <c r="F13" s="94">
        <f t="shared" si="0"/>
        <v>191</v>
      </c>
      <c r="G13" s="94">
        <f t="shared" si="0"/>
        <v>197</v>
      </c>
      <c r="H13" s="93">
        <f t="shared" si="0"/>
        <v>6</v>
      </c>
      <c r="I13" s="94">
        <f t="shared" si="0"/>
        <v>191</v>
      </c>
      <c r="J13" s="94">
        <f t="shared" si="0"/>
        <v>197</v>
      </c>
    </row>
    <row r="14" spans="1:10" ht="12.2" customHeight="1" x14ac:dyDescent="0.2">
      <c r="A14" s="80" t="s">
        <v>19</v>
      </c>
      <c r="B14" s="93">
        <f t="shared" ref="B14:J14" si="1">SUM(B41,B58,B75,B92)</f>
        <v>3</v>
      </c>
      <c r="C14" s="94">
        <f t="shared" si="1"/>
        <v>66</v>
      </c>
      <c r="D14" s="94">
        <f t="shared" si="1"/>
        <v>69</v>
      </c>
      <c r="E14" s="93">
        <f t="shared" si="1"/>
        <v>17</v>
      </c>
      <c r="F14" s="94">
        <f t="shared" si="1"/>
        <v>389</v>
      </c>
      <c r="G14" s="94">
        <f t="shared" si="1"/>
        <v>406</v>
      </c>
      <c r="H14" s="93">
        <f t="shared" si="1"/>
        <v>20</v>
      </c>
      <c r="I14" s="94">
        <f t="shared" si="1"/>
        <v>455</v>
      </c>
      <c r="J14" s="94">
        <f t="shared" si="1"/>
        <v>475</v>
      </c>
    </row>
    <row r="15" spans="1:10" ht="12.2" customHeight="1" x14ac:dyDescent="0.2">
      <c r="A15" s="80" t="s">
        <v>20</v>
      </c>
      <c r="B15" s="93">
        <f t="shared" ref="B15:J15" si="2">SUM(B42,B59,B76,B93)</f>
        <v>11</v>
      </c>
      <c r="C15" s="94">
        <f t="shared" si="2"/>
        <v>235</v>
      </c>
      <c r="D15" s="94">
        <f t="shared" si="2"/>
        <v>246</v>
      </c>
      <c r="E15" s="93">
        <f t="shared" si="2"/>
        <v>12</v>
      </c>
      <c r="F15" s="94">
        <f t="shared" si="2"/>
        <v>240</v>
      </c>
      <c r="G15" s="94">
        <f t="shared" si="2"/>
        <v>252</v>
      </c>
      <c r="H15" s="93">
        <f t="shared" si="2"/>
        <v>23</v>
      </c>
      <c r="I15" s="94">
        <f t="shared" si="2"/>
        <v>475</v>
      </c>
      <c r="J15" s="94">
        <f t="shared" si="2"/>
        <v>498</v>
      </c>
    </row>
    <row r="16" spans="1:10" ht="12.2" customHeight="1" x14ac:dyDescent="0.2">
      <c r="A16" s="80" t="s">
        <v>21</v>
      </c>
      <c r="B16" s="95">
        <f t="shared" ref="B16:J16" si="3">SUM(B43,B60,B77,B94)</f>
        <v>17</v>
      </c>
      <c r="C16" s="94">
        <f t="shared" si="3"/>
        <v>329</v>
      </c>
      <c r="D16" s="94">
        <f t="shared" si="3"/>
        <v>346</v>
      </c>
      <c r="E16" s="93">
        <f t="shared" si="3"/>
        <v>4</v>
      </c>
      <c r="F16" s="94">
        <f t="shared" si="3"/>
        <v>119</v>
      </c>
      <c r="G16" s="94">
        <f t="shared" si="3"/>
        <v>123</v>
      </c>
      <c r="H16" s="93">
        <f t="shared" si="3"/>
        <v>21</v>
      </c>
      <c r="I16" s="94">
        <f t="shared" si="3"/>
        <v>448</v>
      </c>
      <c r="J16" s="94">
        <f t="shared" si="3"/>
        <v>469</v>
      </c>
    </row>
    <row r="17" spans="1:10" ht="12.2" customHeight="1" x14ac:dyDescent="0.2">
      <c r="A17" s="80" t="s">
        <v>22</v>
      </c>
      <c r="B17" s="95">
        <f t="shared" ref="B17:J17" si="4">SUM(B44,B61,B78,B95)</f>
        <v>22</v>
      </c>
      <c r="C17" s="94">
        <f t="shared" si="4"/>
        <v>366</v>
      </c>
      <c r="D17" s="94">
        <f t="shared" si="4"/>
        <v>388</v>
      </c>
      <c r="E17" s="93">
        <f t="shared" si="4"/>
        <v>6</v>
      </c>
      <c r="F17" s="94">
        <f t="shared" si="4"/>
        <v>81</v>
      </c>
      <c r="G17" s="94">
        <f t="shared" si="4"/>
        <v>87</v>
      </c>
      <c r="H17" s="93">
        <f t="shared" si="4"/>
        <v>28</v>
      </c>
      <c r="I17" s="94">
        <f t="shared" si="4"/>
        <v>447</v>
      </c>
      <c r="J17" s="94">
        <f t="shared" si="4"/>
        <v>475</v>
      </c>
    </row>
    <row r="18" spans="1:10" ht="12.2" customHeight="1" x14ac:dyDescent="0.2">
      <c r="A18" s="80" t="s">
        <v>23</v>
      </c>
      <c r="B18" s="95">
        <f t="shared" ref="B18:J18" si="5">SUM(B45,B62,B79,B96)</f>
        <v>21</v>
      </c>
      <c r="C18" s="94">
        <f t="shared" si="5"/>
        <v>285</v>
      </c>
      <c r="D18" s="94">
        <f t="shared" si="5"/>
        <v>306</v>
      </c>
      <c r="E18" s="93">
        <f t="shared" si="5"/>
        <v>0</v>
      </c>
      <c r="F18" s="94">
        <f t="shared" si="5"/>
        <v>55</v>
      </c>
      <c r="G18" s="94">
        <f t="shared" si="5"/>
        <v>55</v>
      </c>
      <c r="H18" s="93">
        <f t="shared" si="5"/>
        <v>21</v>
      </c>
      <c r="I18" s="94">
        <f t="shared" si="5"/>
        <v>340</v>
      </c>
      <c r="J18" s="94">
        <f t="shared" si="5"/>
        <v>361</v>
      </c>
    </row>
    <row r="19" spans="1:10" ht="12.2" customHeight="1" x14ac:dyDescent="0.2">
      <c r="A19" s="80" t="s">
        <v>24</v>
      </c>
      <c r="B19" s="95">
        <f t="shared" ref="B19:J19" si="6">SUM(B46,B63,B80,B97)</f>
        <v>24</v>
      </c>
      <c r="C19" s="94">
        <f t="shared" si="6"/>
        <v>235</v>
      </c>
      <c r="D19" s="94">
        <f t="shared" si="6"/>
        <v>259</v>
      </c>
      <c r="E19" s="93">
        <f t="shared" si="6"/>
        <v>3</v>
      </c>
      <c r="F19" s="94">
        <f t="shared" si="6"/>
        <v>26</v>
      </c>
      <c r="G19" s="94">
        <f t="shared" si="6"/>
        <v>29</v>
      </c>
      <c r="H19" s="93">
        <f t="shared" si="6"/>
        <v>27</v>
      </c>
      <c r="I19" s="94">
        <f t="shared" si="6"/>
        <v>261</v>
      </c>
      <c r="J19" s="94">
        <f t="shared" si="6"/>
        <v>288</v>
      </c>
    </row>
    <row r="20" spans="1:10" ht="12.2" customHeight="1" x14ac:dyDescent="0.2">
      <c r="A20" s="80" t="s">
        <v>25</v>
      </c>
      <c r="B20" s="95">
        <f t="shared" ref="B20:J21" si="7">SUM(B47,B64,B81,B98)</f>
        <v>22</v>
      </c>
      <c r="C20" s="94">
        <f t="shared" si="7"/>
        <v>315</v>
      </c>
      <c r="D20" s="94">
        <f t="shared" si="7"/>
        <v>337</v>
      </c>
      <c r="E20" s="93">
        <f t="shared" si="7"/>
        <v>0</v>
      </c>
      <c r="F20" s="94">
        <f t="shared" si="7"/>
        <v>12</v>
      </c>
      <c r="G20" s="94">
        <f t="shared" si="7"/>
        <v>12</v>
      </c>
      <c r="H20" s="93">
        <f t="shared" si="7"/>
        <v>22</v>
      </c>
      <c r="I20" s="94">
        <f t="shared" si="7"/>
        <v>327</v>
      </c>
      <c r="J20" s="94">
        <f t="shared" si="7"/>
        <v>349</v>
      </c>
    </row>
    <row r="21" spans="1:10" ht="12.2" customHeight="1" x14ac:dyDescent="0.2">
      <c r="A21" s="22" t="s">
        <v>64</v>
      </c>
      <c r="B21" s="95">
        <f t="shared" si="7"/>
        <v>11</v>
      </c>
      <c r="C21" s="94">
        <f t="shared" si="7"/>
        <v>108</v>
      </c>
      <c r="D21" s="94">
        <f t="shared" si="7"/>
        <v>119</v>
      </c>
      <c r="E21" s="93">
        <f t="shared" si="7"/>
        <v>1</v>
      </c>
      <c r="F21" s="94">
        <f t="shared" si="7"/>
        <v>6</v>
      </c>
      <c r="G21" s="94">
        <f t="shared" si="7"/>
        <v>7</v>
      </c>
      <c r="H21" s="93">
        <f t="shared" si="7"/>
        <v>12</v>
      </c>
      <c r="I21" s="94">
        <f t="shared" si="7"/>
        <v>114</v>
      </c>
      <c r="J21" s="94">
        <f t="shared" si="7"/>
        <v>126</v>
      </c>
    </row>
    <row r="22" spans="1:10" ht="12.2" customHeight="1" x14ac:dyDescent="0.2">
      <c r="A22" s="22" t="s">
        <v>65</v>
      </c>
      <c r="B22" s="95">
        <f t="shared" ref="B22:J22" si="8">SUM(B49,B66,B83,B100)</f>
        <v>0</v>
      </c>
      <c r="C22" s="94">
        <f t="shared" si="8"/>
        <v>0</v>
      </c>
      <c r="D22" s="96">
        <f t="shared" si="8"/>
        <v>0</v>
      </c>
      <c r="E22" s="93">
        <f t="shared" si="8"/>
        <v>2</v>
      </c>
      <c r="F22" s="94">
        <f t="shared" si="8"/>
        <v>1</v>
      </c>
      <c r="G22" s="96">
        <f t="shared" si="8"/>
        <v>3</v>
      </c>
      <c r="H22" s="93">
        <f t="shared" si="8"/>
        <v>2</v>
      </c>
      <c r="I22" s="94">
        <f t="shared" si="8"/>
        <v>1</v>
      </c>
      <c r="J22" s="96">
        <f t="shared" si="8"/>
        <v>3</v>
      </c>
    </row>
    <row r="23" spans="1:10" ht="12.2" customHeight="1" x14ac:dyDescent="0.2">
      <c r="A23" s="97" t="s">
        <v>5</v>
      </c>
      <c r="B23" s="98">
        <f t="shared" ref="B23:J23" si="9">SUM(B50,B67,B84,B101)</f>
        <v>131</v>
      </c>
      <c r="C23" s="99">
        <f t="shared" si="9"/>
        <v>1939</v>
      </c>
      <c r="D23" s="99">
        <f t="shared" si="9"/>
        <v>2070</v>
      </c>
      <c r="E23" s="98">
        <f t="shared" si="9"/>
        <v>51</v>
      </c>
      <c r="F23" s="99">
        <f t="shared" si="9"/>
        <v>1120</v>
      </c>
      <c r="G23" s="99">
        <f t="shared" si="9"/>
        <v>1171</v>
      </c>
      <c r="H23" s="98">
        <f t="shared" si="9"/>
        <v>182</v>
      </c>
      <c r="I23" s="99">
        <f t="shared" si="9"/>
        <v>3059</v>
      </c>
      <c r="J23" s="99">
        <f t="shared" si="9"/>
        <v>3241</v>
      </c>
    </row>
    <row r="24" spans="1:10" ht="12.75" customHeight="1" x14ac:dyDescent="0.2"/>
    <row r="25" spans="1:10" ht="42" customHeight="1" x14ac:dyDescent="0.2">
      <c r="A25" s="208" t="s">
        <v>63</v>
      </c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0" ht="12.75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2.75" customHeight="1" x14ac:dyDescent="0.2"/>
    <row r="28" spans="1:10" ht="12.2" customHeight="1" x14ac:dyDescent="0.2">
      <c r="A28" s="79" t="s">
        <v>60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2.2" customHeight="1" x14ac:dyDescent="0.2">
      <c r="A29" s="63" t="s">
        <v>27</v>
      </c>
      <c r="B29" s="83"/>
      <c r="C29" s="83"/>
      <c r="D29" s="83"/>
      <c r="E29" s="84"/>
      <c r="F29" s="84"/>
      <c r="G29" s="83"/>
      <c r="H29" s="83"/>
      <c r="I29" s="83"/>
      <c r="J29" s="83"/>
    </row>
    <row r="30" spans="1:10" ht="12.2" customHeight="1" x14ac:dyDescent="0.2">
      <c r="A30" s="83"/>
      <c r="B30" s="83"/>
      <c r="C30" s="83"/>
      <c r="D30" s="83"/>
      <c r="E30" s="84"/>
      <c r="F30" s="82"/>
      <c r="G30" s="83"/>
      <c r="H30" s="83"/>
      <c r="I30" s="83"/>
      <c r="J30" s="83"/>
    </row>
    <row r="31" spans="1:10" ht="12.2" customHeight="1" x14ac:dyDescent="0.2">
      <c r="A31" s="82" t="s">
        <v>59</v>
      </c>
      <c r="B31" s="83"/>
      <c r="C31" s="83"/>
      <c r="D31" s="83"/>
      <c r="E31" s="84"/>
      <c r="F31" s="84"/>
      <c r="G31" s="83"/>
      <c r="H31" s="83"/>
      <c r="I31" s="83"/>
      <c r="J31" s="83"/>
    </row>
    <row r="32" spans="1:10" ht="12.2" customHeight="1" x14ac:dyDescent="0.2">
      <c r="A32" s="82"/>
      <c r="B32" s="83"/>
      <c r="C32" s="83"/>
      <c r="D32" s="83"/>
      <c r="E32" s="84"/>
      <c r="F32" s="84"/>
      <c r="G32" s="83"/>
      <c r="H32" s="83"/>
      <c r="I32" s="83"/>
      <c r="J32" s="83"/>
    </row>
    <row r="33" spans="1:10" ht="12.2" customHeight="1" x14ac:dyDescent="0.2">
      <c r="A33" s="82" t="s">
        <v>26</v>
      </c>
      <c r="B33" s="83"/>
      <c r="C33" s="83"/>
      <c r="D33" s="83"/>
      <c r="E33" s="84"/>
      <c r="F33" s="82"/>
      <c r="G33" s="83"/>
      <c r="H33" s="83"/>
      <c r="I33" s="83"/>
      <c r="J33" s="83"/>
    </row>
    <row r="34" spans="1:10" ht="12.2" customHeight="1" x14ac:dyDescent="0.2">
      <c r="A34" s="82"/>
      <c r="B34" s="83"/>
      <c r="C34" s="83"/>
      <c r="D34" s="83"/>
      <c r="E34" s="84"/>
      <c r="F34" s="82"/>
      <c r="G34" s="83"/>
      <c r="H34" s="83"/>
      <c r="I34" s="83"/>
      <c r="J34" s="83"/>
    </row>
    <row r="35" spans="1:10" ht="12.2" customHeight="1" x14ac:dyDescent="0.2">
      <c r="A35" s="82" t="s">
        <v>28</v>
      </c>
      <c r="B35" s="191"/>
      <c r="C35" s="191"/>
      <c r="D35" s="191"/>
      <c r="E35" s="192"/>
      <c r="F35" s="193"/>
      <c r="G35" s="83"/>
      <c r="H35" s="83"/>
      <c r="I35" s="83"/>
      <c r="J35" s="83"/>
    </row>
    <row r="36" spans="1:10" ht="12.2" customHeight="1" thickBot="1" x14ac:dyDescent="0.25">
      <c r="A36" s="80"/>
      <c r="B36" s="194"/>
      <c r="C36" s="194"/>
      <c r="D36" s="194"/>
      <c r="E36" s="194"/>
      <c r="F36" s="194"/>
      <c r="G36" s="80"/>
      <c r="H36" s="80"/>
      <c r="I36" s="80"/>
      <c r="J36" s="80"/>
    </row>
    <row r="37" spans="1:10" ht="12.2" customHeight="1" x14ac:dyDescent="0.2">
      <c r="A37" s="86"/>
      <c r="B37" s="195" t="s">
        <v>3</v>
      </c>
      <c r="C37" s="196"/>
      <c r="D37" s="196"/>
      <c r="E37" s="195" t="s">
        <v>4</v>
      </c>
      <c r="F37" s="196"/>
      <c r="G37" s="88"/>
      <c r="H37" s="87" t="s">
        <v>5</v>
      </c>
      <c r="I37" s="88"/>
      <c r="J37" s="88"/>
    </row>
    <row r="38" spans="1:10" ht="12.2" customHeight="1" x14ac:dyDescent="0.2">
      <c r="A38" s="120" t="s">
        <v>17</v>
      </c>
      <c r="B38" s="197" t="s">
        <v>6</v>
      </c>
      <c r="C38" s="198" t="s">
        <v>7</v>
      </c>
      <c r="D38" s="198" t="s">
        <v>5</v>
      </c>
      <c r="E38" s="197" t="s">
        <v>6</v>
      </c>
      <c r="F38" s="198" t="s">
        <v>7</v>
      </c>
      <c r="G38" s="90" t="s">
        <v>5</v>
      </c>
      <c r="H38" s="89" t="s">
        <v>6</v>
      </c>
      <c r="I38" s="90" t="s">
        <v>7</v>
      </c>
      <c r="J38" s="90" t="s">
        <v>5</v>
      </c>
    </row>
    <row r="39" spans="1:10" ht="12.2" customHeight="1" x14ac:dyDescent="0.2">
      <c r="A39" s="91"/>
      <c r="B39" s="199"/>
      <c r="C39" s="200"/>
      <c r="D39" s="200"/>
      <c r="E39" s="199"/>
      <c r="F39" s="200"/>
      <c r="G39" s="91"/>
      <c r="H39" s="92"/>
      <c r="I39" s="91"/>
      <c r="J39" s="91"/>
    </row>
    <row r="40" spans="1:10" ht="12.2" customHeight="1" x14ac:dyDescent="0.2">
      <c r="A40" s="80" t="s">
        <v>18</v>
      </c>
      <c r="B40" s="201">
        <v>0</v>
      </c>
      <c r="C40" s="202">
        <v>0</v>
      </c>
      <c r="D40" s="157">
        <f>SUM(B40:C40)</f>
        <v>0</v>
      </c>
      <c r="E40" s="201">
        <v>1</v>
      </c>
      <c r="F40" s="202">
        <v>37</v>
      </c>
      <c r="G40" s="55">
        <f>SUM(E40:F40)</f>
        <v>38</v>
      </c>
      <c r="H40" s="93">
        <f>SUM(B40,E40)</f>
        <v>1</v>
      </c>
      <c r="I40" s="94">
        <f>SUM(C40,F40)</f>
        <v>37</v>
      </c>
      <c r="J40" s="94">
        <f t="shared" ref="J40:J49" si="10">SUM(H40:I40)</f>
        <v>38</v>
      </c>
    </row>
    <row r="41" spans="1:10" ht="12.2" customHeight="1" x14ac:dyDescent="0.2">
      <c r="A41" s="80" t="s">
        <v>19</v>
      </c>
      <c r="B41" s="201">
        <v>0</v>
      </c>
      <c r="C41" s="202">
        <v>8</v>
      </c>
      <c r="D41" s="157">
        <f t="shared" ref="D41:D49" si="11">SUM(B41:C41)</f>
        <v>8</v>
      </c>
      <c r="E41" s="201">
        <v>3</v>
      </c>
      <c r="F41" s="202">
        <v>95</v>
      </c>
      <c r="G41" s="55">
        <f t="shared" ref="G41:G49" si="12">SUM(E41:F41)</f>
        <v>98</v>
      </c>
      <c r="H41" s="93">
        <f t="shared" ref="H41:I49" si="13">SUM(B41,E41)</f>
        <v>3</v>
      </c>
      <c r="I41" s="94">
        <f t="shared" si="13"/>
        <v>103</v>
      </c>
      <c r="J41" s="94">
        <f t="shared" si="10"/>
        <v>106</v>
      </c>
    </row>
    <row r="42" spans="1:10" ht="12.2" customHeight="1" x14ac:dyDescent="0.2">
      <c r="A42" s="80" t="s">
        <v>20</v>
      </c>
      <c r="B42" s="201">
        <v>4</v>
      </c>
      <c r="C42" s="202">
        <v>68</v>
      </c>
      <c r="D42" s="157">
        <f t="shared" si="11"/>
        <v>72</v>
      </c>
      <c r="E42" s="201">
        <v>1</v>
      </c>
      <c r="F42" s="202">
        <v>57</v>
      </c>
      <c r="G42" s="55">
        <f t="shared" si="12"/>
        <v>58</v>
      </c>
      <c r="H42" s="93">
        <f t="shared" si="13"/>
        <v>5</v>
      </c>
      <c r="I42" s="94">
        <f t="shared" si="13"/>
        <v>125</v>
      </c>
      <c r="J42" s="94">
        <f t="shared" si="10"/>
        <v>130</v>
      </c>
    </row>
    <row r="43" spans="1:10" ht="12.2" customHeight="1" x14ac:dyDescent="0.2">
      <c r="A43" s="80" t="s">
        <v>21</v>
      </c>
      <c r="B43" s="203">
        <v>7</v>
      </c>
      <c r="C43" s="202">
        <v>114</v>
      </c>
      <c r="D43" s="157">
        <f t="shared" si="11"/>
        <v>121</v>
      </c>
      <c r="E43" s="201">
        <v>0</v>
      </c>
      <c r="F43" s="202">
        <v>34</v>
      </c>
      <c r="G43" s="55">
        <f t="shared" si="12"/>
        <v>34</v>
      </c>
      <c r="H43" s="93">
        <f t="shared" si="13"/>
        <v>7</v>
      </c>
      <c r="I43" s="94">
        <f t="shared" si="13"/>
        <v>148</v>
      </c>
      <c r="J43" s="94">
        <f t="shared" si="10"/>
        <v>155</v>
      </c>
    </row>
    <row r="44" spans="1:10" ht="12.2" customHeight="1" x14ac:dyDescent="0.2">
      <c r="A44" s="80" t="s">
        <v>22</v>
      </c>
      <c r="B44" s="203">
        <v>11</v>
      </c>
      <c r="C44" s="202">
        <v>107</v>
      </c>
      <c r="D44" s="157">
        <f t="shared" si="11"/>
        <v>118</v>
      </c>
      <c r="E44" s="201">
        <v>0</v>
      </c>
      <c r="F44" s="202">
        <v>21</v>
      </c>
      <c r="G44" s="55">
        <f t="shared" si="12"/>
        <v>21</v>
      </c>
      <c r="H44" s="93">
        <f t="shared" si="13"/>
        <v>11</v>
      </c>
      <c r="I44" s="94">
        <f t="shared" si="13"/>
        <v>128</v>
      </c>
      <c r="J44" s="94">
        <f t="shared" si="10"/>
        <v>139</v>
      </c>
    </row>
    <row r="45" spans="1:10" ht="12.2" customHeight="1" x14ac:dyDescent="0.2">
      <c r="A45" s="80" t="s">
        <v>23</v>
      </c>
      <c r="B45" s="203">
        <v>11</v>
      </c>
      <c r="C45" s="202">
        <v>88</v>
      </c>
      <c r="D45" s="157">
        <f t="shared" si="11"/>
        <v>99</v>
      </c>
      <c r="E45" s="201">
        <v>0</v>
      </c>
      <c r="F45" s="202">
        <v>10</v>
      </c>
      <c r="G45" s="55">
        <f t="shared" si="12"/>
        <v>10</v>
      </c>
      <c r="H45" s="93">
        <f t="shared" si="13"/>
        <v>11</v>
      </c>
      <c r="I45" s="94">
        <f t="shared" si="13"/>
        <v>98</v>
      </c>
      <c r="J45" s="94">
        <f t="shared" si="10"/>
        <v>109</v>
      </c>
    </row>
    <row r="46" spans="1:10" ht="12.2" customHeight="1" x14ac:dyDescent="0.2">
      <c r="A46" s="80" t="s">
        <v>24</v>
      </c>
      <c r="B46" s="203">
        <v>7</v>
      </c>
      <c r="C46" s="202">
        <v>55</v>
      </c>
      <c r="D46" s="157">
        <f t="shared" si="11"/>
        <v>62</v>
      </c>
      <c r="E46" s="201">
        <v>1</v>
      </c>
      <c r="F46" s="202">
        <v>9</v>
      </c>
      <c r="G46" s="55">
        <f t="shared" si="12"/>
        <v>10</v>
      </c>
      <c r="H46" s="93">
        <f t="shared" si="13"/>
        <v>8</v>
      </c>
      <c r="I46" s="94">
        <f t="shared" si="13"/>
        <v>64</v>
      </c>
      <c r="J46" s="94">
        <f t="shared" si="10"/>
        <v>72</v>
      </c>
    </row>
    <row r="47" spans="1:10" ht="12.2" customHeight="1" x14ac:dyDescent="0.2">
      <c r="A47" s="80" t="s">
        <v>25</v>
      </c>
      <c r="B47" s="203">
        <v>8</v>
      </c>
      <c r="C47" s="202">
        <v>71</v>
      </c>
      <c r="D47" s="157">
        <f t="shared" si="11"/>
        <v>79</v>
      </c>
      <c r="E47" s="201">
        <v>0</v>
      </c>
      <c r="F47" s="202">
        <v>4</v>
      </c>
      <c r="G47" s="55">
        <f t="shared" si="12"/>
        <v>4</v>
      </c>
      <c r="H47" s="93">
        <f t="shared" si="13"/>
        <v>8</v>
      </c>
      <c r="I47" s="94">
        <f t="shared" si="13"/>
        <v>75</v>
      </c>
      <c r="J47" s="94">
        <f t="shared" si="10"/>
        <v>83</v>
      </c>
    </row>
    <row r="48" spans="1:10" ht="12.2" customHeight="1" x14ac:dyDescent="0.2">
      <c r="A48" s="22" t="s">
        <v>64</v>
      </c>
      <c r="B48" s="203">
        <v>4</v>
      </c>
      <c r="C48" s="202">
        <v>30</v>
      </c>
      <c r="D48" s="157">
        <f t="shared" si="11"/>
        <v>34</v>
      </c>
      <c r="E48" s="201">
        <v>0</v>
      </c>
      <c r="F48" s="202">
        <v>1</v>
      </c>
      <c r="G48" s="55">
        <f t="shared" si="12"/>
        <v>1</v>
      </c>
      <c r="H48" s="93">
        <f t="shared" ref="H48" si="14">SUM(B48,E48)</f>
        <v>4</v>
      </c>
      <c r="I48" s="94">
        <f t="shared" ref="I48" si="15">SUM(C48,F48)</f>
        <v>31</v>
      </c>
      <c r="J48" s="94">
        <f t="shared" ref="J48" si="16">SUM(H48:I48)</f>
        <v>35</v>
      </c>
    </row>
    <row r="49" spans="1:10" ht="12.2" customHeight="1" x14ac:dyDescent="0.2">
      <c r="A49" s="22" t="s">
        <v>65</v>
      </c>
      <c r="B49" s="203">
        <v>0</v>
      </c>
      <c r="C49" s="202">
        <v>0</v>
      </c>
      <c r="D49" s="157">
        <f t="shared" si="11"/>
        <v>0</v>
      </c>
      <c r="E49" s="201">
        <v>0</v>
      </c>
      <c r="F49" s="202">
        <v>1</v>
      </c>
      <c r="G49" s="55">
        <f t="shared" si="12"/>
        <v>1</v>
      </c>
      <c r="H49" s="93">
        <f t="shared" si="13"/>
        <v>0</v>
      </c>
      <c r="I49" s="94">
        <f t="shared" si="13"/>
        <v>1</v>
      </c>
      <c r="J49" s="96">
        <f t="shared" si="10"/>
        <v>1</v>
      </c>
    </row>
    <row r="50" spans="1:10" ht="12.2" customHeight="1" x14ac:dyDescent="0.2">
      <c r="A50" s="97" t="s">
        <v>5</v>
      </c>
      <c r="B50" s="204">
        <f>SUM(B40:B49)</f>
        <v>52</v>
      </c>
      <c r="C50" s="205">
        <f t="shared" ref="C50:J50" si="17">SUM(C40:C49)</f>
        <v>541</v>
      </c>
      <c r="D50" s="205">
        <f t="shared" si="17"/>
        <v>593</v>
      </c>
      <c r="E50" s="204">
        <f t="shared" si="17"/>
        <v>6</v>
      </c>
      <c r="F50" s="205">
        <f t="shared" si="17"/>
        <v>269</v>
      </c>
      <c r="G50" s="99">
        <f t="shared" si="17"/>
        <v>275</v>
      </c>
      <c r="H50" s="98">
        <f t="shared" si="17"/>
        <v>58</v>
      </c>
      <c r="I50" s="99">
        <f t="shared" si="17"/>
        <v>810</v>
      </c>
      <c r="J50" s="99">
        <f t="shared" si="17"/>
        <v>868</v>
      </c>
    </row>
    <row r="51" spans="1:10" ht="12.2" customHeight="1" x14ac:dyDescent="0.2">
      <c r="B51" s="206"/>
      <c r="C51" s="206"/>
      <c r="D51" s="206"/>
      <c r="E51" s="206"/>
      <c r="F51" s="206"/>
    </row>
    <row r="52" spans="1:10" ht="12.2" customHeight="1" x14ac:dyDescent="0.2">
      <c r="A52" s="82" t="s">
        <v>9</v>
      </c>
      <c r="B52" s="191"/>
      <c r="C52" s="191"/>
      <c r="D52" s="191"/>
      <c r="E52" s="192"/>
      <c r="F52" s="193"/>
      <c r="G52" s="83"/>
      <c r="H52" s="83"/>
      <c r="I52" s="83"/>
      <c r="J52" s="83"/>
    </row>
    <row r="53" spans="1:10" ht="12.2" customHeight="1" thickBot="1" x14ac:dyDescent="0.25">
      <c r="A53" s="80"/>
      <c r="B53" s="194"/>
      <c r="C53" s="194"/>
      <c r="D53" s="194"/>
      <c r="E53" s="194"/>
      <c r="F53" s="194"/>
      <c r="G53" s="80"/>
      <c r="H53" s="80"/>
      <c r="I53" s="80"/>
      <c r="J53" s="80"/>
    </row>
    <row r="54" spans="1:10" ht="12.2" customHeight="1" x14ac:dyDescent="0.2">
      <c r="A54" s="86"/>
      <c r="B54" s="195" t="s">
        <v>3</v>
      </c>
      <c r="C54" s="196"/>
      <c r="D54" s="196"/>
      <c r="E54" s="195" t="s">
        <v>4</v>
      </c>
      <c r="F54" s="196"/>
      <c r="G54" s="88"/>
      <c r="H54" s="87" t="s">
        <v>5</v>
      </c>
      <c r="I54" s="88"/>
      <c r="J54" s="88"/>
    </row>
    <row r="55" spans="1:10" ht="12.2" customHeight="1" x14ac:dyDescent="0.2">
      <c r="A55" s="120" t="s">
        <v>17</v>
      </c>
      <c r="B55" s="197" t="s">
        <v>6</v>
      </c>
      <c r="C55" s="198" t="s">
        <v>7</v>
      </c>
      <c r="D55" s="198" t="s">
        <v>5</v>
      </c>
      <c r="E55" s="197" t="s">
        <v>6</v>
      </c>
      <c r="F55" s="198" t="s">
        <v>7</v>
      </c>
      <c r="G55" s="90" t="s">
        <v>5</v>
      </c>
      <c r="H55" s="89" t="s">
        <v>6</v>
      </c>
      <c r="I55" s="90" t="s">
        <v>7</v>
      </c>
      <c r="J55" s="90" t="s">
        <v>5</v>
      </c>
    </row>
    <row r="56" spans="1:10" ht="12.2" customHeight="1" x14ac:dyDescent="0.2">
      <c r="A56" s="91"/>
      <c r="B56" s="199"/>
      <c r="C56" s="200"/>
      <c r="D56" s="200"/>
      <c r="E56" s="199"/>
      <c r="F56" s="200"/>
      <c r="G56" s="91"/>
      <c r="H56" s="92"/>
      <c r="I56" s="91"/>
      <c r="J56" s="91"/>
    </row>
    <row r="57" spans="1:10" ht="12.2" customHeight="1" x14ac:dyDescent="0.2">
      <c r="A57" s="80" t="s">
        <v>18</v>
      </c>
      <c r="B57" s="201">
        <v>0</v>
      </c>
      <c r="C57" s="202">
        <v>0</v>
      </c>
      <c r="D57" s="157">
        <f>SUM(B57:C57)</f>
        <v>0</v>
      </c>
      <c r="E57" s="201">
        <v>4</v>
      </c>
      <c r="F57" s="202">
        <v>118</v>
      </c>
      <c r="G57" s="55">
        <f>SUM(E57:F57)</f>
        <v>122</v>
      </c>
      <c r="H57" s="93">
        <f>SUM(B57,E57)</f>
        <v>4</v>
      </c>
      <c r="I57" s="94">
        <f>SUM(C57,F57)</f>
        <v>118</v>
      </c>
      <c r="J57" s="94">
        <f t="shared" ref="J57:J66" si="18">SUM(H57:I57)</f>
        <v>122</v>
      </c>
    </row>
    <row r="58" spans="1:10" ht="12.2" customHeight="1" x14ac:dyDescent="0.2">
      <c r="A58" s="80" t="s">
        <v>19</v>
      </c>
      <c r="B58" s="201">
        <v>2</v>
      </c>
      <c r="C58" s="202">
        <v>54</v>
      </c>
      <c r="D58" s="157">
        <f t="shared" ref="D58:D66" si="19">SUM(B58:C58)</f>
        <v>56</v>
      </c>
      <c r="E58" s="201">
        <v>11</v>
      </c>
      <c r="F58" s="202">
        <v>216</v>
      </c>
      <c r="G58" s="55">
        <f t="shared" ref="G58:G66" si="20">SUM(E58:F58)</f>
        <v>227</v>
      </c>
      <c r="H58" s="93">
        <f t="shared" ref="H58:I66" si="21">SUM(B58,E58)</f>
        <v>13</v>
      </c>
      <c r="I58" s="94">
        <f t="shared" si="21"/>
        <v>270</v>
      </c>
      <c r="J58" s="94">
        <f t="shared" si="18"/>
        <v>283</v>
      </c>
    </row>
    <row r="59" spans="1:10" ht="12.2" customHeight="1" x14ac:dyDescent="0.2">
      <c r="A59" s="80" t="s">
        <v>20</v>
      </c>
      <c r="B59" s="201">
        <v>7</v>
      </c>
      <c r="C59" s="202">
        <v>136</v>
      </c>
      <c r="D59" s="157">
        <f t="shared" si="19"/>
        <v>143</v>
      </c>
      <c r="E59" s="201">
        <v>9</v>
      </c>
      <c r="F59" s="202">
        <v>145</v>
      </c>
      <c r="G59" s="55">
        <f t="shared" si="20"/>
        <v>154</v>
      </c>
      <c r="H59" s="93">
        <f t="shared" si="21"/>
        <v>16</v>
      </c>
      <c r="I59" s="94">
        <f t="shared" si="21"/>
        <v>281</v>
      </c>
      <c r="J59" s="94">
        <f t="shared" si="18"/>
        <v>297</v>
      </c>
    </row>
    <row r="60" spans="1:10" ht="12.2" customHeight="1" x14ac:dyDescent="0.2">
      <c r="A60" s="80" t="s">
        <v>21</v>
      </c>
      <c r="B60" s="203">
        <v>8</v>
      </c>
      <c r="C60" s="202">
        <v>171</v>
      </c>
      <c r="D60" s="157">
        <f t="shared" si="19"/>
        <v>179</v>
      </c>
      <c r="E60" s="201">
        <v>4</v>
      </c>
      <c r="F60" s="202">
        <v>74</v>
      </c>
      <c r="G60" s="55">
        <f t="shared" si="20"/>
        <v>78</v>
      </c>
      <c r="H60" s="93">
        <f t="shared" si="21"/>
        <v>12</v>
      </c>
      <c r="I60" s="94">
        <f t="shared" si="21"/>
        <v>245</v>
      </c>
      <c r="J60" s="94">
        <f t="shared" si="18"/>
        <v>257</v>
      </c>
    </row>
    <row r="61" spans="1:10" ht="12.2" customHeight="1" x14ac:dyDescent="0.2">
      <c r="A61" s="80" t="s">
        <v>22</v>
      </c>
      <c r="B61" s="203">
        <v>9</v>
      </c>
      <c r="C61" s="202">
        <v>219</v>
      </c>
      <c r="D61" s="157">
        <f t="shared" si="19"/>
        <v>228</v>
      </c>
      <c r="E61" s="201">
        <v>5</v>
      </c>
      <c r="F61" s="202">
        <v>51</v>
      </c>
      <c r="G61" s="55">
        <f t="shared" si="20"/>
        <v>56</v>
      </c>
      <c r="H61" s="93">
        <f t="shared" si="21"/>
        <v>14</v>
      </c>
      <c r="I61" s="94">
        <f t="shared" si="21"/>
        <v>270</v>
      </c>
      <c r="J61" s="94">
        <f t="shared" si="18"/>
        <v>284</v>
      </c>
    </row>
    <row r="62" spans="1:10" ht="12.2" customHeight="1" x14ac:dyDescent="0.2">
      <c r="A62" s="80" t="s">
        <v>23</v>
      </c>
      <c r="B62" s="203">
        <v>8</v>
      </c>
      <c r="C62" s="202">
        <v>163</v>
      </c>
      <c r="D62" s="157">
        <f t="shared" si="19"/>
        <v>171</v>
      </c>
      <c r="E62" s="201">
        <v>0</v>
      </c>
      <c r="F62" s="202">
        <v>37</v>
      </c>
      <c r="G62" s="55">
        <f t="shared" si="20"/>
        <v>37</v>
      </c>
      <c r="H62" s="93">
        <f t="shared" si="21"/>
        <v>8</v>
      </c>
      <c r="I62" s="94">
        <f t="shared" si="21"/>
        <v>200</v>
      </c>
      <c r="J62" s="94">
        <f t="shared" si="18"/>
        <v>208</v>
      </c>
    </row>
    <row r="63" spans="1:10" ht="12.2" customHeight="1" x14ac:dyDescent="0.2">
      <c r="A63" s="80" t="s">
        <v>24</v>
      </c>
      <c r="B63" s="203">
        <v>15</v>
      </c>
      <c r="C63" s="202">
        <v>142</v>
      </c>
      <c r="D63" s="157">
        <f t="shared" si="19"/>
        <v>157</v>
      </c>
      <c r="E63" s="201">
        <v>1</v>
      </c>
      <c r="F63" s="202">
        <v>14</v>
      </c>
      <c r="G63" s="55">
        <f t="shared" si="20"/>
        <v>15</v>
      </c>
      <c r="H63" s="93">
        <f t="shared" si="21"/>
        <v>16</v>
      </c>
      <c r="I63" s="94">
        <f t="shared" si="21"/>
        <v>156</v>
      </c>
      <c r="J63" s="94">
        <f t="shared" si="18"/>
        <v>172</v>
      </c>
    </row>
    <row r="64" spans="1:10" ht="12.2" customHeight="1" x14ac:dyDescent="0.2">
      <c r="A64" s="80" t="s">
        <v>25</v>
      </c>
      <c r="B64" s="203">
        <v>12</v>
      </c>
      <c r="C64" s="202">
        <v>189</v>
      </c>
      <c r="D64" s="157">
        <f t="shared" si="19"/>
        <v>201</v>
      </c>
      <c r="E64" s="201">
        <v>0</v>
      </c>
      <c r="F64" s="202">
        <v>5</v>
      </c>
      <c r="G64" s="55">
        <f t="shared" si="20"/>
        <v>5</v>
      </c>
      <c r="H64" s="93">
        <f t="shared" si="21"/>
        <v>12</v>
      </c>
      <c r="I64" s="94">
        <f t="shared" si="21"/>
        <v>194</v>
      </c>
      <c r="J64" s="94">
        <f t="shared" si="18"/>
        <v>206</v>
      </c>
    </row>
    <row r="65" spans="1:10" ht="12.2" customHeight="1" x14ac:dyDescent="0.2">
      <c r="A65" s="22" t="s">
        <v>64</v>
      </c>
      <c r="B65" s="203">
        <v>7</v>
      </c>
      <c r="C65" s="202">
        <v>60</v>
      </c>
      <c r="D65" s="157">
        <f t="shared" si="19"/>
        <v>67</v>
      </c>
      <c r="E65" s="201">
        <v>1</v>
      </c>
      <c r="F65" s="202">
        <v>5</v>
      </c>
      <c r="G65" s="55">
        <f t="shared" si="20"/>
        <v>6</v>
      </c>
      <c r="H65" s="93">
        <f t="shared" ref="H65" si="22">SUM(B65,E65)</f>
        <v>8</v>
      </c>
      <c r="I65" s="94">
        <f t="shared" ref="I65" si="23">SUM(C65,F65)</f>
        <v>65</v>
      </c>
      <c r="J65" s="94">
        <f t="shared" ref="J65" si="24">SUM(H65:I65)</f>
        <v>73</v>
      </c>
    </row>
    <row r="66" spans="1:10" ht="12.2" customHeight="1" x14ac:dyDescent="0.2">
      <c r="A66" s="22" t="s">
        <v>65</v>
      </c>
      <c r="B66" s="203">
        <v>0</v>
      </c>
      <c r="C66" s="202">
        <v>0</v>
      </c>
      <c r="D66" s="157">
        <f t="shared" si="19"/>
        <v>0</v>
      </c>
      <c r="E66" s="201">
        <v>2</v>
      </c>
      <c r="F66" s="202">
        <v>0</v>
      </c>
      <c r="G66" s="55">
        <f t="shared" si="20"/>
        <v>2</v>
      </c>
      <c r="H66" s="93">
        <f t="shared" si="21"/>
        <v>2</v>
      </c>
      <c r="I66" s="94">
        <f t="shared" si="21"/>
        <v>0</v>
      </c>
      <c r="J66" s="96">
        <f t="shared" si="18"/>
        <v>2</v>
      </c>
    </row>
    <row r="67" spans="1:10" ht="12.2" customHeight="1" x14ac:dyDescent="0.2">
      <c r="A67" s="97" t="s">
        <v>5</v>
      </c>
      <c r="B67" s="204">
        <f>SUM(B57:B66)</f>
        <v>68</v>
      </c>
      <c r="C67" s="205">
        <f t="shared" ref="C67:J67" si="25">SUM(C57:C66)</f>
        <v>1134</v>
      </c>
      <c r="D67" s="205">
        <f t="shared" si="25"/>
        <v>1202</v>
      </c>
      <c r="E67" s="204">
        <f t="shared" si="25"/>
        <v>37</v>
      </c>
      <c r="F67" s="205">
        <f t="shared" si="25"/>
        <v>665</v>
      </c>
      <c r="G67" s="99">
        <f t="shared" si="25"/>
        <v>702</v>
      </c>
      <c r="H67" s="98">
        <f t="shared" si="25"/>
        <v>105</v>
      </c>
      <c r="I67" s="99">
        <f t="shared" si="25"/>
        <v>1799</v>
      </c>
      <c r="J67" s="99">
        <f t="shared" si="25"/>
        <v>1904</v>
      </c>
    </row>
    <row r="68" spans="1:10" ht="12.2" customHeight="1" x14ac:dyDescent="0.2">
      <c r="B68" s="206"/>
      <c r="C68" s="206"/>
      <c r="D68" s="206"/>
      <c r="E68" s="206"/>
      <c r="F68" s="206"/>
    </row>
    <row r="69" spans="1:10" ht="12.2" customHeight="1" x14ac:dyDescent="0.2">
      <c r="A69" s="82" t="s">
        <v>10</v>
      </c>
      <c r="B69" s="191"/>
      <c r="C69" s="191"/>
      <c r="D69" s="191"/>
      <c r="E69" s="192"/>
      <c r="F69" s="193"/>
      <c r="G69" s="83"/>
      <c r="H69" s="83"/>
      <c r="I69" s="83"/>
      <c r="J69" s="83"/>
    </row>
    <row r="70" spans="1:10" ht="12.2" customHeight="1" thickBot="1" x14ac:dyDescent="0.25">
      <c r="A70" s="80"/>
      <c r="B70" s="194"/>
      <c r="C70" s="194"/>
      <c r="D70" s="194"/>
      <c r="E70" s="194"/>
      <c r="F70" s="194"/>
      <c r="G70" s="80"/>
      <c r="H70" s="80"/>
      <c r="I70" s="80"/>
      <c r="J70" s="80"/>
    </row>
    <row r="71" spans="1:10" ht="12.2" customHeight="1" x14ac:dyDescent="0.2">
      <c r="A71" s="86"/>
      <c r="B71" s="195" t="s">
        <v>3</v>
      </c>
      <c r="C71" s="196"/>
      <c r="D71" s="196"/>
      <c r="E71" s="195" t="s">
        <v>4</v>
      </c>
      <c r="F71" s="196"/>
      <c r="G71" s="88"/>
      <c r="H71" s="87" t="s">
        <v>5</v>
      </c>
      <c r="I71" s="88"/>
      <c r="J71" s="88"/>
    </row>
    <row r="72" spans="1:10" ht="12.2" customHeight="1" x14ac:dyDescent="0.2">
      <c r="A72" s="120" t="s">
        <v>17</v>
      </c>
      <c r="B72" s="197" t="s">
        <v>6</v>
      </c>
      <c r="C72" s="198" t="s">
        <v>7</v>
      </c>
      <c r="D72" s="198" t="s">
        <v>5</v>
      </c>
      <c r="E72" s="197" t="s">
        <v>6</v>
      </c>
      <c r="F72" s="198" t="s">
        <v>7</v>
      </c>
      <c r="G72" s="90" t="s">
        <v>5</v>
      </c>
      <c r="H72" s="89" t="s">
        <v>6</v>
      </c>
      <c r="I72" s="90" t="s">
        <v>7</v>
      </c>
      <c r="J72" s="90" t="s">
        <v>5</v>
      </c>
    </row>
    <row r="73" spans="1:10" ht="12.2" customHeight="1" x14ac:dyDescent="0.2">
      <c r="A73" s="91"/>
      <c r="B73" s="199"/>
      <c r="C73" s="200"/>
      <c r="D73" s="200"/>
      <c r="E73" s="199"/>
      <c r="F73" s="200"/>
      <c r="G73" s="91"/>
      <c r="H73" s="92"/>
      <c r="I73" s="91"/>
      <c r="J73" s="91"/>
    </row>
    <row r="74" spans="1:10" ht="12.2" customHeight="1" x14ac:dyDescent="0.2">
      <c r="A74" s="80" t="s">
        <v>18</v>
      </c>
      <c r="B74" s="201">
        <v>0</v>
      </c>
      <c r="C74" s="202">
        <v>0</v>
      </c>
      <c r="D74" s="157">
        <f>SUM(B74:C74)</f>
        <v>0</v>
      </c>
      <c r="E74" s="201">
        <v>0</v>
      </c>
      <c r="F74" s="202">
        <v>2</v>
      </c>
      <c r="G74" s="55">
        <f>SUM(E74:F74)</f>
        <v>2</v>
      </c>
      <c r="H74" s="93">
        <f>SUM(B74,E74)</f>
        <v>0</v>
      </c>
      <c r="I74" s="94">
        <f>SUM(C74,F74)</f>
        <v>2</v>
      </c>
      <c r="J74" s="94">
        <f t="shared" ref="J74:J83" si="26">SUM(H74:I74)</f>
        <v>2</v>
      </c>
    </row>
    <row r="75" spans="1:10" ht="12.2" customHeight="1" x14ac:dyDescent="0.2">
      <c r="A75" s="80" t="s">
        <v>19</v>
      </c>
      <c r="B75" s="201">
        <v>0</v>
      </c>
      <c r="C75" s="202">
        <v>0</v>
      </c>
      <c r="D75" s="157">
        <f t="shared" ref="D75:D83" si="27">SUM(B75:C75)</f>
        <v>0</v>
      </c>
      <c r="E75" s="201">
        <v>0</v>
      </c>
      <c r="F75" s="202">
        <v>8</v>
      </c>
      <c r="G75" s="55">
        <f t="shared" ref="G75:G83" si="28">SUM(E75:F75)</f>
        <v>8</v>
      </c>
      <c r="H75" s="93">
        <f t="shared" ref="H75:I83" si="29">SUM(B75,E75)</f>
        <v>0</v>
      </c>
      <c r="I75" s="94">
        <f t="shared" si="29"/>
        <v>8</v>
      </c>
      <c r="J75" s="94">
        <f t="shared" si="26"/>
        <v>8</v>
      </c>
    </row>
    <row r="76" spans="1:10" ht="12.2" customHeight="1" x14ac:dyDescent="0.2">
      <c r="A76" s="80" t="s">
        <v>20</v>
      </c>
      <c r="B76" s="201">
        <v>0</v>
      </c>
      <c r="C76" s="202">
        <v>4</v>
      </c>
      <c r="D76" s="157">
        <f t="shared" si="27"/>
        <v>4</v>
      </c>
      <c r="E76" s="201">
        <v>0</v>
      </c>
      <c r="F76" s="202">
        <v>3</v>
      </c>
      <c r="G76" s="55">
        <f t="shared" si="28"/>
        <v>3</v>
      </c>
      <c r="H76" s="93">
        <f t="shared" si="29"/>
        <v>0</v>
      </c>
      <c r="I76" s="94">
        <f t="shared" si="29"/>
        <v>7</v>
      </c>
      <c r="J76" s="94">
        <f t="shared" si="26"/>
        <v>7</v>
      </c>
    </row>
    <row r="77" spans="1:10" ht="12.2" customHeight="1" x14ac:dyDescent="0.2">
      <c r="A77" s="80" t="s">
        <v>21</v>
      </c>
      <c r="B77" s="203">
        <v>1</v>
      </c>
      <c r="C77" s="202">
        <v>5</v>
      </c>
      <c r="D77" s="157">
        <f t="shared" si="27"/>
        <v>6</v>
      </c>
      <c r="E77" s="201">
        <v>0</v>
      </c>
      <c r="F77" s="202">
        <v>2</v>
      </c>
      <c r="G77" s="55">
        <f t="shared" si="28"/>
        <v>2</v>
      </c>
      <c r="H77" s="93">
        <f t="shared" si="29"/>
        <v>1</v>
      </c>
      <c r="I77" s="94">
        <f t="shared" si="29"/>
        <v>7</v>
      </c>
      <c r="J77" s="94">
        <f t="shared" si="26"/>
        <v>8</v>
      </c>
    </row>
    <row r="78" spans="1:10" ht="12.2" customHeight="1" x14ac:dyDescent="0.2">
      <c r="A78" s="80" t="s">
        <v>22</v>
      </c>
      <c r="B78" s="203">
        <v>0</v>
      </c>
      <c r="C78" s="202">
        <v>3</v>
      </c>
      <c r="D78" s="157">
        <f t="shared" si="27"/>
        <v>3</v>
      </c>
      <c r="E78" s="201">
        <v>0</v>
      </c>
      <c r="F78" s="202">
        <v>2</v>
      </c>
      <c r="G78" s="55">
        <f t="shared" si="28"/>
        <v>2</v>
      </c>
      <c r="H78" s="93">
        <f t="shared" si="29"/>
        <v>0</v>
      </c>
      <c r="I78" s="94">
        <f t="shared" si="29"/>
        <v>5</v>
      </c>
      <c r="J78" s="94">
        <f t="shared" si="26"/>
        <v>5</v>
      </c>
    </row>
    <row r="79" spans="1:10" ht="12.2" customHeight="1" x14ac:dyDescent="0.2">
      <c r="A79" s="80" t="s">
        <v>23</v>
      </c>
      <c r="B79" s="203">
        <v>0</v>
      </c>
      <c r="C79" s="202">
        <v>3</v>
      </c>
      <c r="D79" s="157">
        <f t="shared" si="27"/>
        <v>3</v>
      </c>
      <c r="E79" s="201">
        <v>0</v>
      </c>
      <c r="F79" s="202">
        <v>0</v>
      </c>
      <c r="G79" s="55">
        <f t="shared" si="28"/>
        <v>0</v>
      </c>
      <c r="H79" s="93">
        <f t="shared" si="29"/>
        <v>0</v>
      </c>
      <c r="I79" s="94">
        <f t="shared" si="29"/>
        <v>3</v>
      </c>
      <c r="J79" s="94">
        <f t="shared" si="26"/>
        <v>3</v>
      </c>
    </row>
    <row r="80" spans="1:10" ht="12.2" customHeight="1" x14ac:dyDescent="0.2">
      <c r="A80" s="80" t="s">
        <v>24</v>
      </c>
      <c r="B80" s="203">
        <v>0</v>
      </c>
      <c r="C80" s="202">
        <v>5</v>
      </c>
      <c r="D80" s="157">
        <f t="shared" si="27"/>
        <v>5</v>
      </c>
      <c r="E80" s="201">
        <v>0</v>
      </c>
      <c r="F80" s="202">
        <v>0</v>
      </c>
      <c r="G80" s="55">
        <f t="shared" si="28"/>
        <v>0</v>
      </c>
      <c r="H80" s="93">
        <f t="shared" si="29"/>
        <v>0</v>
      </c>
      <c r="I80" s="94">
        <f t="shared" si="29"/>
        <v>5</v>
      </c>
      <c r="J80" s="94">
        <f t="shared" si="26"/>
        <v>5</v>
      </c>
    </row>
    <row r="81" spans="1:10" ht="12.2" customHeight="1" x14ac:dyDescent="0.2">
      <c r="A81" s="80" t="s">
        <v>25</v>
      </c>
      <c r="B81" s="203">
        <v>0</v>
      </c>
      <c r="C81" s="202">
        <v>7</v>
      </c>
      <c r="D81" s="157">
        <f t="shared" si="27"/>
        <v>7</v>
      </c>
      <c r="E81" s="201">
        <v>0</v>
      </c>
      <c r="F81" s="202">
        <v>0</v>
      </c>
      <c r="G81" s="55">
        <f t="shared" si="28"/>
        <v>0</v>
      </c>
      <c r="H81" s="93">
        <f t="shared" si="29"/>
        <v>0</v>
      </c>
      <c r="I81" s="94">
        <f t="shared" si="29"/>
        <v>7</v>
      </c>
      <c r="J81" s="94">
        <f t="shared" si="26"/>
        <v>7</v>
      </c>
    </row>
    <row r="82" spans="1:10" ht="12.2" customHeight="1" x14ac:dyDescent="0.2">
      <c r="A82" s="22" t="s">
        <v>64</v>
      </c>
      <c r="B82" s="203">
        <v>0</v>
      </c>
      <c r="C82" s="202">
        <v>0</v>
      </c>
      <c r="D82" s="157">
        <f t="shared" si="27"/>
        <v>0</v>
      </c>
      <c r="E82" s="201">
        <v>0</v>
      </c>
      <c r="F82" s="202">
        <v>0</v>
      </c>
      <c r="G82" s="55">
        <f t="shared" si="28"/>
        <v>0</v>
      </c>
      <c r="H82" s="93">
        <f t="shared" ref="H82" si="30">SUM(B82,E82)</f>
        <v>0</v>
      </c>
      <c r="I82" s="94">
        <f t="shared" ref="I82" si="31">SUM(C82,F82)</f>
        <v>0</v>
      </c>
      <c r="J82" s="94">
        <f t="shared" ref="J82" si="32">SUM(H82:I82)</f>
        <v>0</v>
      </c>
    </row>
    <row r="83" spans="1:10" ht="12.2" customHeight="1" x14ac:dyDescent="0.2">
      <c r="A83" s="22" t="s">
        <v>65</v>
      </c>
      <c r="B83" s="203">
        <v>0</v>
      </c>
      <c r="C83" s="202">
        <v>0</v>
      </c>
      <c r="D83" s="157">
        <f t="shared" si="27"/>
        <v>0</v>
      </c>
      <c r="E83" s="201">
        <v>0</v>
      </c>
      <c r="F83" s="202">
        <v>0</v>
      </c>
      <c r="G83" s="55">
        <f t="shared" si="28"/>
        <v>0</v>
      </c>
      <c r="H83" s="93">
        <f t="shared" si="29"/>
        <v>0</v>
      </c>
      <c r="I83" s="94">
        <f t="shared" si="29"/>
        <v>0</v>
      </c>
      <c r="J83" s="96">
        <f t="shared" si="26"/>
        <v>0</v>
      </c>
    </row>
    <row r="84" spans="1:10" ht="12.2" customHeight="1" x14ac:dyDescent="0.2">
      <c r="A84" s="97" t="s">
        <v>5</v>
      </c>
      <c r="B84" s="204">
        <f>SUM(B74:B83)</f>
        <v>1</v>
      </c>
      <c r="C84" s="205">
        <f t="shared" ref="C84:J84" si="33">SUM(C74:C83)</f>
        <v>27</v>
      </c>
      <c r="D84" s="205">
        <f t="shared" si="33"/>
        <v>28</v>
      </c>
      <c r="E84" s="204">
        <f t="shared" si="33"/>
        <v>0</v>
      </c>
      <c r="F84" s="205">
        <f t="shared" si="33"/>
        <v>17</v>
      </c>
      <c r="G84" s="99">
        <f t="shared" si="33"/>
        <v>17</v>
      </c>
      <c r="H84" s="98">
        <f t="shared" si="33"/>
        <v>1</v>
      </c>
      <c r="I84" s="99">
        <f t="shared" si="33"/>
        <v>44</v>
      </c>
      <c r="J84" s="99">
        <f t="shared" si="33"/>
        <v>45</v>
      </c>
    </row>
    <row r="85" spans="1:10" ht="12.2" customHeight="1" x14ac:dyDescent="0.2">
      <c r="B85" s="206"/>
      <c r="C85" s="206"/>
      <c r="D85" s="206"/>
      <c r="E85" s="206"/>
      <c r="F85" s="206"/>
    </row>
    <row r="86" spans="1:10" ht="12.2" customHeight="1" x14ac:dyDescent="0.2">
      <c r="A86" s="82" t="s">
        <v>11</v>
      </c>
      <c r="B86" s="191"/>
      <c r="C86" s="191"/>
      <c r="D86" s="191"/>
      <c r="E86" s="192"/>
      <c r="F86" s="193"/>
      <c r="G86" s="83"/>
      <c r="H86" s="83"/>
      <c r="I86" s="83"/>
      <c r="J86" s="83"/>
    </row>
    <row r="87" spans="1:10" ht="12.2" customHeight="1" thickBot="1" x14ac:dyDescent="0.25">
      <c r="A87" s="80"/>
      <c r="B87" s="194"/>
      <c r="C87" s="194"/>
      <c r="D87" s="194"/>
      <c r="E87" s="194"/>
      <c r="F87" s="194"/>
      <c r="G87" s="80"/>
      <c r="H87" s="80"/>
      <c r="I87" s="80"/>
      <c r="J87" s="80"/>
    </row>
    <row r="88" spans="1:10" ht="12.2" customHeight="1" x14ac:dyDescent="0.2">
      <c r="A88" s="86"/>
      <c r="B88" s="195" t="s">
        <v>3</v>
      </c>
      <c r="C88" s="196"/>
      <c r="D88" s="196"/>
      <c r="E88" s="195" t="s">
        <v>4</v>
      </c>
      <c r="F88" s="196"/>
      <c r="G88" s="88"/>
      <c r="H88" s="87" t="s">
        <v>5</v>
      </c>
      <c r="I88" s="88"/>
      <c r="J88" s="88"/>
    </row>
    <row r="89" spans="1:10" ht="12.2" customHeight="1" x14ac:dyDescent="0.2">
      <c r="A89" s="120" t="s">
        <v>17</v>
      </c>
      <c r="B89" s="197" t="s">
        <v>6</v>
      </c>
      <c r="C89" s="198" t="s">
        <v>7</v>
      </c>
      <c r="D89" s="198" t="s">
        <v>5</v>
      </c>
      <c r="E89" s="197" t="s">
        <v>6</v>
      </c>
      <c r="F89" s="198" t="s">
        <v>7</v>
      </c>
      <c r="G89" s="90" t="s">
        <v>5</v>
      </c>
      <c r="H89" s="89" t="s">
        <v>6</v>
      </c>
      <c r="I89" s="90" t="s">
        <v>7</v>
      </c>
      <c r="J89" s="90" t="s">
        <v>5</v>
      </c>
    </row>
    <row r="90" spans="1:10" ht="12.2" customHeight="1" x14ac:dyDescent="0.2">
      <c r="A90" s="91"/>
      <c r="B90" s="199"/>
      <c r="C90" s="200"/>
      <c r="D90" s="200"/>
      <c r="E90" s="199"/>
      <c r="F90" s="200"/>
      <c r="G90" s="91"/>
      <c r="H90" s="92"/>
      <c r="I90" s="91"/>
      <c r="J90" s="91"/>
    </row>
    <row r="91" spans="1:10" ht="12.2" customHeight="1" x14ac:dyDescent="0.2">
      <c r="A91" s="80" t="s">
        <v>18</v>
      </c>
      <c r="B91" s="201">
        <v>0</v>
      </c>
      <c r="C91" s="202">
        <v>0</v>
      </c>
      <c r="D91" s="157">
        <f>SUM(B91:C91)</f>
        <v>0</v>
      </c>
      <c r="E91" s="201">
        <v>1</v>
      </c>
      <c r="F91" s="202">
        <v>34</v>
      </c>
      <c r="G91" s="55">
        <f>SUM(E91:F91)</f>
        <v>35</v>
      </c>
      <c r="H91" s="93">
        <f>SUM(B91,E91)</f>
        <v>1</v>
      </c>
      <c r="I91" s="94">
        <f>SUM(C91,F91)</f>
        <v>34</v>
      </c>
      <c r="J91" s="94">
        <f t="shared" ref="J91:J100" si="34">SUM(H91:I91)</f>
        <v>35</v>
      </c>
    </row>
    <row r="92" spans="1:10" ht="12.2" customHeight="1" x14ac:dyDescent="0.2">
      <c r="A92" s="80" t="s">
        <v>19</v>
      </c>
      <c r="B92" s="201">
        <v>1</v>
      </c>
      <c r="C92" s="202">
        <v>4</v>
      </c>
      <c r="D92" s="157">
        <f t="shared" ref="D92:D100" si="35">SUM(B92:C92)</f>
        <v>5</v>
      </c>
      <c r="E92" s="201">
        <v>3</v>
      </c>
      <c r="F92" s="202">
        <v>70</v>
      </c>
      <c r="G92" s="55">
        <f t="shared" ref="G92:G100" si="36">SUM(E92:F92)</f>
        <v>73</v>
      </c>
      <c r="H92" s="93">
        <f t="shared" ref="H92:I100" si="37">SUM(B92,E92)</f>
        <v>4</v>
      </c>
      <c r="I92" s="94">
        <f t="shared" si="37"/>
        <v>74</v>
      </c>
      <c r="J92" s="94">
        <f t="shared" si="34"/>
        <v>78</v>
      </c>
    </row>
    <row r="93" spans="1:10" ht="12.2" customHeight="1" x14ac:dyDescent="0.2">
      <c r="A93" s="80" t="s">
        <v>20</v>
      </c>
      <c r="B93" s="201">
        <v>0</v>
      </c>
      <c r="C93" s="202">
        <v>27</v>
      </c>
      <c r="D93" s="157">
        <f t="shared" si="35"/>
        <v>27</v>
      </c>
      <c r="E93" s="201">
        <v>2</v>
      </c>
      <c r="F93" s="202">
        <v>35</v>
      </c>
      <c r="G93" s="55">
        <f t="shared" si="36"/>
        <v>37</v>
      </c>
      <c r="H93" s="93">
        <f t="shared" si="37"/>
        <v>2</v>
      </c>
      <c r="I93" s="94">
        <f t="shared" si="37"/>
        <v>62</v>
      </c>
      <c r="J93" s="94">
        <f t="shared" si="34"/>
        <v>64</v>
      </c>
    </row>
    <row r="94" spans="1:10" ht="12.2" customHeight="1" x14ac:dyDescent="0.2">
      <c r="A94" s="80" t="s">
        <v>21</v>
      </c>
      <c r="B94" s="203">
        <v>1</v>
      </c>
      <c r="C94" s="202">
        <v>39</v>
      </c>
      <c r="D94" s="157">
        <f t="shared" si="35"/>
        <v>40</v>
      </c>
      <c r="E94" s="201">
        <v>0</v>
      </c>
      <c r="F94" s="202">
        <v>9</v>
      </c>
      <c r="G94" s="55">
        <f t="shared" si="36"/>
        <v>9</v>
      </c>
      <c r="H94" s="93">
        <f t="shared" si="37"/>
        <v>1</v>
      </c>
      <c r="I94" s="94">
        <f t="shared" si="37"/>
        <v>48</v>
      </c>
      <c r="J94" s="94">
        <f t="shared" si="34"/>
        <v>49</v>
      </c>
    </row>
    <row r="95" spans="1:10" ht="12.2" customHeight="1" x14ac:dyDescent="0.2">
      <c r="A95" s="80" t="s">
        <v>22</v>
      </c>
      <c r="B95" s="203">
        <v>2</v>
      </c>
      <c r="C95" s="202">
        <v>37</v>
      </c>
      <c r="D95" s="157">
        <f t="shared" si="35"/>
        <v>39</v>
      </c>
      <c r="E95" s="201">
        <v>1</v>
      </c>
      <c r="F95" s="202">
        <v>7</v>
      </c>
      <c r="G95" s="55">
        <f t="shared" si="36"/>
        <v>8</v>
      </c>
      <c r="H95" s="93">
        <f t="shared" si="37"/>
        <v>3</v>
      </c>
      <c r="I95" s="94">
        <f t="shared" si="37"/>
        <v>44</v>
      </c>
      <c r="J95" s="94">
        <f t="shared" si="34"/>
        <v>47</v>
      </c>
    </row>
    <row r="96" spans="1:10" ht="12.2" customHeight="1" x14ac:dyDescent="0.2">
      <c r="A96" s="80" t="s">
        <v>23</v>
      </c>
      <c r="B96" s="203">
        <v>2</v>
      </c>
      <c r="C96" s="202">
        <v>31</v>
      </c>
      <c r="D96" s="157">
        <f t="shared" si="35"/>
        <v>33</v>
      </c>
      <c r="E96" s="201">
        <v>0</v>
      </c>
      <c r="F96" s="202">
        <v>8</v>
      </c>
      <c r="G96" s="55">
        <f t="shared" si="36"/>
        <v>8</v>
      </c>
      <c r="H96" s="93">
        <f t="shared" si="37"/>
        <v>2</v>
      </c>
      <c r="I96" s="94">
        <f t="shared" si="37"/>
        <v>39</v>
      </c>
      <c r="J96" s="94">
        <f t="shared" si="34"/>
        <v>41</v>
      </c>
    </row>
    <row r="97" spans="1:10" ht="12.2" customHeight="1" x14ac:dyDescent="0.2">
      <c r="A97" s="80" t="s">
        <v>24</v>
      </c>
      <c r="B97" s="203">
        <v>2</v>
      </c>
      <c r="C97" s="202">
        <v>33</v>
      </c>
      <c r="D97" s="157">
        <f t="shared" si="35"/>
        <v>35</v>
      </c>
      <c r="E97" s="201">
        <v>1</v>
      </c>
      <c r="F97" s="202">
        <v>3</v>
      </c>
      <c r="G97" s="55">
        <f t="shared" si="36"/>
        <v>4</v>
      </c>
      <c r="H97" s="93">
        <f t="shared" si="37"/>
        <v>3</v>
      </c>
      <c r="I97" s="94">
        <f t="shared" si="37"/>
        <v>36</v>
      </c>
      <c r="J97" s="94">
        <f t="shared" si="34"/>
        <v>39</v>
      </c>
    </row>
    <row r="98" spans="1:10" ht="12.2" customHeight="1" x14ac:dyDescent="0.2">
      <c r="A98" s="80" t="s">
        <v>25</v>
      </c>
      <c r="B98" s="203">
        <v>2</v>
      </c>
      <c r="C98" s="202">
        <v>48</v>
      </c>
      <c r="D98" s="157">
        <f t="shared" si="35"/>
        <v>50</v>
      </c>
      <c r="E98" s="201">
        <v>0</v>
      </c>
      <c r="F98" s="202">
        <v>3</v>
      </c>
      <c r="G98" s="55">
        <f t="shared" si="36"/>
        <v>3</v>
      </c>
      <c r="H98" s="93">
        <f t="shared" si="37"/>
        <v>2</v>
      </c>
      <c r="I98" s="94">
        <f t="shared" si="37"/>
        <v>51</v>
      </c>
      <c r="J98" s="94">
        <f t="shared" si="34"/>
        <v>53</v>
      </c>
    </row>
    <row r="99" spans="1:10" ht="12.2" customHeight="1" x14ac:dyDescent="0.2">
      <c r="A99" s="22" t="s">
        <v>64</v>
      </c>
      <c r="B99" s="203">
        <v>0</v>
      </c>
      <c r="C99" s="202">
        <v>18</v>
      </c>
      <c r="D99" s="157">
        <f t="shared" si="35"/>
        <v>18</v>
      </c>
      <c r="E99" s="201">
        <v>0</v>
      </c>
      <c r="F99" s="202">
        <v>0</v>
      </c>
      <c r="G99" s="55">
        <f t="shared" si="36"/>
        <v>0</v>
      </c>
      <c r="H99" s="93">
        <f t="shared" ref="H99" si="38">SUM(B99,E99)</f>
        <v>0</v>
      </c>
      <c r="I99" s="94">
        <f t="shared" ref="I99" si="39">SUM(C99,F99)</f>
        <v>18</v>
      </c>
      <c r="J99" s="94">
        <f t="shared" ref="J99" si="40">SUM(H99:I99)</f>
        <v>18</v>
      </c>
    </row>
    <row r="100" spans="1:10" ht="12.2" customHeight="1" x14ac:dyDescent="0.2">
      <c r="A100" s="22" t="s">
        <v>65</v>
      </c>
      <c r="B100" s="203">
        <v>0</v>
      </c>
      <c r="C100" s="202">
        <v>0</v>
      </c>
      <c r="D100" s="157">
        <f t="shared" si="35"/>
        <v>0</v>
      </c>
      <c r="E100" s="201">
        <v>0</v>
      </c>
      <c r="F100" s="202">
        <v>0</v>
      </c>
      <c r="G100" s="55">
        <f t="shared" si="36"/>
        <v>0</v>
      </c>
      <c r="H100" s="93">
        <f t="shared" si="37"/>
        <v>0</v>
      </c>
      <c r="I100" s="94">
        <f t="shared" si="37"/>
        <v>0</v>
      </c>
      <c r="J100" s="96">
        <f t="shared" si="34"/>
        <v>0</v>
      </c>
    </row>
    <row r="101" spans="1:10" ht="12.2" customHeight="1" x14ac:dyDescent="0.2">
      <c r="A101" s="97" t="s">
        <v>5</v>
      </c>
      <c r="B101" s="204">
        <f>SUM(B91:B100)</f>
        <v>10</v>
      </c>
      <c r="C101" s="205">
        <f t="shared" ref="C101:J101" si="41">SUM(C91:C100)</f>
        <v>237</v>
      </c>
      <c r="D101" s="205">
        <f t="shared" si="41"/>
        <v>247</v>
      </c>
      <c r="E101" s="204">
        <f t="shared" si="41"/>
        <v>8</v>
      </c>
      <c r="F101" s="205">
        <f t="shared" si="41"/>
        <v>169</v>
      </c>
      <c r="G101" s="99">
        <f t="shared" si="41"/>
        <v>177</v>
      </c>
      <c r="H101" s="98">
        <f t="shared" si="41"/>
        <v>18</v>
      </c>
      <c r="I101" s="99">
        <f t="shared" si="41"/>
        <v>406</v>
      </c>
      <c r="J101" s="99">
        <f t="shared" si="41"/>
        <v>424</v>
      </c>
    </row>
    <row r="102" spans="1:10" ht="12.2" customHeight="1" x14ac:dyDescent="0.2">
      <c r="B102" s="206"/>
      <c r="C102" s="206"/>
      <c r="D102" s="206"/>
      <c r="E102" s="206"/>
      <c r="F102" s="206"/>
    </row>
    <row r="103" spans="1:10" ht="12.2" customHeight="1" x14ac:dyDescent="0.2">
      <c r="B103" s="206"/>
      <c r="C103" s="206"/>
      <c r="D103" s="206"/>
      <c r="E103" s="206"/>
      <c r="F103" s="206"/>
    </row>
    <row r="104" spans="1:10" ht="12.2" customHeight="1" x14ac:dyDescent="0.2">
      <c r="B104" s="206"/>
      <c r="C104" s="206"/>
      <c r="D104" s="206"/>
      <c r="E104" s="206"/>
      <c r="F104" s="206"/>
    </row>
    <row r="105" spans="1:10" ht="12.2" customHeight="1" x14ac:dyDescent="0.2">
      <c r="B105" s="206"/>
      <c r="C105" s="206"/>
      <c r="D105" s="206"/>
      <c r="E105" s="206"/>
      <c r="F105" s="206"/>
    </row>
    <row r="106" spans="1:10" ht="12.2" customHeight="1" x14ac:dyDescent="0.2">
      <c r="B106" s="206"/>
      <c r="C106" s="206"/>
      <c r="D106" s="206"/>
      <c r="E106" s="206"/>
      <c r="F106" s="206"/>
    </row>
    <row r="107" spans="1:10" ht="12.2" customHeight="1" x14ac:dyDescent="0.2">
      <c r="B107" s="206"/>
      <c r="C107" s="206"/>
      <c r="D107" s="206"/>
      <c r="E107" s="206"/>
      <c r="F107" s="206"/>
    </row>
  </sheetData>
  <mergeCells count="1">
    <mergeCell ref="A25:J25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5" orientation="portrait" horizontalDpi="4294967292" verticalDpi="300" r:id="rId1"/>
  <headerFooter alignWithMargins="0">
    <oddFooter>&amp;R&amp;A</oddFooter>
  </headerFooter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6F12D-5080-40F3-B109-C1A1E41F8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4905-C7F1-4C79-A177-22EDA73B48E7}">
  <ds:schemaRefs>
    <ds:schemaRef ds:uri="http://purl.org/dc/terms/"/>
    <ds:schemaRef ds:uri="e6444207-a4b5-4754-9b52-6d90c339541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2F223D-C8B6-41FA-8537-10EEDE55E2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4</vt:i4>
      </vt:variant>
    </vt:vector>
  </HeadingPairs>
  <TitlesOfParts>
    <vt:vector size="13" baseType="lpstr">
      <vt:lpstr>INHOUD</vt:lpstr>
      <vt:lpstr>19PBAS01</vt:lpstr>
      <vt:lpstr>19PBAS02</vt:lpstr>
      <vt:lpstr>19PBAS03</vt:lpstr>
      <vt:lpstr>19PBAS04</vt:lpstr>
      <vt:lpstr>19PBAS05</vt:lpstr>
      <vt:lpstr>19PBAS06</vt:lpstr>
      <vt:lpstr>19PBAS07</vt:lpstr>
      <vt:lpstr>19PBAS08</vt:lpstr>
      <vt:lpstr>'19PBAS01'!Afdrukbereik</vt:lpstr>
      <vt:lpstr>'19PBAS02'!Afdrukbereik</vt:lpstr>
      <vt:lpstr>'19PBAS03'!Afdrukbereik</vt:lpstr>
      <vt:lpstr>'19PBAS06'!Afdrukbereik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2013-07-31T13:51:38Z</cp:lastPrinted>
  <dcterms:created xsi:type="dcterms:W3CDTF">1999-11-09T10:39:54Z</dcterms:created>
  <dcterms:modified xsi:type="dcterms:W3CDTF">2020-10-29T17:23:41Z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