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ermeuge\Documents\_PUBLICATIES\_STJB\STJB_1920\website\"/>
    </mc:Choice>
  </mc:AlternateContent>
  <xr:revisionPtr revIDLastSave="0" documentId="13_ncr:1_{715CEA32-08E3-4A38-8CDC-2CB3F61D4B16}" xr6:coauthVersionLast="45" xr6:coauthVersionMax="45" xr10:uidLastSave="{00000000-0000-0000-0000-000000000000}"/>
  <bookViews>
    <workbookView xWindow="-120" yWindow="-120" windowWidth="29040" windowHeight="15840" tabRatio="820" xr2:uid="{00000000-000D-0000-FFFF-FFFF00000000}"/>
  </bookViews>
  <sheets>
    <sheet name="INHOUD" sheetId="24" r:id="rId1"/>
    <sheet name="19PSVWO01" sheetId="1" r:id="rId2"/>
    <sheet name="19PSVWO02" sheetId="2" r:id="rId3"/>
    <sheet name="19PSVWO03" sheetId="3" r:id="rId4"/>
    <sheet name="19PSVWO04" sheetId="4" r:id="rId5"/>
    <sheet name="19PSVWO05" sheetId="5" r:id="rId6"/>
    <sheet name="19PSVWO06" sheetId="6" r:id="rId7"/>
    <sheet name="19PBASED01" sheetId="19" r:id="rId8"/>
    <sheet name="19PBASED02" sheetId="20" r:id="rId9"/>
    <sheet name="19PBASED03" sheetId="21" r:id="rId10"/>
    <sheet name="19PBASED04" sheetId="23" r:id="rId11"/>
  </sheets>
  <definedNames>
    <definedName name="_xlnm.Print_Area" localSheetId="8">'19PBASED02'!$A$1:$J$13</definedName>
    <definedName name="_xlnm.Print_Area" localSheetId="9">'19PBASED03'!$A$1:$J$35</definedName>
    <definedName name="_xlnm.Print_Area" localSheetId="10">'19PBASED04'!$A$1:$J$35</definedName>
    <definedName name="_xlnm.Print_Area" localSheetId="1">'19PSVWO01'!$A$1:$J$17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21" l="1"/>
  <c r="E11" i="21"/>
  <c r="D32" i="21" l="1"/>
  <c r="G32" i="21"/>
  <c r="H32" i="21"/>
  <c r="I32" i="21"/>
  <c r="J32" i="21" s="1"/>
  <c r="H24" i="23"/>
  <c r="H25" i="23"/>
  <c r="H26" i="23"/>
  <c r="H27" i="23"/>
  <c r="H28" i="23"/>
  <c r="H29" i="23"/>
  <c r="H30" i="23"/>
  <c r="H31" i="23"/>
  <c r="H32" i="23"/>
  <c r="H33" i="23"/>
  <c r="D32" i="23"/>
  <c r="G32" i="23"/>
  <c r="I32" i="23"/>
  <c r="C11" i="21"/>
  <c r="B11" i="21"/>
  <c r="J32" i="23" l="1"/>
  <c r="F74" i="6" l="1"/>
  <c r="E74" i="6"/>
  <c r="C74" i="6"/>
  <c r="B74" i="6"/>
  <c r="G73" i="6"/>
  <c r="D73" i="6"/>
  <c r="G72" i="6"/>
  <c r="D72" i="6"/>
  <c r="G71" i="6"/>
  <c r="D71" i="6"/>
  <c r="G70" i="6"/>
  <c r="D70" i="6"/>
  <c r="G69" i="6"/>
  <c r="D69" i="6"/>
  <c r="G68" i="6"/>
  <c r="D68" i="6"/>
  <c r="G67" i="6"/>
  <c r="D67" i="6"/>
  <c r="G66" i="6"/>
  <c r="D66" i="6"/>
  <c r="D32" i="5" s="1"/>
  <c r="G65" i="6"/>
  <c r="D65" i="6"/>
  <c r="G64" i="6"/>
  <c r="D64" i="6"/>
  <c r="F57" i="6"/>
  <c r="E57" i="6"/>
  <c r="C57" i="6"/>
  <c r="B57" i="6"/>
  <c r="G56" i="6"/>
  <c r="D56" i="6"/>
  <c r="G55" i="6"/>
  <c r="D55" i="6"/>
  <c r="G54" i="6"/>
  <c r="D54" i="6"/>
  <c r="G53" i="6"/>
  <c r="D53" i="6"/>
  <c r="G52" i="6"/>
  <c r="D52" i="6"/>
  <c r="G51" i="6"/>
  <c r="D51" i="6"/>
  <c r="G50" i="6"/>
  <c r="D50" i="6"/>
  <c r="G49" i="6"/>
  <c r="D49" i="6"/>
  <c r="G48" i="6"/>
  <c r="D48" i="6"/>
  <c r="G47" i="6"/>
  <c r="G57" i="6" s="1"/>
  <c r="D47" i="6"/>
  <c r="F40" i="6"/>
  <c r="E40" i="6"/>
  <c r="C40" i="6"/>
  <c r="B40" i="6"/>
  <c r="G39" i="6"/>
  <c r="D39" i="6"/>
  <c r="G38" i="6"/>
  <c r="D38" i="6"/>
  <c r="G37" i="6"/>
  <c r="D37" i="6"/>
  <c r="G36" i="6"/>
  <c r="D36" i="6"/>
  <c r="G35" i="6"/>
  <c r="D35" i="6"/>
  <c r="G34" i="6"/>
  <c r="D34" i="6"/>
  <c r="G33" i="6"/>
  <c r="D33" i="6"/>
  <c r="G32" i="6"/>
  <c r="D32" i="6"/>
  <c r="G31" i="6"/>
  <c r="D31" i="6"/>
  <c r="G30" i="6"/>
  <c r="D30" i="6"/>
  <c r="D30" i="5" s="1"/>
  <c r="F23" i="6"/>
  <c r="E23" i="6"/>
  <c r="C23" i="6"/>
  <c r="B23" i="6"/>
  <c r="G22" i="6"/>
  <c r="D22" i="6"/>
  <c r="G21" i="6"/>
  <c r="D21" i="6"/>
  <c r="D38" i="5" s="1"/>
  <c r="G20" i="6"/>
  <c r="D20" i="6"/>
  <c r="G19" i="6"/>
  <c r="D19" i="6"/>
  <c r="G18" i="6"/>
  <c r="D18" i="6"/>
  <c r="G17" i="6"/>
  <c r="D17" i="6"/>
  <c r="G16" i="6"/>
  <c r="D16" i="6"/>
  <c r="G15" i="6"/>
  <c r="D15" i="6"/>
  <c r="G14" i="6"/>
  <c r="D14" i="6"/>
  <c r="D31" i="5" s="1"/>
  <c r="G13" i="6"/>
  <c r="D13" i="6"/>
  <c r="B38" i="3"/>
  <c r="C38" i="3"/>
  <c r="E38" i="3"/>
  <c r="F38" i="3"/>
  <c r="D21" i="4"/>
  <c r="G21" i="4"/>
  <c r="H21" i="4"/>
  <c r="I21" i="4"/>
  <c r="D38" i="4"/>
  <c r="G38" i="4"/>
  <c r="H38" i="4"/>
  <c r="I38" i="4"/>
  <c r="D55" i="4"/>
  <c r="G55" i="4"/>
  <c r="H55" i="4"/>
  <c r="I55" i="4"/>
  <c r="D72" i="4"/>
  <c r="G72" i="4"/>
  <c r="H72" i="4"/>
  <c r="I72" i="4"/>
  <c r="B38" i="5"/>
  <c r="C38" i="5"/>
  <c r="E38" i="5"/>
  <c r="F38" i="5"/>
  <c r="G38" i="5"/>
  <c r="H72" i="6"/>
  <c r="J72" i="6" s="1"/>
  <c r="I72" i="6"/>
  <c r="H55" i="6"/>
  <c r="J55" i="6" s="1"/>
  <c r="I55" i="6"/>
  <c r="H38" i="6"/>
  <c r="I38" i="6"/>
  <c r="J38" i="6"/>
  <c r="H21" i="6"/>
  <c r="H38" i="5" s="1"/>
  <c r="I21" i="6"/>
  <c r="J21" i="6" s="1"/>
  <c r="G33" i="23"/>
  <c r="G31" i="23"/>
  <c r="G30" i="23"/>
  <c r="G29" i="23"/>
  <c r="G28" i="23"/>
  <c r="G27" i="23"/>
  <c r="G26" i="23"/>
  <c r="G25" i="23"/>
  <c r="G24" i="23"/>
  <c r="D25" i="23"/>
  <c r="D26" i="23"/>
  <c r="D27" i="23"/>
  <c r="D28" i="23"/>
  <c r="D29" i="23"/>
  <c r="D30" i="23"/>
  <c r="D31" i="23"/>
  <c r="D33" i="23"/>
  <c r="D24" i="23"/>
  <c r="G30" i="21"/>
  <c r="G24" i="21"/>
  <c r="G34" i="21" s="1"/>
  <c r="G33" i="21"/>
  <c r="G31" i="21"/>
  <c r="G29" i="21"/>
  <c r="G28" i="21"/>
  <c r="G27" i="21"/>
  <c r="G26" i="21"/>
  <c r="G25" i="21"/>
  <c r="D25" i="21"/>
  <c r="D26" i="21"/>
  <c r="D27" i="21"/>
  <c r="D28" i="21"/>
  <c r="D29" i="21"/>
  <c r="D30" i="21"/>
  <c r="D31" i="21"/>
  <c r="D33" i="21"/>
  <c r="D24" i="21"/>
  <c r="G11" i="21"/>
  <c r="D11" i="21"/>
  <c r="G11" i="20"/>
  <c r="D11" i="20"/>
  <c r="G11" i="19"/>
  <c r="D11" i="19"/>
  <c r="G32" i="5"/>
  <c r="G31" i="5"/>
  <c r="G14" i="5"/>
  <c r="G13" i="5"/>
  <c r="G12" i="5"/>
  <c r="G11" i="5"/>
  <c r="D12" i="5"/>
  <c r="D13" i="5"/>
  <c r="D14" i="5"/>
  <c r="D11" i="5"/>
  <c r="D15" i="5" s="1"/>
  <c r="G73" i="4"/>
  <c r="G71" i="4"/>
  <c r="G70" i="4"/>
  <c r="G69" i="4"/>
  <c r="G68" i="4"/>
  <c r="G67" i="4"/>
  <c r="G66" i="4"/>
  <c r="G65" i="4"/>
  <c r="G64" i="4"/>
  <c r="D73" i="4"/>
  <c r="D71" i="4"/>
  <c r="D70" i="4"/>
  <c r="D69" i="4"/>
  <c r="D68" i="4"/>
  <c r="D67" i="4"/>
  <c r="D66" i="4"/>
  <c r="D65" i="4"/>
  <c r="D64" i="4"/>
  <c r="G56" i="4"/>
  <c r="G54" i="4"/>
  <c r="G53" i="4"/>
  <c r="G52" i="4"/>
  <c r="G51" i="4"/>
  <c r="G50" i="4"/>
  <c r="G49" i="4"/>
  <c r="G48" i="4"/>
  <c r="G47" i="4"/>
  <c r="D56" i="4"/>
  <c r="D54" i="4"/>
  <c r="D53" i="4"/>
  <c r="D52" i="4"/>
  <c r="D51" i="4"/>
  <c r="D50" i="4"/>
  <c r="D49" i="4"/>
  <c r="D48" i="4"/>
  <c r="D47" i="4"/>
  <c r="D39" i="4"/>
  <c r="D37" i="4"/>
  <c r="D36" i="4"/>
  <c r="D35" i="4"/>
  <c r="D34" i="4"/>
  <c r="D33" i="4"/>
  <c r="D32" i="4"/>
  <c r="D31" i="4"/>
  <c r="D30" i="4"/>
  <c r="G39" i="4"/>
  <c r="G37" i="4"/>
  <c r="G36" i="4"/>
  <c r="G35" i="4"/>
  <c r="G34" i="4"/>
  <c r="G33" i="4"/>
  <c r="G32" i="4"/>
  <c r="G31" i="4"/>
  <c r="G30" i="4"/>
  <c r="G22" i="4"/>
  <c r="G20" i="4"/>
  <c r="G19" i="4"/>
  <c r="G18" i="4"/>
  <c r="G17" i="4"/>
  <c r="G16" i="4"/>
  <c r="G15" i="4"/>
  <c r="G14" i="4"/>
  <c r="G13" i="4"/>
  <c r="D14" i="4"/>
  <c r="D15" i="4"/>
  <c r="D16" i="4"/>
  <c r="D17" i="4"/>
  <c r="D18" i="4"/>
  <c r="D19" i="4"/>
  <c r="D20" i="4"/>
  <c r="D22" i="4"/>
  <c r="D13" i="4"/>
  <c r="G14" i="3"/>
  <c r="G13" i="3"/>
  <c r="G12" i="3"/>
  <c r="G11" i="3"/>
  <c r="D14" i="3"/>
  <c r="D13" i="3"/>
  <c r="D12" i="3"/>
  <c r="D11" i="3"/>
  <c r="G14" i="2"/>
  <c r="G13" i="2"/>
  <c r="G12" i="2"/>
  <c r="G15" i="2" s="1"/>
  <c r="G11" i="2"/>
  <c r="D14" i="2"/>
  <c r="D13" i="2"/>
  <c r="D12" i="2"/>
  <c r="D11" i="2"/>
  <c r="G14" i="1"/>
  <c r="G13" i="1"/>
  <c r="G12" i="1"/>
  <c r="G15" i="1" s="1"/>
  <c r="G11" i="1"/>
  <c r="D12" i="1"/>
  <c r="D13" i="1"/>
  <c r="D14" i="1"/>
  <c r="D11" i="1"/>
  <c r="D15" i="1" s="1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9" i="3"/>
  <c r="C39" i="3"/>
  <c r="E30" i="3"/>
  <c r="F30" i="3"/>
  <c r="E31" i="3"/>
  <c r="F31" i="3"/>
  <c r="E32" i="3"/>
  <c r="F32" i="3"/>
  <c r="E33" i="3"/>
  <c r="F33" i="3"/>
  <c r="E34" i="3"/>
  <c r="F34" i="3"/>
  <c r="E35" i="3"/>
  <c r="F35" i="3"/>
  <c r="E36" i="3"/>
  <c r="F36" i="3"/>
  <c r="E37" i="3"/>
  <c r="F37" i="3"/>
  <c r="E39" i="3"/>
  <c r="F39" i="3"/>
  <c r="I11" i="20"/>
  <c r="H11" i="20"/>
  <c r="J11" i="20" s="1"/>
  <c r="H27" i="21"/>
  <c r="I73" i="6"/>
  <c r="H69" i="6"/>
  <c r="H54" i="6"/>
  <c r="I65" i="4"/>
  <c r="I64" i="4"/>
  <c r="H48" i="4"/>
  <c r="F15" i="1"/>
  <c r="H14" i="1"/>
  <c r="H11" i="1"/>
  <c r="F15" i="2"/>
  <c r="I13" i="6"/>
  <c r="H14" i="6"/>
  <c r="I14" i="6"/>
  <c r="H15" i="6"/>
  <c r="J15" i="6" s="1"/>
  <c r="I15" i="6"/>
  <c r="H16" i="6"/>
  <c r="I16" i="6"/>
  <c r="H17" i="6"/>
  <c r="I17" i="6"/>
  <c r="H18" i="6"/>
  <c r="I18" i="6"/>
  <c r="H19" i="6"/>
  <c r="I19" i="6"/>
  <c r="H20" i="6"/>
  <c r="I20" i="6"/>
  <c r="H22" i="6"/>
  <c r="I22" i="6"/>
  <c r="H30" i="6"/>
  <c r="I30" i="6"/>
  <c r="H31" i="6"/>
  <c r="I31" i="6"/>
  <c r="H32" i="6"/>
  <c r="I32" i="6"/>
  <c r="I32" i="5" s="1"/>
  <c r="H33" i="6"/>
  <c r="I33" i="6"/>
  <c r="I34" i="6"/>
  <c r="H35" i="6"/>
  <c r="I35" i="6"/>
  <c r="H36" i="6"/>
  <c r="I36" i="6"/>
  <c r="H37" i="6"/>
  <c r="I37" i="6"/>
  <c r="H39" i="6"/>
  <c r="I39" i="6"/>
  <c r="I47" i="6"/>
  <c r="H48" i="6"/>
  <c r="J48" i="6" s="1"/>
  <c r="I48" i="6"/>
  <c r="H49" i="6"/>
  <c r="I49" i="6"/>
  <c r="H50" i="6"/>
  <c r="I50" i="6"/>
  <c r="H51" i="6"/>
  <c r="I51" i="6"/>
  <c r="H52" i="6"/>
  <c r="I52" i="6"/>
  <c r="H53" i="6"/>
  <c r="I53" i="6"/>
  <c r="I54" i="6"/>
  <c r="J54" i="6" s="1"/>
  <c r="H56" i="6"/>
  <c r="I56" i="6"/>
  <c r="H64" i="6"/>
  <c r="H65" i="6"/>
  <c r="I65" i="6"/>
  <c r="H66" i="6"/>
  <c r="I66" i="6"/>
  <c r="H67" i="6"/>
  <c r="J67" i="6" s="1"/>
  <c r="I67" i="6"/>
  <c r="H68" i="6"/>
  <c r="I68" i="6"/>
  <c r="I69" i="6"/>
  <c r="H70" i="6"/>
  <c r="I70" i="6"/>
  <c r="I71" i="6"/>
  <c r="J71" i="6" s="1"/>
  <c r="H73" i="6"/>
  <c r="J73" i="6" s="1"/>
  <c r="H13" i="4"/>
  <c r="I13" i="4"/>
  <c r="H14" i="4"/>
  <c r="I14" i="4"/>
  <c r="H15" i="4"/>
  <c r="I15" i="4"/>
  <c r="H16" i="4"/>
  <c r="I16" i="4"/>
  <c r="H17" i="4"/>
  <c r="I17" i="4"/>
  <c r="H18" i="4"/>
  <c r="I18" i="4"/>
  <c r="H19" i="4"/>
  <c r="I19" i="4"/>
  <c r="H20" i="4"/>
  <c r="I20" i="4"/>
  <c r="I22" i="4"/>
  <c r="H30" i="4"/>
  <c r="I30" i="4"/>
  <c r="I31" i="4"/>
  <c r="H32" i="4"/>
  <c r="I32" i="4"/>
  <c r="H33" i="4"/>
  <c r="I33" i="4"/>
  <c r="H34" i="4"/>
  <c r="I34" i="4"/>
  <c r="H35" i="4"/>
  <c r="I35" i="4"/>
  <c r="H36" i="4"/>
  <c r="I36" i="4"/>
  <c r="H37" i="4"/>
  <c r="I37" i="4"/>
  <c r="H47" i="4"/>
  <c r="I47" i="4"/>
  <c r="I48" i="4"/>
  <c r="H49" i="4"/>
  <c r="I49" i="4"/>
  <c r="H50" i="4"/>
  <c r="I50" i="4"/>
  <c r="H51" i="4"/>
  <c r="I51" i="4"/>
  <c r="H52" i="4"/>
  <c r="I52" i="4"/>
  <c r="J52" i="4" s="1"/>
  <c r="H53" i="4"/>
  <c r="I53" i="4"/>
  <c r="H54" i="4"/>
  <c r="I54" i="4"/>
  <c r="I56" i="4"/>
  <c r="H64" i="4"/>
  <c r="H65" i="4"/>
  <c r="H66" i="4"/>
  <c r="I66" i="4"/>
  <c r="H67" i="4"/>
  <c r="I67" i="4"/>
  <c r="H68" i="4"/>
  <c r="I68" i="4"/>
  <c r="H69" i="4"/>
  <c r="I69" i="4"/>
  <c r="H70" i="4"/>
  <c r="I70" i="4"/>
  <c r="H71" i="4"/>
  <c r="I71" i="4"/>
  <c r="J71" i="4" s="1"/>
  <c r="I73" i="4"/>
  <c r="F40" i="4"/>
  <c r="F57" i="4"/>
  <c r="F74" i="4"/>
  <c r="E23" i="4"/>
  <c r="E40" i="4"/>
  <c r="E57" i="4"/>
  <c r="C23" i="4"/>
  <c r="C40" i="4"/>
  <c r="C57" i="4"/>
  <c r="C74" i="4"/>
  <c r="B57" i="4"/>
  <c r="B74" i="4"/>
  <c r="E39" i="5"/>
  <c r="F37" i="5"/>
  <c r="F36" i="5"/>
  <c r="F35" i="5"/>
  <c r="E35" i="5"/>
  <c r="F34" i="5"/>
  <c r="F33" i="5"/>
  <c r="E33" i="5"/>
  <c r="F32" i="5"/>
  <c r="E32" i="5"/>
  <c r="F31" i="5"/>
  <c r="E31" i="5"/>
  <c r="E30" i="5"/>
  <c r="C39" i="5"/>
  <c r="C37" i="5"/>
  <c r="C36" i="5"/>
  <c r="C35" i="5"/>
  <c r="C34" i="5"/>
  <c r="C33" i="5"/>
  <c r="C32" i="5"/>
  <c r="C31" i="5"/>
  <c r="C30" i="5"/>
  <c r="B31" i="5"/>
  <c r="B32" i="5"/>
  <c r="B33" i="5"/>
  <c r="B34" i="5"/>
  <c r="B35" i="5"/>
  <c r="B37" i="5"/>
  <c r="B39" i="5"/>
  <c r="I11" i="19"/>
  <c r="H11" i="19"/>
  <c r="H24" i="21"/>
  <c r="I24" i="21"/>
  <c r="H25" i="21"/>
  <c r="I25" i="21"/>
  <c r="J25" i="21" s="1"/>
  <c r="H26" i="21"/>
  <c r="I26" i="21"/>
  <c r="I27" i="21"/>
  <c r="H28" i="21"/>
  <c r="I28" i="21"/>
  <c r="H29" i="21"/>
  <c r="I29" i="21"/>
  <c r="H30" i="21"/>
  <c r="J30" i="21" s="1"/>
  <c r="I30" i="21"/>
  <c r="H31" i="21"/>
  <c r="I31" i="21"/>
  <c r="H33" i="21"/>
  <c r="I33" i="21"/>
  <c r="E34" i="21"/>
  <c r="C34" i="21"/>
  <c r="B34" i="21"/>
  <c r="I11" i="21"/>
  <c r="H11" i="21"/>
  <c r="J11" i="21" s="1"/>
  <c r="I24" i="23"/>
  <c r="J24" i="23" s="1"/>
  <c r="I25" i="23"/>
  <c r="J25" i="23" s="1"/>
  <c r="I26" i="23"/>
  <c r="J26" i="23" s="1"/>
  <c r="I27" i="23"/>
  <c r="J27" i="23" s="1"/>
  <c r="I28" i="23"/>
  <c r="J28" i="23" s="1"/>
  <c r="I29" i="23"/>
  <c r="J29" i="23" s="1"/>
  <c r="I30" i="23"/>
  <c r="J30" i="23" s="1"/>
  <c r="I31" i="23"/>
  <c r="I33" i="23"/>
  <c r="J33" i="23" s="1"/>
  <c r="F34" i="23"/>
  <c r="F11" i="23" s="1"/>
  <c r="C34" i="23"/>
  <c r="C11" i="23" s="1"/>
  <c r="B34" i="23"/>
  <c r="B11" i="23" s="1"/>
  <c r="D11" i="23" s="1"/>
  <c r="I11" i="23"/>
  <c r="I11" i="1"/>
  <c r="H13" i="1"/>
  <c r="I13" i="1"/>
  <c r="H11" i="3"/>
  <c r="I11" i="3"/>
  <c r="H12" i="3"/>
  <c r="J12" i="3" s="1"/>
  <c r="I12" i="3"/>
  <c r="H13" i="3"/>
  <c r="I13" i="3"/>
  <c r="J13" i="3" s="1"/>
  <c r="H14" i="3"/>
  <c r="I14" i="3"/>
  <c r="F15" i="3"/>
  <c r="E15" i="3"/>
  <c r="C15" i="3"/>
  <c r="B15" i="3"/>
  <c r="H11" i="5"/>
  <c r="I11" i="5"/>
  <c r="I15" i="5" s="1"/>
  <c r="H12" i="5"/>
  <c r="J12" i="5" s="1"/>
  <c r="I12" i="5"/>
  <c r="H13" i="5"/>
  <c r="I13" i="5"/>
  <c r="H14" i="5"/>
  <c r="I14" i="5"/>
  <c r="F15" i="5"/>
  <c r="E15" i="5"/>
  <c r="C15" i="5"/>
  <c r="B15" i="5"/>
  <c r="I11" i="2"/>
  <c r="H12" i="2"/>
  <c r="I12" i="2"/>
  <c r="I13" i="2"/>
  <c r="J13" i="2" s="1"/>
  <c r="H14" i="2"/>
  <c r="J14" i="2" s="1"/>
  <c r="I14" i="2"/>
  <c r="C15" i="2"/>
  <c r="J52" i="6"/>
  <c r="J26" i="21"/>
  <c r="J31" i="23"/>
  <c r="J69" i="6"/>
  <c r="J51" i="6"/>
  <c r="J30" i="6"/>
  <c r="H22" i="4"/>
  <c r="B23" i="4"/>
  <c r="B40" i="4"/>
  <c r="H11" i="2"/>
  <c r="J11" i="2" s="1"/>
  <c r="B15" i="2"/>
  <c r="H13" i="2"/>
  <c r="E15" i="2"/>
  <c r="C15" i="1"/>
  <c r="I12" i="1"/>
  <c r="I14" i="1"/>
  <c r="B36" i="5"/>
  <c r="B30" i="5"/>
  <c r="E37" i="5"/>
  <c r="I64" i="6"/>
  <c r="H31" i="4"/>
  <c r="I39" i="4"/>
  <c r="H73" i="4"/>
  <c r="H13" i="6"/>
  <c r="J13" i="6"/>
  <c r="F39" i="5"/>
  <c r="H34" i="6"/>
  <c r="J34" i="6" s="1"/>
  <c r="E34" i="5"/>
  <c r="F30" i="5"/>
  <c r="F34" i="21"/>
  <c r="E34" i="23"/>
  <c r="E11" i="23" s="1"/>
  <c r="H47" i="6"/>
  <c r="H30" i="5" s="1"/>
  <c r="E36" i="5"/>
  <c r="H12" i="1"/>
  <c r="H15" i="1" s="1"/>
  <c r="B15" i="1"/>
  <c r="E15" i="1"/>
  <c r="F23" i="4"/>
  <c r="H39" i="4"/>
  <c r="H56" i="4"/>
  <c r="J56" i="4" s="1"/>
  <c r="E74" i="4"/>
  <c r="H71" i="6"/>
  <c r="H34" i="23"/>
  <c r="D15" i="2"/>
  <c r="J64" i="6"/>
  <c r="J11" i="1"/>
  <c r="J12" i="1"/>
  <c r="I35" i="5"/>
  <c r="J11" i="19" l="1"/>
  <c r="G11" i="23"/>
  <c r="H11" i="23"/>
  <c r="J11" i="23" s="1"/>
  <c r="G23" i="6"/>
  <c r="D23" i="6"/>
  <c r="G40" i="6"/>
  <c r="C40" i="5"/>
  <c r="I30" i="5"/>
  <c r="G30" i="5"/>
  <c r="J47" i="6"/>
  <c r="D57" i="6"/>
  <c r="B40" i="5"/>
  <c r="G74" i="6"/>
  <c r="D74" i="6"/>
  <c r="D34" i="23"/>
  <c r="G34" i="23"/>
  <c r="J24" i="21"/>
  <c r="J29" i="21"/>
  <c r="J33" i="21"/>
  <c r="I34" i="21"/>
  <c r="J27" i="21"/>
  <c r="D34" i="21"/>
  <c r="J31" i="21"/>
  <c r="J28" i="21"/>
  <c r="G15" i="5"/>
  <c r="J14" i="5"/>
  <c r="J13" i="5"/>
  <c r="H15" i="5"/>
  <c r="J64" i="4"/>
  <c r="J73" i="4"/>
  <c r="J67" i="4"/>
  <c r="I39" i="3"/>
  <c r="J69" i="4"/>
  <c r="J68" i="4"/>
  <c r="J38" i="4"/>
  <c r="J22" i="4"/>
  <c r="J21" i="4"/>
  <c r="J18" i="4"/>
  <c r="J38" i="5"/>
  <c r="J56" i="6"/>
  <c r="J18" i="6"/>
  <c r="D40" i="6"/>
  <c r="J37" i="6"/>
  <c r="J22" i="6"/>
  <c r="I34" i="5"/>
  <c r="J66" i="6"/>
  <c r="J32" i="5" s="1"/>
  <c r="J49" i="6"/>
  <c r="J32" i="6"/>
  <c r="I38" i="5"/>
  <c r="J68" i="6"/>
  <c r="J70" i="4"/>
  <c r="J66" i="4"/>
  <c r="J65" i="4"/>
  <c r="J72" i="4"/>
  <c r="B40" i="3"/>
  <c r="F40" i="3"/>
  <c r="J47" i="4"/>
  <c r="G31" i="3"/>
  <c r="G38" i="3"/>
  <c r="J55" i="4"/>
  <c r="G30" i="3"/>
  <c r="D30" i="3"/>
  <c r="H35" i="3"/>
  <c r="D38" i="3"/>
  <c r="I38" i="3"/>
  <c r="J30" i="4"/>
  <c r="J35" i="4"/>
  <c r="D34" i="3"/>
  <c r="C40" i="3"/>
  <c r="H33" i="3"/>
  <c r="H38" i="3"/>
  <c r="J13" i="4"/>
  <c r="H30" i="3"/>
  <c r="I31" i="3"/>
  <c r="G23" i="4"/>
  <c r="E40" i="3"/>
  <c r="E40" i="5"/>
  <c r="F40" i="5"/>
  <c r="G34" i="5"/>
  <c r="G33" i="5"/>
  <c r="H34" i="5"/>
  <c r="J33" i="6"/>
  <c r="H74" i="6"/>
  <c r="H39" i="5"/>
  <c r="H36" i="5"/>
  <c r="G35" i="5"/>
  <c r="I40" i="6"/>
  <c r="I57" i="6"/>
  <c r="H35" i="5"/>
  <c r="H32" i="5"/>
  <c r="D39" i="5"/>
  <c r="G39" i="5"/>
  <c r="J50" i="6"/>
  <c r="J53" i="6"/>
  <c r="D35" i="5"/>
  <c r="I31" i="5"/>
  <c r="J20" i="6"/>
  <c r="H33" i="5"/>
  <c r="J36" i="6"/>
  <c r="I36" i="5"/>
  <c r="J31" i="6"/>
  <c r="J39" i="6"/>
  <c r="J14" i="6"/>
  <c r="I37" i="5"/>
  <c r="D36" i="5"/>
  <c r="D33" i="5"/>
  <c r="G37" i="5"/>
  <c r="H37" i="5"/>
  <c r="I39" i="5"/>
  <c r="G36" i="5"/>
  <c r="H23" i="6"/>
  <c r="D34" i="5"/>
  <c r="J17" i="6"/>
  <c r="J34" i="5" s="1"/>
  <c r="D37" i="5"/>
  <c r="I23" i="6"/>
  <c r="J36" i="4"/>
  <c r="J32" i="4"/>
  <c r="D33" i="3"/>
  <c r="G57" i="4"/>
  <c r="J49" i="4"/>
  <c r="D74" i="4"/>
  <c r="H74" i="4"/>
  <c r="J51" i="4"/>
  <c r="H57" i="4"/>
  <c r="D36" i="3"/>
  <c r="G32" i="3"/>
  <c r="J54" i="4"/>
  <c r="D35" i="3"/>
  <c r="G33" i="3"/>
  <c r="G40" i="4"/>
  <c r="J33" i="4"/>
  <c r="H36" i="3"/>
  <c r="H32" i="3"/>
  <c r="G35" i="3"/>
  <c r="J48" i="4"/>
  <c r="J37" i="4"/>
  <c r="I57" i="4"/>
  <c r="H31" i="3"/>
  <c r="G37" i="3"/>
  <c r="D57" i="4"/>
  <c r="H37" i="3"/>
  <c r="J16" i="4"/>
  <c r="I34" i="3"/>
  <c r="J39" i="4"/>
  <c r="J39" i="3" s="1"/>
  <c r="H40" i="4"/>
  <c r="J34" i="4"/>
  <c r="G39" i="3"/>
  <c r="J50" i="4"/>
  <c r="J53" i="4"/>
  <c r="G36" i="3"/>
  <c r="J14" i="4"/>
  <c r="D32" i="3"/>
  <c r="D39" i="3"/>
  <c r="D31" i="3"/>
  <c r="H34" i="3"/>
  <c r="D37" i="3"/>
  <c r="J31" i="4"/>
  <c r="J20" i="4"/>
  <c r="J19" i="4"/>
  <c r="J15" i="4"/>
  <c r="G34" i="3"/>
  <c r="I23" i="4"/>
  <c r="H39" i="3"/>
  <c r="I37" i="3"/>
  <c r="I33" i="3"/>
  <c r="J17" i="4"/>
  <c r="H23" i="4"/>
  <c r="H15" i="3"/>
  <c r="G15" i="3"/>
  <c r="J11" i="3"/>
  <c r="I15" i="3"/>
  <c r="J14" i="3"/>
  <c r="D15" i="3"/>
  <c r="J12" i="2"/>
  <c r="J15" i="2" s="1"/>
  <c r="I15" i="2"/>
  <c r="J14" i="1"/>
  <c r="J13" i="1"/>
  <c r="I15" i="1"/>
  <c r="J34" i="23"/>
  <c r="I34" i="23"/>
  <c r="H31" i="5"/>
  <c r="I74" i="4"/>
  <c r="I33" i="5"/>
  <c r="H57" i="6"/>
  <c r="I40" i="4"/>
  <c r="G74" i="4"/>
  <c r="J35" i="6"/>
  <c r="J35" i="5" s="1"/>
  <c r="J70" i="6"/>
  <c r="D23" i="4"/>
  <c r="H40" i="6"/>
  <c r="J19" i="6"/>
  <c r="J30" i="5"/>
  <c r="I30" i="3"/>
  <c r="H15" i="2"/>
  <c r="I35" i="3"/>
  <c r="I36" i="3"/>
  <c r="J16" i="6"/>
  <c r="J11" i="5"/>
  <c r="J15" i="5" s="1"/>
  <c r="J65" i="6"/>
  <c r="J74" i="6" s="1"/>
  <c r="I74" i="6"/>
  <c r="H34" i="21"/>
  <c r="D40" i="4"/>
  <c r="I32" i="3"/>
  <c r="J57" i="6" l="1"/>
  <c r="J34" i="21"/>
  <c r="J35" i="3"/>
  <c r="J74" i="4"/>
  <c r="J38" i="3"/>
  <c r="J30" i="3"/>
  <c r="J37" i="5"/>
  <c r="J39" i="5"/>
  <c r="J32" i="3"/>
  <c r="J36" i="3"/>
  <c r="J33" i="3"/>
  <c r="J31" i="5"/>
  <c r="J36" i="5"/>
  <c r="J33" i="5"/>
  <c r="J40" i="6"/>
  <c r="H40" i="5"/>
  <c r="I40" i="5"/>
  <c r="H40" i="3"/>
  <c r="J37" i="3"/>
  <c r="J34" i="3"/>
  <c r="G40" i="3"/>
  <c r="J57" i="4"/>
  <c r="J40" i="4"/>
  <c r="J31" i="3"/>
  <c r="D40" i="3"/>
  <c r="I40" i="3"/>
  <c r="J23" i="4"/>
  <c r="J15" i="3"/>
  <c r="J15" i="1"/>
  <c r="D40" i="5"/>
  <c r="J23" i="6"/>
  <c r="G40" i="5"/>
  <c r="J40" i="5" l="1"/>
  <c r="J40" i="3"/>
</calcChain>
</file>

<file path=xl/sharedStrings.xml><?xml version="1.0" encoding="utf-8"?>
<sst xmlns="http://schemas.openxmlformats.org/spreadsheetml/2006/main" count="515" uniqueCount="56">
  <si>
    <t>BESTUURS- EN ONDERWIJZEND PERSONEEL NAAR STATUUT EN GESLACHT</t>
  </si>
  <si>
    <t>Vastbenoemden</t>
  </si>
  <si>
    <t>Tijdelijken</t>
  </si>
  <si>
    <t>Totaal</t>
  </si>
  <si>
    <t>Mannen</t>
  </si>
  <si>
    <t>Vrouwen</t>
  </si>
  <si>
    <t>Privaatrechtelijk</t>
  </si>
  <si>
    <t>Provincie</t>
  </si>
  <si>
    <t>Gemeente</t>
  </si>
  <si>
    <t>ANDERE PERSONEELSCATEGORIEËN NAAR STATUUT EN GESLACHT</t>
  </si>
  <si>
    <t>BESTUURS- EN ONDERWIJZEND PERSONEEL NAAR LEEFTIJD, STATUUT EN GESLACHT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</si>
  <si>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</si>
  <si>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</si>
  <si>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</si>
  <si>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</si>
  <si>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</si>
  <si>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</si>
  <si>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</si>
  <si>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</si>
  <si>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</si>
  <si>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ANDERE PERSONEELSCATEGORIEËN NAAR LEEFTIJD, STATUUT EN GESLACHT</t>
  </si>
  <si>
    <t>,</t>
  </si>
  <si>
    <t>Gemeenschapsonderwijs</t>
  </si>
  <si>
    <t>SECUNDAIR VOLWASSENENONDERWIJS</t>
  </si>
  <si>
    <t>Bestuurs- en onderwijzend personeel naar statuut en geslacht - budgettaire fulltime-equivalenten</t>
  </si>
  <si>
    <t>Andere personeelscategorieën naar statuut en geslacht - budgettaire fulltime-equivalenten</t>
  </si>
  <si>
    <t>Bestuurs- en onderwijzend personeel naar statuut en geslacht - Aantal personen</t>
  </si>
  <si>
    <t>Bestuurs- en onderwijzend personeel naar leeftijd, statuut en geslacht - Aantal personen</t>
  </si>
  <si>
    <t>Andere personeelscategorieën naar statuut en geslacht - Aantal personen</t>
  </si>
  <si>
    <t>Andere personeelscategorieën naar leeftijd, statuut en geslacht - Aantal personen</t>
  </si>
  <si>
    <t>Secundair volwassenenonderwijs</t>
  </si>
  <si>
    <t>Basiseducatie</t>
  </si>
  <si>
    <t>PERSONEEL VOLWASSENENONDERWIJS</t>
  </si>
  <si>
    <t>Budgettaire fulltime-equivalenten</t>
  </si>
  <si>
    <t>Aantal personen</t>
  </si>
  <si>
    <t>Alle soorten schoolbestuur</t>
  </si>
  <si>
    <t>19PSVWO01</t>
  </si>
  <si>
    <t>19PSVWO02</t>
  </si>
  <si>
    <t>19PSVWO03</t>
  </si>
  <si>
    <t>19PSVWO04</t>
  </si>
  <si>
    <t>19PSVWO05</t>
  </si>
  <si>
    <t>19PSVWO06</t>
  </si>
  <si>
    <t>19PBASED01</t>
  </si>
  <si>
    <t>19PBASED02</t>
  </si>
  <si>
    <t>19PBASED03</t>
  </si>
  <si>
    <t>19PBASED04</t>
  </si>
  <si>
    <t>Schooljaar 2019-2020</t>
  </si>
  <si>
    <t>Aantal personen (inclusief alle vervangingen, TBS+ en Bonus) -  januari 2020</t>
  </si>
  <si>
    <t>Aantal personen (inclusief alle vervangingen, TBS+ en Bonus) - januari 2020</t>
  </si>
  <si>
    <t>Aantal budgettaire fulltime-equivalenten (inclusief alle vervangingen, TBS+ en Bonus) -  januari 2020</t>
  </si>
  <si>
    <t>Aantal budgettaire fulltime-equivalenten (inclusief alle vervangingen, TBS+ en Bonus) - januari 2020</t>
  </si>
  <si>
    <t>Sinds het schooljaar 2018-2019 wordt voor het bepalen van 'leeftijd' dezelfde definitie gebruikt als in internationale dataverzamelingen (UOE-dataverzameling, UNESCO/OESO/Eurostat): de leeftijd op 31 december xxxx voor schooljaar xxxx-yyyy. Dit zorgt voor een breuklijn t.o.v. vroegere publicaties.</t>
  </si>
  <si>
    <t>BASISEDUCATIE</t>
  </si>
  <si>
    <t>60-64</t>
  </si>
  <si>
    <t>65+</t>
  </si>
  <si>
    <t>Door afronding van de decimalen kunnen de totalen licht afwijken van de som van de individuele aantallen.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</si>
</sst>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0;&quot;-&quot;"/>
  </numFmts>
  <fonts count="12" x14ac:knownFonts="1">
    <font>
      <sz val="10"/>
      <name val="MS Sans Serif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MS Sans Serif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u/>
      <sz val="10"/>
      <color theme="10"/>
      <name val="MS Sans Serif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88">
    <xf numFmtId="0" fontId="0" fillId="0" borderId="0" xfId="0"/>
    <xf numFmtId="3" fontId="2" fillId="0" borderId="0" xfId="0" applyNumberFormat="1" applyFont="1"/>
    <xf numFmtId="3" fontId="3" fillId="0" borderId="0" xfId="0" applyNumberFormat="1" applyFont="1"/>
    <xf numFmtId="3" fontId="2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3" fillId="0" borderId="1" xfId="0" applyNumberFormat="1" applyFont="1" applyBorder="1"/>
    <xf numFmtId="3" fontId="3" fillId="0" borderId="2" xfId="0" applyNumberFormat="1" applyFont="1" applyBorder="1"/>
    <xf numFmtId="3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/>
    <xf numFmtId="3" fontId="3" fillId="0" borderId="4" xfId="0" applyNumberFormat="1" applyFont="1" applyBorder="1"/>
    <xf numFmtId="3" fontId="3" fillId="0" borderId="0" xfId="0" applyNumberFormat="1" applyFont="1" applyBorder="1"/>
    <xf numFmtId="3" fontId="3" fillId="0" borderId="5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64" fontId="3" fillId="0" borderId="5" xfId="0" applyNumberFormat="1" applyFont="1" applyBorder="1"/>
    <xf numFmtId="164" fontId="3" fillId="0" borderId="0" xfId="0" applyNumberFormat="1" applyFont="1"/>
    <xf numFmtId="164" fontId="2" fillId="0" borderId="6" xfId="0" applyNumberFormat="1" applyFont="1" applyBorder="1"/>
    <xf numFmtId="164" fontId="2" fillId="0" borderId="7" xfId="0" applyNumberFormat="1" applyFont="1" applyBorder="1"/>
    <xf numFmtId="3" fontId="2" fillId="0" borderId="0" xfId="7" applyNumberFormat="1" applyFont="1" applyBorder="1"/>
    <xf numFmtId="3" fontId="2" fillId="0" borderId="0" xfId="7" applyNumberFormat="1" applyFont="1"/>
    <xf numFmtId="3" fontId="2" fillId="0" borderId="0" xfId="7" applyNumberFormat="1" applyFont="1" applyAlignment="1">
      <alignment horizontal="right"/>
    </xf>
    <xf numFmtId="3" fontId="2" fillId="0" borderId="0" xfId="7" applyNumberFormat="1" applyFont="1" applyAlignment="1">
      <alignment horizontal="centerContinuous"/>
    </xf>
    <xf numFmtId="3" fontId="3" fillId="0" borderId="0" xfId="7" applyNumberFormat="1" applyFont="1" applyAlignment="1">
      <alignment horizontal="centerContinuous"/>
    </xf>
    <xf numFmtId="0" fontId="3" fillId="0" borderId="0" xfId="7" applyFont="1" applyAlignment="1">
      <alignment horizontal="centerContinuous"/>
    </xf>
    <xf numFmtId="3" fontId="3" fillId="0" borderId="0" xfId="7" applyNumberFormat="1" applyFont="1"/>
    <xf numFmtId="3" fontId="3" fillId="0" borderId="1" xfId="7" applyNumberFormat="1" applyFont="1" applyBorder="1"/>
    <xf numFmtId="3" fontId="3" fillId="0" borderId="2" xfId="7" applyNumberFormat="1" applyFont="1" applyBorder="1"/>
    <xf numFmtId="3" fontId="3" fillId="0" borderId="3" xfId="7" applyNumberFormat="1" applyFont="1" applyBorder="1" applyAlignment="1">
      <alignment horizontal="center"/>
    </xf>
    <xf numFmtId="3" fontId="3" fillId="0" borderId="3" xfId="7" applyNumberFormat="1" applyFont="1" applyBorder="1"/>
    <xf numFmtId="3" fontId="3" fillId="0" borderId="4" xfId="7" applyNumberFormat="1" applyFont="1" applyBorder="1"/>
    <xf numFmtId="3" fontId="3" fillId="0" borderId="4" xfId="7" applyNumberFormat="1" applyFont="1" applyBorder="1" applyAlignment="1">
      <alignment horizontal="center"/>
    </xf>
    <xf numFmtId="3" fontId="3" fillId="0" borderId="0" xfId="7" applyNumberFormat="1" applyFont="1" applyBorder="1"/>
    <xf numFmtId="3" fontId="3" fillId="0" borderId="5" xfId="7" applyNumberFormat="1" applyFont="1" applyBorder="1" applyAlignment="1">
      <alignment horizontal="right"/>
    </xf>
    <xf numFmtId="3" fontId="3" fillId="0" borderId="0" xfId="7" applyNumberFormat="1" applyFont="1" applyBorder="1" applyAlignment="1">
      <alignment horizontal="right"/>
    </xf>
    <xf numFmtId="164" fontId="3" fillId="0" borderId="5" xfId="7" applyNumberFormat="1" applyFont="1" applyBorder="1"/>
    <xf numFmtId="164" fontId="3" fillId="0" borderId="0" xfId="7" applyNumberFormat="1" applyFont="1"/>
    <xf numFmtId="164" fontId="2" fillId="0" borderId="6" xfId="7" applyNumberFormat="1" applyFont="1" applyBorder="1"/>
    <xf numFmtId="164" fontId="2" fillId="0" borderId="7" xfId="7" applyNumberFormat="1" applyFont="1" applyBorder="1"/>
    <xf numFmtId="0" fontId="3" fillId="0" borderId="0" xfId="7"/>
    <xf numFmtId="3" fontId="3" fillId="0" borderId="0" xfId="8" applyNumberFormat="1" applyFont="1"/>
    <xf numFmtId="0" fontId="3" fillId="0" borderId="0" xfId="8"/>
    <xf numFmtId="3" fontId="2" fillId="0" borderId="0" xfId="8" applyNumberFormat="1" applyFont="1" applyAlignment="1">
      <alignment horizontal="centerContinuous"/>
    </xf>
    <xf numFmtId="3" fontId="3" fillId="0" borderId="0" xfId="8" applyNumberFormat="1" applyFont="1" applyAlignment="1">
      <alignment horizontal="centerContinuous"/>
    </xf>
    <xf numFmtId="0" fontId="3" fillId="0" borderId="0" xfId="8" applyFont="1" applyAlignment="1">
      <alignment horizontal="centerContinuous"/>
    </xf>
    <xf numFmtId="164" fontId="3" fillId="0" borderId="0" xfId="8" applyNumberFormat="1" applyFont="1" applyAlignment="1">
      <alignment horizontal="centerContinuous"/>
    </xf>
    <xf numFmtId="164" fontId="3" fillId="0" borderId="0" xfId="8" applyNumberFormat="1" applyFont="1"/>
    <xf numFmtId="3" fontId="3" fillId="0" borderId="1" xfId="8" applyNumberFormat="1" applyFont="1" applyBorder="1" applyAlignment="1">
      <alignment horizontal="center"/>
    </xf>
    <xf numFmtId="164" fontId="3" fillId="0" borderId="8" xfId="8" applyNumberFormat="1" applyFont="1" applyBorder="1" applyAlignment="1">
      <alignment horizontal="center"/>
    </xf>
    <xf numFmtId="164" fontId="3" fillId="0" borderId="1" xfId="8" applyNumberFormat="1" applyFont="1" applyBorder="1" applyAlignment="1">
      <alignment horizontal="center"/>
    </xf>
    <xf numFmtId="3" fontId="3" fillId="0" borderId="4" xfId="8" applyNumberFormat="1" applyFont="1" applyBorder="1"/>
    <xf numFmtId="3" fontId="3" fillId="0" borderId="0" xfId="8" applyNumberFormat="1" applyFont="1" applyBorder="1"/>
    <xf numFmtId="164" fontId="3" fillId="0" borderId="5" xfId="8" applyNumberFormat="1" applyFont="1" applyBorder="1"/>
    <xf numFmtId="3" fontId="2" fillId="0" borderId="0" xfId="8" applyNumberFormat="1" applyFont="1" applyAlignment="1">
      <alignment horizontal="right"/>
    </xf>
    <xf numFmtId="164" fontId="2" fillId="0" borderId="6" xfId="8" applyNumberFormat="1" applyFont="1" applyBorder="1"/>
    <xf numFmtId="164" fontId="2" fillId="0" borderId="7" xfId="8" applyNumberFormat="1" applyFont="1" applyBorder="1"/>
    <xf numFmtId="3" fontId="3" fillId="0" borderId="0" xfId="9" applyNumberFormat="1" applyFont="1"/>
    <xf numFmtId="0" fontId="3" fillId="0" borderId="0" xfId="9"/>
    <xf numFmtId="3" fontId="2" fillId="0" borderId="0" xfId="9" applyNumberFormat="1" applyFont="1" applyAlignment="1">
      <alignment horizontal="centerContinuous"/>
    </xf>
    <xf numFmtId="3" fontId="3" fillId="0" borderId="0" xfId="9" applyNumberFormat="1" applyFont="1" applyAlignment="1">
      <alignment horizontal="centerContinuous"/>
    </xf>
    <xf numFmtId="0" fontId="3" fillId="0" borderId="0" xfId="9" applyFont="1" applyAlignment="1">
      <alignment horizontal="centerContinuous"/>
    </xf>
    <xf numFmtId="0" fontId="3" fillId="0" borderId="0" xfId="9" applyFont="1"/>
    <xf numFmtId="164" fontId="3" fillId="0" borderId="0" xfId="9" applyNumberFormat="1" applyFont="1" applyAlignment="1">
      <alignment horizontal="centerContinuous"/>
    </xf>
    <xf numFmtId="164" fontId="2" fillId="0" borderId="0" xfId="9" applyNumberFormat="1" applyFont="1" applyAlignment="1">
      <alignment horizontal="centerContinuous"/>
    </xf>
    <xf numFmtId="164" fontId="3" fillId="0" borderId="0" xfId="9" applyNumberFormat="1" applyFont="1"/>
    <xf numFmtId="3" fontId="3" fillId="0" borderId="1" xfId="9" applyNumberFormat="1" applyFont="1" applyBorder="1" applyAlignment="1">
      <alignment horizontal="center"/>
    </xf>
    <xf numFmtId="164" fontId="3" fillId="0" borderId="8" xfId="9" applyNumberFormat="1" applyFont="1" applyBorder="1" applyAlignment="1">
      <alignment horizontal="centerContinuous"/>
    </xf>
    <xf numFmtId="164" fontId="3" fillId="0" borderId="1" xfId="9" applyNumberFormat="1" applyFont="1" applyBorder="1" applyAlignment="1">
      <alignment horizontal="centerContinuous"/>
    </xf>
    <xf numFmtId="164" fontId="3" fillId="0" borderId="9" xfId="9" applyNumberFormat="1" applyFont="1" applyBorder="1" applyAlignment="1">
      <alignment horizontal="centerContinuous"/>
    </xf>
    <xf numFmtId="164" fontId="3" fillId="0" borderId="10" xfId="9" applyNumberFormat="1" applyFont="1" applyBorder="1" applyAlignment="1">
      <alignment horizontal="centerContinuous"/>
    </xf>
    <xf numFmtId="3" fontId="3" fillId="0" borderId="0" xfId="9" applyNumberFormat="1" applyFont="1" applyBorder="1" applyAlignment="1">
      <alignment horizontal="right"/>
    </xf>
    <xf numFmtId="164" fontId="3" fillId="0" borderId="5" xfId="9" applyNumberFormat="1" applyFont="1" applyBorder="1" applyAlignment="1">
      <alignment horizontal="right"/>
    </xf>
    <xf numFmtId="164" fontId="3" fillId="0" borderId="0" xfId="9" applyNumberFormat="1" applyFont="1" applyBorder="1" applyAlignment="1">
      <alignment horizontal="right"/>
    </xf>
    <xf numFmtId="164" fontId="3" fillId="0" borderId="5" xfId="9" applyNumberFormat="1" applyFont="1" applyBorder="1"/>
    <xf numFmtId="164" fontId="3" fillId="0" borderId="4" xfId="9" applyNumberFormat="1" applyFont="1" applyBorder="1"/>
    <xf numFmtId="3" fontId="2" fillId="0" borderId="0" xfId="9" applyNumberFormat="1" applyFont="1" applyAlignment="1">
      <alignment horizontal="right"/>
    </xf>
    <xf numFmtId="164" fontId="2" fillId="0" borderId="6" xfId="9" applyNumberFormat="1" applyFont="1" applyBorder="1"/>
    <xf numFmtId="164" fontId="2" fillId="0" borderId="7" xfId="9" applyNumberFormat="1" applyFont="1" applyBorder="1"/>
    <xf numFmtId="3" fontId="3" fillId="0" borderId="0" xfId="10" applyNumberFormat="1" applyFont="1"/>
    <xf numFmtId="0" fontId="3" fillId="0" borderId="0" xfId="10"/>
    <xf numFmtId="3" fontId="2" fillId="0" borderId="0" xfId="10" applyNumberFormat="1" applyFont="1" applyAlignment="1">
      <alignment horizontal="centerContinuous"/>
    </xf>
    <xf numFmtId="0" fontId="2" fillId="0" borderId="0" xfId="10" applyFont="1" applyAlignment="1">
      <alignment horizontal="centerContinuous"/>
    </xf>
    <xf numFmtId="3" fontId="3" fillId="0" borderId="0" xfId="10" applyNumberFormat="1" applyFont="1" applyAlignment="1">
      <alignment horizontal="centerContinuous"/>
    </xf>
    <xf numFmtId="0" fontId="3" fillId="0" borderId="0" xfId="10" applyFont="1" applyAlignment="1">
      <alignment horizontal="centerContinuous"/>
    </xf>
    <xf numFmtId="3" fontId="3" fillId="0" borderId="1" xfId="10" applyNumberFormat="1" applyFont="1" applyBorder="1" applyAlignment="1">
      <alignment horizontal="center"/>
    </xf>
    <xf numFmtId="3" fontId="3" fillId="0" borderId="8" xfId="10" applyNumberFormat="1" applyFont="1" applyBorder="1" applyAlignment="1">
      <alignment horizontal="center"/>
    </xf>
    <xf numFmtId="3" fontId="3" fillId="0" borderId="4" xfId="10" applyNumberFormat="1" applyFont="1" applyBorder="1"/>
    <xf numFmtId="3" fontId="3" fillId="0" borderId="0" xfId="10" applyNumberFormat="1" applyFont="1" applyBorder="1"/>
    <xf numFmtId="3" fontId="3" fillId="0" borderId="5" xfId="10" applyNumberFormat="1" applyFont="1" applyBorder="1" applyAlignment="1">
      <alignment horizontal="right"/>
    </xf>
    <xf numFmtId="3" fontId="3" fillId="0" borderId="0" xfId="10" applyNumberFormat="1" applyFont="1" applyBorder="1" applyAlignment="1">
      <alignment horizontal="right"/>
    </xf>
    <xf numFmtId="3" fontId="2" fillId="0" borderId="0" xfId="10" applyNumberFormat="1" applyFont="1" applyAlignment="1">
      <alignment horizontal="right"/>
    </xf>
    <xf numFmtId="3" fontId="3" fillId="0" borderId="0" xfId="11" applyNumberFormat="1" applyFont="1"/>
    <xf numFmtId="0" fontId="3" fillId="0" borderId="0" xfId="11"/>
    <xf numFmtId="3" fontId="2" fillId="0" borderId="0" xfId="11" applyNumberFormat="1" applyFont="1" applyAlignment="1">
      <alignment horizontal="centerContinuous"/>
    </xf>
    <xf numFmtId="3" fontId="3" fillId="0" borderId="0" xfId="11" applyNumberFormat="1" applyFont="1" applyAlignment="1">
      <alignment horizontal="centerContinuous"/>
    </xf>
    <xf numFmtId="0" fontId="3" fillId="0" borderId="0" xfId="11" applyFont="1" applyAlignment="1">
      <alignment horizontal="centerContinuous"/>
    </xf>
    <xf numFmtId="0" fontId="3" fillId="0" borderId="0" xfId="11" applyFont="1"/>
    <xf numFmtId="164" fontId="3" fillId="0" borderId="0" xfId="11" applyNumberFormat="1" applyFont="1"/>
    <xf numFmtId="164" fontId="3" fillId="0" borderId="0" xfId="11" applyNumberFormat="1" applyFont="1" applyAlignment="1">
      <alignment horizontal="centerContinuous"/>
    </xf>
    <xf numFmtId="164" fontId="2" fillId="0" borderId="0" xfId="11" applyNumberFormat="1" applyFont="1" applyAlignment="1">
      <alignment horizontal="centerContinuous"/>
    </xf>
    <xf numFmtId="3" fontId="3" fillId="0" borderId="1" xfId="11" applyNumberFormat="1" applyFont="1" applyBorder="1" applyAlignment="1">
      <alignment horizontal="center"/>
    </xf>
    <xf numFmtId="164" fontId="3" fillId="0" borderId="8" xfId="11" applyNumberFormat="1" applyFont="1" applyBorder="1" applyAlignment="1">
      <alignment horizontal="centerContinuous"/>
    </xf>
    <xf numFmtId="164" fontId="3" fillId="0" borderId="1" xfId="11" applyNumberFormat="1" applyFont="1" applyBorder="1" applyAlignment="1">
      <alignment horizontal="centerContinuous"/>
    </xf>
    <xf numFmtId="164" fontId="3" fillId="0" borderId="9" xfId="11" applyNumberFormat="1" applyFont="1" applyBorder="1" applyAlignment="1">
      <alignment horizontal="centerContinuous"/>
    </xf>
    <xf numFmtId="164" fontId="3" fillId="0" borderId="10" xfId="11" applyNumberFormat="1" applyFont="1" applyBorder="1" applyAlignment="1">
      <alignment horizontal="centerContinuous"/>
    </xf>
    <xf numFmtId="3" fontId="3" fillId="0" borderId="0" xfId="11" applyNumberFormat="1" applyFont="1" applyBorder="1" applyAlignment="1">
      <alignment horizontal="right"/>
    </xf>
    <xf numFmtId="164" fontId="3" fillId="0" borderId="5" xfId="11" applyNumberFormat="1" applyFont="1" applyBorder="1" applyAlignment="1">
      <alignment horizontal="right"/>
    </xf>
    <xf numFmtId="164" fontId="3" fillId="0" borderId="0" xfId="11" applyNumberFormat="1" applyFont="1" applyBorder="1" applyAlignment="1">
      <alignment horizontal="right"/>
    </xf>
    <xf numFmtId="164" fontId="3" fillId="0" borderId="5" xfId="11" applyNumberFormat="1" applyFont="1" applyBorder="1"/>
    <xf numFmtId="164" fontId="3" fillId="0" borderId="4" xfId="11" applyNumberFormat="1" applyFont="1" applyBorder="1"/>
    <xf numFmtId="3" fontId="2" fillId="0" borderId="0" xfId="11" applyNumberFormat="1" applyFont="1" applyAlignment="1">
      <alignment horizontal="right"/>
    </xf>
    <xf numFmtId="164" fontId="2" fillId="0" borderId="6" xfId="11" applyNumberFormat="1" applyFont="1" applyBorder="1"/>
    <xf numFmtId="164" fontId="2" fillId="0" borderId="7" xfId="11" applyNumberFormat="1" applyFont="1" applyBorder="1"/>
    <xf numFmtId="164" fontId="2" fillId="0" borderId="0" xfId="0" applyNumberFormat="1" applyFont="1" applyBorder="1"/>
    <xf numFmtId="3" fontId="2" fillId="0" borderId="0" xfId="0" applyNumberFormat="1" applyFont="1" applyBorder="1"/>
    <xf numFmtId="164" fontId="2" fillId="0" borderId="0" xfId="4" applyNumberFormat="1" applyFont="1" applyBorder="1"/>
    <xf numFmtId="3" fontId="2" fillId="0" borderId="0" xfId="4" applyNumberFormat="1" applyFont="1"/>
    <xf numFmtId="3" fontId="2" fillId="0" borderId="0" xfId="4" applyNumberFormat="1" applyFont="1" applyAlignment="1">
      <alignment horizontal="right"/>
    </xf>
    <xf numFmtId="3" fontId="2" fillId="0" borderId="0" xfId="4" applyNumberFormat="1" applyFont="1" applyAlignment="1">
      <alignment horizontal="centerContinuous"/>
    </xf>
    <xf numFmtId="3" fontId="3" fillId="0" borderId="0" xfId="4" applyNumberFormat="1" applyFont="1" applyAlignment="1">
      <alignment horizontal="centerContinuous"/>
    </xf>
    <xf numFmtId="0" fontId="3" fillId="0" borderId="0" xfId="4" applyFont="1" applyAlignment="1">
      <alignment horizontal="centerContinuous"/>
    </xf>
    <xf numFmtId="3" fontId="3" fillId="0" borderId="0" xfId="4" applyNumberFormat="1" applyFont="1"/>
    <xf numFmtId="3" fontId="3" fillId="0" borderId="1" xfId="4" applyNumberFormat="1" applyFont="1" applyBorder="1"/>
    <xf numFmtId="3" fontId="3" fillId="0" borderId="2" xfId="4" applyNumberFormat="1" applyFont="1" applyBorder="1"/>
    <xf numFmtId="3" fontId="3" fillId="0" borderId="3" xfId="4" applyNumberFormat="1" applyFont="1" applyBorder="1" applyAlignment="1">
      <alignment horizontal="center"/>
    </xf>
    <xf numFmtId="3" fontId="3" fillId="0" borderId="3" xfId="4" applyNumberFormat="1" applyFont="1" applyBorder="1"/>
    <xf numFmtId="3" fontId="3" fillId="0" borderId="4" xfId="4" applyNumberFormat="1" applyFont="1" applyBorder="1"/>
    <xf numFmtId="3" fontId="3" fillId="0" borderId="0" xfId="4" applyNumberFormat="1" applyFont="1" applyBorder="1"/>
    <xf numFmtId="3" fontId="3" fillId="0" borderId="5" xfId="4" applyNumberFormat="1" applyFont="1" applyBorder="1" applyAlignment="1">
      <alignment horizontal="right"/>
    </xf>
    <xf numFmtId="3" fontId="3" fillId="0" borderId="0" xfId="4" applyNumberFormat="1" applyFont="1" applyBorder="1" applyAlignment="1">
      <alignment horizontal="right"/>
    </xf>
    <xf numFmtId="0" fontId="3" fillId="0" borderId="0" xfId="4"/>
    <xf numFmtId="3" fontId="4" fillId="0" borderId="0" xfId="0" applyNumberFormat="1" applyFont="1" applyAlignment="1">
      <alignment horizontal="centerContinuous"/>
    </xf>
    <xf numFmtId="3" fontId="3" fillId="0" borderId="7" xfId="0" applyNumberFormat="1" applyFont="1" applyBorder="1"/>
    <xf numFmtId="3" fontId="3" fillId="0" borderId="6" xfId="0" applyNumberFormat="1" applyFont="1" applyBorder="1"/>
    <xf numFmtId="3" fontId="3" fillId="0" borderId="7" xfId="0" applyNumberFormat="1" applyFont="1" applyBorder="1" applyAlignment="1">
      <alignment horizontal="center"/>
    </xf>
    <xf numFmtId="3" fontId="3" fillId="0" borderId="0" xfId="5" applyNumberFormat="1" applyFont="1"/>
    <xf numFmtId="0" fontId="3" fillId="0" borderId="0" xfId="5" applyFont="1"/>
    <xf numFmtId="3" fontId="2" fillId="0" borderId="0" xfId="5" applyNumberFormat="1" applyFont="1" applyAlignment="1">
      <alignment horizontal="centerContinuous"/>
    </xf>
    <xf numFmtId="3" fontId="3" fillId="0" borderId="0" xfId="5" applyNumberFormat="1" applyFont="1" applyAlignment="1">
      <alignment horizontal="centerContinuous"/>
    </xf>
    <xf numFmtId="0" fontId="3" fillId="0" borderId="0" xfId="5" applyFont="1" applyAlignment="1">
      <alignment horizontal="centerContinuous"/>
    </xf>
    <xf numFmtId="164" fontId="3" fillId="0" borderId="0" xfId="5" applyNumberFormat="1" applyFont="1"/>
    <xf numFmtId="3" fontId="3" fillId="0" borderId="1" xfId="5" applyNumberFormat="1" applyFont="1" applyBorder="1" applyAlignment="1">
      <alignment horizontal="center"/>
    </xf>
    <xf numFmtId="164" fontId="3" fillId="0" borderId="8" xfId="5" applyNumberFormat="1" applyFont="1" applyBorder="1" applyAlignment="1">
      <alignment horizontal="centerContinuous"/>
    </xf>
    <xf numFmtId="164" fontId="3" fillId="0" borderId="1" xfId="5" applyNumberFormat="1" applyFont="1" applyBorder="1" applyAlignment="1">
      <alignment horizontal="centerContinuous"/>
    </xf>
    <xf numFmtId="164" fontId="3" fillId="0" borderId="9" xfId="5" applyNumberFormat="1" applyFont="1" applyBorder="1" applyAlignment="1">
      <alignment horizontal="centerContinuous"/>
    </xf>
    <xf numFmtId="164" fontId="3" fillId="0" borderId="10" xfId="5" applyNumberFormat="1" applyFont="1" applyBorder="1" applyAlignment="1">
      <alignment horizontal="centerContinuous"/>
    </xf>
    <xf numFmtId="3" fontId="3" fillId="0" borderId="0" xfId="5" applyNumberFormat="1" applyFont="1" applyBorder="1" applyAlignment="1">
      <alignment horizontal="right"/>
    </xf>
    <xf numFmtId="164" fontId="3" fillId="0" borderId="5" xfId="5" applyNumberFormat="1" applyFont="1" applyBorder="1" applyAlignment="1">
      <alignment horizontal="right"/>
    </xf>
    <xf numFmtId="164" fontId="3" fillId="0" borderId="0" xfId="5" applyNumberFormat="1" applyFont="1" applyBorder="1" applyAlignment="1">
      <alignment horizontal="right"/>
    </xf>
    <xf numFmtId="164" fontId="3" fillId="0" borderId="5" xfId="5" applyNumberFormat="1" applyFont="1" applyBorder="1"/>
    <xf numFmtId="164" fontId="3" fillId="0" borderId="4" xfId="5" applyNumberFormat="1" applyFont="1" applyBorder="1"/>
    <xf numFmtId="3" fontId="2" fillId="0" borderId="0" xfId="5" applyNumberFormat="1" applyFont="1" applyAlignment="1">
      <alignment horizontal="right"/>
    </xf>
    <xf numFmtId="164" fontId="2" fillId="0" borderId="6" xfId="5" applyNumberFormat="1" applyFont="1" applyBorder="1"/>
    <xf numFmtId="164" fontId="2" fillId="0" borderId="7" xfId="5" applyNumberFormat="1" applyFont="1" applyBorder="1"/>
    <xf numFmtId="3" fontId="3" fillId="0" borderId="0" xfId="3" applyNumberFormat="1" applyFont="1"/>
    <xf numFmtId="3" fontId="2" fillId="0" borderId="0" xfId="3" applyNumberFormat="1" applyFont="1" applyAlignment="1">
      <alignment horizontal="centerContinuous"/>
    </xf>
    <xf numFmtId="3" fontId="3" fillId="0" borderId="0" xfId="3" applyNumberFormat="1" applyFont="1" applyAlignment="1">
      <alignment horizontal="centerContinuous"/>
    </xf>
    <xf numFmtId="0" fontId="3" fillId="0" borderId="0" xfId="3" applyFont="1" applyAlignment="1">
      <alignment horizontal="centerContinuous"/>
    </xf>
    <xf numFmtId="3" fontId="4" fillId="0" borderId="0" xfId="3" applyNumberFormat="1" applyFont="1" applyAlignment="1">
      <alignment horizontal="centerContinuous"/>
    </xf>
    <xf numFmtId="3" fontId="3" fillId="0" borderId="7" xfId="3" applyNumberFormat="1" applyFont="1" applyBorder="1"/>
    <xf numFmtId="3" fontId="3" fillId="0" borderId="6" xfId="3" applyNumberFormat="1" applyFont="1" applyBorder="1"/>
    <xf numFmtId="3" fontId="3" fillId="0" borderId="7" xfId="3" applyNumberFormat="1" applyFont="1" applyBorder="1" applyAlignment="1">
      <alignment horizontal="center"/>
    </xf>
    <xf numFmtId="3" fontId="3" fillId="0" borderId="4" xfId="3" applyNumberFormat="1" applyFont="1" applyBorder="1"/>
    <xf numFmtId="3" fontId="3" fillId="0" borderId="0" xfId="3" applyNumberFormat="1" applyFont="1" applyBorder="1"/>
    <xf numFmtId="3" fontId="3" fillId="0" borderId="5" xfId="3" applyNumberFormat="1" applyFont="1" applyBorder="1" applyAlignment="1">
      <alignment horizontal="right"/>
    </xf>
    <xf numFmtId="3" fontId="3" fillId="0" borderId="0" xfId="3" applyNumberFormat="1" applyFont="1" applyBorder="1" applyAlignment="1">
      <alignment horizontal="right"/>
    </xf>
    <xf numFmtId="3" fontId="2" fillId="0" borderId="0" xfId="3" applyNumberFormat="1" applyFont="1" applyAlignment="1">
      <alignment horizontal="right"/>
    </xf>
    <xf numFmtId="3" fontId="2" fillId="0" borderId="0" xfId="3" applyNumberFormat="1" applyFont="1"/>
    <xf numFmtId="0" fontId="3" fillId="0" borderId="0" xfId="3"/>
    <xf numFmtId="3" fontId="3" fillId="0" borderId="0" xfId="6" applyNumberFormat="1" applyFont="1"/>
    <xf numFmtId="3" fontId="2" fillId="0" borderId="0" xfId="6" applyNumberFormat="1" applyFont="1" applyAlignment="1">
      <alignment horizontal="centerContinuous"/>
    </xf>
    <xf numFmtId="3" fontId="3" fillId="0" borderId="0" xfId="6" applyNumberFormat="1" applyFont="1" applyAlignment="1">
      <alignment horizontal="centerContinuous"/>
    </xf>
    <xf numFmtId="0" fontId="3" fillId="0" borderId="0" xfId="6" applyFont="1" applyAlignment="1">
      <alignment horizontal="centerContinuous"/>
    </xf>
    <xf numFmtId="0" fontId="3" fillId="0" borderId="0" xfId="6" applyFont="1"/>
    <xf numFmtId="164" fontId="3" fillId="0" borderId="0" xfId="6" applyNumberFormat="1" applyFont="1" applyAlignment="1">
      <alignment horizontal="centerContinuous"/>
    </xf>
    <xf numFmtId="164" fontId="2" fillId="0" borderId="0" xfId="6" applyNumberFormat="1" applyFont="1" applyAlignment="1">
      <alignment horizontal="centerContinuous"/>
    </xf>
    <xf numFmtId="164" fontId="3" fillId="0" borderId="0" xfId="6" applyNumberFormat="1" applyFont="1"/>
    <xf numFmtId="3" fontId="3" fillId="0" borderId="1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Continuous"/>
    </xf>
    <xf numFmtId="164" fontId="3" fillId="0" borderId="9" xfId="6" applyNumberFormat="1" applyFont="1" applyBorder="1" applyAlignment="1">
      <alignment horizontal="centerContinuous"/>
    </xf>
    <xf numFmtId="164" fontId="3" fillId="0" borderId="10" xfId="6" applyNumberFormat="1" applyFont="1" applyBorder="1" applyAlignment="1">
      <alignment horizontal="centerContinuous"/>
    </xf>
    <xf numFmtId="3" fontId="3" fillId="0" borderId="0" xfId="6" applyNumberFormat="1" applyFont="1" applyBorder="1" applyAlignment="1">
      <alignment horizontal="right"/>
    </xf>
    <xf numFmtId="164" fontId="3" fillId="0" borderId="5" xfId="6" applyNumberFormat="1" applyFont="1" applyBorder="1" applyAlignment="1">
      <alignment horizontal="right"/>
    </xf>
    <xf numFmtId="164" fontId="3" fillId="0" borderId="0" xfId="6" applyNumberFormat="1" applyFont="1" applyBorder="1" applyAlignment="1">
      <alignment horizontal="right"/>
    </xf>
    <xf numFmtId="3" fontId="2" fillId="0" borderId="0" xfId="6" applyNumberFormat="1" applyFont="1" applyAlignment="1">
      <alignment horizontal="right"/>
    </xf>
    <xf numFmtId="164" fontId="2" fillId="0" borderId="6" xfId="6" applyNumberFormat="1" applyFont="1" applyBorder="1"/>
    <xf numFmtId="164" fontId="2" fillId="0" borderId="7" xfId="6" applyNumberFormat="1" applyFont="1" applyBorder="1"/>
    <xf numFmtId="164" fontId="3" fillId="0" borderId="5" xfId="10" applyNumberFormat="1" applyFont="1" applyBorder="1"/>
    <xf numFmtId="164" fontId="3" fillId="0" borderId="0" xfId="10" applyNumberFormat="1" applyFont="1"/>
    <xf numFmtId="164" fontId="2" fillId="0" borderId="6" xfId="10" applyNumberFormat="1" applyFont="1" applyBorder="1"/>
    <xf numFmtId="164" fontId="2" fillId="0" borderId="7" xfId="10" applyNumberFormat="1" applyFont="1" applyBorder="1"/>
    <xf numFmtId="3" fontId="3" fillId="0" borderId="4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11" xfId="7" applyNumberFormat="1" applyFont="1" applyBorder="1" applyAlignment="1">
      <alignment horizontal="center"/>
    </xf>
    <xf numFmtId="164" fontId="3" fillId="0" borderId="10" xfId="8" applyNumberFormat="1" applyFont="1" applyBorder="1" applyAlignment="1">
      <alignment horizontal="center"/>
    </xf>
    <xf numFmtId="164" fontId="3" fillId="0" borderId="5" xfId="8" applyNumberFormat="1" applyFont="1" applyBorder="1" applyAlignment="1">
      <alignment horizontal="center"/>
    </xf>
    <xf numFmtId="164" fontId="3" fillId="0" borderId="0" xfId="8" applyNumberFormat="1" applyFont="1" applyBorder="1" applyAlignment="1">
      <alignment horizontal="center"/>
    </xf>
    <xf numFmtId="3" fontId="3" fillId="0" borderId="10" xfId="10" applyNumberFormat="1" applyFont="1" applyBorder="1" applyAlignment="1">
      <alignment horizontal="center"/>
    </xf>
    <xf numFmtId="3" fontId="3" fillId="0" borderId="11" xfId="4" applyNumberFormat="1" applyFont="1" applyBorder="1" applyAlignment="1">
      <alignment horizontal="center"/>
    </xf>
    <xf numFmtId="3" fontId="3" fillId="0" borderId="4" xfId="4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9" xfId="3" applyNumberFormat="1" applyFont="1" applyBorder="1" applyAlignment="1">
      <alignment horizontal="center"/>
    </xf>
    <xf numFmtId="3" fontId="3" fillId="0" borderId="10" xfId="3" applyNumberFormat="1" applyFont="1" applyBorder="1" applyAlignment="1">
      <alignment horizontal="center"/>
    </xf>
    <xf numFmtId="164" fontId="3" fillId="0" borderId="9" xfId="8" applyNumberFormat="1" applyFont="1" applyBorder="1" applyAlignment="1">
      <alignment horizontal="center"/>
    </xf>
    <xf numFmtId="3" fontId="3" fillId="0" borderId="9" xfId="10" applyNumberFormat="1" applyFont="1" applyBorder="1" applyAlignment="1">
      <alignment horizontal="center"/>
    </xf>
    <xf numFmtId="3" fontId="3" fillId="0" borderId="4" xfId="9" applyNumberFormat="1" applyFont="1" applyBorder="1" applyAlignment="1">
      <alignment horizontal="left"/>
    </xf>
    <xf numFmtId="3" fontId="3" fillId="0" borderId="4" xfId="11" applyNumberFormat="1" applyFont="1" applyBorder="1" applyAlignment="1">
      <alignment horizontal="left"/>
    </xf>
    <xf numFmtId="3" fontId="3" fillId="0" borderId="4" xfId="5" applyNumberFormat="1" applyFont="1" applyBorder="1" applyAlignment="1">
      <alignment horizontal="left"/>
    </xf>
    <xf numFmtId="3" fontId="3" fillId="0" borderId="4" xfId="6" applyNumberFormat="1" applyFont="1" applyBorder="1" applyAlignment="1">
      <alignment horizontal="left"/>
    </xf>
    <xf numFmtId="164" fontId="2" fillId="0" borderId="5" xfId="0" applyNumberFormat="1" applyFont="1" applyBorder="1"/>
    <xf numFmtId="164" fontId="2" fillId="0" borderId="5" xfId="4" applyNumberFormat="1" applyFont="1" applyBorder="1"/>
    <xf numFmtId="164" fontId="2" fillId="0" borderId="5" xfId="3" applyNumberFormat="1" applyFont="1" applyBorder="1"/>
    <xf numFmtId="164" fontId="2" fillId="0" borderId="0" xfId="3" applyNumberFormat="1" applyFont="1" applyBorder="1"/>
    <xf numFmtId="9" fontId="3" fillId="0" borderId="0" xfId="2" applyFont="1"/>
    <xf numFmtId="164" fontId="2" fillId="0" borderId="12" xfId="5" applyNumberFormat="1" applyFont="1" applyBorder="1"/>
    <xf numFmtId="164" fontId="3" fillId="0" borderId="6" xfId="5" applyNumberFormat="1" applyFont="1" applyBorder="1" applyAlignment="1">
      <alignment horizontal="right"/>
    </xf>
    <xf numFmtId="164" fontId="3" fillId="0" borderId="7" xfId="5" applyNumberFormat="1" applyFont="1" applyBorder="1" applyAlignment="1">
      <alignment horizontal="right"/>
    </xf>
    <xf numFmtId="164" fontId="3" fillId="0" borderId="0" xfId="5" applyNumberFormat="1" applyFont="1" applyBorder="1"/>
    <xf numFmtId="164" fontId="3" fillId="0" borderId="11" xfId="5" applyNumberFormat="1" applyFont="1" applyBorder="1"/>
    <xf numFmtId="164" fontId="2" fillId="0" borderId="12" xfId="6" applyNumberFormat="1" applyFont="1" applyBorder="1"/>
    <xf numFmtId="164" fontId="3" fillId="0" borderId="0" xfId="6" applyNumberFormat="1" applyFont="1" applyBorder="1"/>
    <xf numFmtId="164" fontId="3" fillId="0" borderId="6" xfId="6" applyNumberFormat="1" applyFont="1" applyBorder="1" applyAlignment="1">
      <alignment horizontal="right"/>
    </xf>
    <xf numFmtId="0" fontId="5" fillId="0" borderId="0" xfId="0" applyFont="1"/>
    <xf numFmtId="0" fontId="8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/>
    <xf numFmtId="164" fontId="3" fillId="0" borderId="0" xfId="9" applyNumberFormat="1" applyFont="1" applyBorder="1"/>
    <xf numFmtId="164" fontId="3" fillId="0" borderId="11" xfId="9" applyNumberFormat="1" applyFont="1" applyBorder="1"/>
    <xf numFmtId="0" fontId="11" fillId="0" borderId="0" xfId="1" applyFill="1"/>
    <xf numFmtId="164" fontId="2" fillId="0" borderId="5" xfId="0" applyNumberFormat="1" applyFont="1" applyFill="1" applyBorder="1"/>
    <xf numFmtId="164" fontId="2" fillId="0" borderId="5" xfId="3" applyNumberFormat="1" applyFont="1" applyFill="1" applyBorder="1"/>
    <xf numFmtId="164" fontId="2" fillId="0" borderId="0" xfId="3" applyNumberFormat="1" applyFont="1" applyFill="1" applyBorder="1"/>
    <xf numFmtId="164" fontId="3" fillId="0" borderId="5" xfId="0" applyNumberFormat="1" applyFont="1" applyFill="1" applyBorder="1" applyAlignment="1">
      <alignment horizontal="right"/>
    </xf>
    <xf numFmtId="164" fontId="3" fillId="0" borderId="0" xfId="0" applyNumberFormat="1" applyFont="1" applyFill="1"/>
    <xf numFmtId="164" fontId="3" fillId="0" borderId="5" xfId="0" applyNumberFormat="1" applyFont="1" applyFill="1" applyBorder="1"/>
    <xf numFmtId="164" fontId="3" fillId="0" borderId="0" xfId="0" applyNumberFormat="1" applyFont="1" applyFill="1" applyAlignment="1">
      <alignment horizontal="right"/>
    </xf>
    <xf numFmtId="164" fontId="3" fillId="0" borderId="5" xfId="7" applyNumberFormat="1" applyFont="1" applyFill="1" applyBorder="1"/>
    <xf numFmtId="164" fontId="3" fillId="0" borderId="0" xfId="7" applyNumberFormat="1" applyFont="1" applyFill="1"/>
    <xf numFmtId="164" fontId="3" fillId="0" borderId="5" xfId="8" applyNumberFormat="1" applyFont="1" applyFill="1" applyBorder="1"/>
    <xf numFmtId="164" fontId="3" fillId="0" borderId="0" xfId="8" applyNumberFormat="1" applyFont="1" applyFill="1" applyAlignment="1">
      <alignment horizontal="right"/>
    </xf>
    <xf numFmtId="164" fontId="3" fillId="0" borderId="0" xfId="8" applyNumberFormat="1" applyFont="1" applyFill="1"/>
    <xf numFmtId="164" fontId="2" fillId="0" borderId="6" xfId="8" applyNumberFormat="1" applyFont="1" applyFill="1" applyBorder="1"/>
    <xf numFmtId="164" fontId="2" fillId="0" borderId="7" xfId="8" applyNumberFormat="1" applyFont="1" applyFill="1" applyBorder="1"/>
    <xf numFmtId="164" fontId="3" fillId="0" borderId="5" xfId="9" applyNumberFormat="1" applyFont="1" applyFill="1" applyBorder="1" applyAlignment="1">
      <alignment horizontal="right"/>
    </xf>
    <xf numFmtId="164" fontId="3" fillId="0" borderId="0" xfId="9" applyNumberFormat="1" applyFont="1" applyFill="1" applyBorder="1" applyAlignment="1">
      <alignment horizontal="right"/>
    </xf>
    <xf numFmtId="164" fontId="3" fillId="0" borderId="5" xfId="9" applyNumberFormat="1" applyFont="1" applyFill="1" applyBorder="1"/>
    <xf numFmtId="164" fontId="3" fillId="0" borderId="0" xfId="9" applyNumberFormat="1" applyFont="1" applyFill="1"/>
    <xf numFmtId="164" fontId="2" fillId="0" borderId="6" xfId="9" applyNumberFormat="1" applyFont="1" applyFill="1" applyBorder="1"/>
    <xf numFmtId="164" fontId="2" fillId="0" borderId="7" xfId="9" applyNumberFormat="1" applyFont="1" applyFill="1" applyBorder="1"/>
    <xf numFmtId="0" fontId="3" fillId="0" borderId="0" xfId="9" applyFill="1"/>
    <xf numFmtId="164" fontId="3" fillId="0" borderId="0" xfId="9" applyNumberFormat="1" applyFont="1" applyFill="1" applyAlignment="1">
      <alignment horizontal="centerContinuous"/>
    </xf>
    <xf numFmtId="164" fontId="2" fillId="0" borderId="0" xfId="9" applyNumberFormat="1" applyFont="1" applyFill="1" applyAlignment="1">
      <alignment horizontal="centerContinuous"/>
    </xf>
    <xf numFmtId="164" fontId="3" fillId="0" borderId="8" xfId="9" applyNumberFormat="1" applyFont="1" applyFill="1" applyBorder="1" applyAlignment="1">
      <alignment horizontal="centerContinuous"/>
    </xf>
    <xf numFmtId="164" fontId="3" fillId="0" borderId="1" xfId="9" applyNumberFormat="1" applyFont="1" applyFill="1" applyBorder="1" applyAlignment="1">
      <alignment horizontal="centerContinuous"/>
    </xf>
    <xf numFmtId="164" fontId="3" fillId="0" borderId="9" xfId="9" applyNumberFormat="1" applyFont="1" applyFill="1" applyBorder="1" applyAlignment="1">
      <alignment horizontal="centerContinuous"/>
    </xf>
    <xf numFmtId="164" fontId="3" fillId="0" borderId="10" xfId="9" applyNumberFormat="1" applyFont="1" applyFill="1" applyBorder="1" applyAlignment="1">
      <alignment horizontal="centerContinuous"/>
    </xf>
    <xf numFmtId="164" fontId="3" fillId="0" borderId="5" xfId="10" applyNumberFormat="1" applyFont="1" applyFill="1" applyBorder="1"/>
    <xf numFmtId="164" fontId="3" fillId="0" borderId="0" xfId="10" applyNumberFormat="1" applyFont="1" applyFill="1" applyAlignment="1">
      <alignment horizontal="right"/>
    </xf>
    <xf numFmtId="164" fontId="3" fillId="0" borderId="0" xfId="10" applyNumberFormat="1" applyFont="1" applyFill="1"/>
    <xf numFmtId="164" fontId="3" fillId="0" borderId="0" xfId="11" applyNumberFormat="1" applyFont="1" applyFill="1"/>
    <xf numFmtId="164" fontId="3" fillId="0" borderId="8" xfId="11" applyNumberFormat="1" applyFont="1" applyFill="1" applyBorder="1" applyAlignment="1">
      <alignment horizontal="centerContinuous"/>
    </xf>
    <xf numFmtId="164" fontId="3" fillId="0" borderId="1" xfId="11" applyNumberFormat="1" applyFont="1" applyFill="1" applyBorder="1" applyAlignment="1">
      <alignment horizontal="centerContinuous"/>
    </xf>
    <xf numFmtId="164" fontId="3" fillId="0" borderId="9" xfId="11" applyNumberFormat="1" applyFont="1" applyFill="1" applyBorder="1" applyAlignment="1">
      <alignment horizontal="centerContinuous"/>
    </xf>
    <xf numFmtId="164" fontId="3" fillId="0" borderId="10" xfId="11" applyNumberFormat="1" applyFont="1" applyFill="1" applyBorder="1" applyAlignment="1">
      <alignment horizontal="centerContinuous"/>
    </xf>
    <xf numFmtId="0" fontId="3" fillId="0" borderId="0" xfId="11" applyFill="1"/>
    <xf numFmtId="164" fontId="2" fillId="0" borderId="0" xfId="0" applyNumberFormat="1" applyFont="1" applyFill="1" applyBorder="1"/>
    <xf numFmtId="164" fontId="2" fillId="0" borderId="5" xfId="4" applyNumberFormat="1" applyFont="1" applyFill="1" applyBorder="1"/>
    <xf numFmtId="164" fontId="2" fillId="0" borderId="0" xfId="4" applyNumberFormat="1" applyFont="1" applyFill="1" applyBorder="1"/>
    <xf numFmtId="1" fontId="2" fillId="0" borderId="5" xfId="2" applyNumberFormat="1" applyFont="1" applyFill="1" applyBorder="1"/>
    <xf numFmtId="1" fontId="2" fillId="0" borderId="0" xfId="2" applyNumberFormat="1" applyFont="1" applyFill="1" applyBorder="1"/>
    <xf numFmtId="164" fontId="3" fillId="0" borderId="5" xfId="5" applyNumberFormat="1" applyFont="1" applyFill="1" applyBorder="1"/>
    <xf numFmtId="164" fontId="3" fillId="0" borderId="0" xfId="5" applyNumberFormat="1" applyFont="1" applyFill="1"/>
    <xf numFmtId="164" fontId="3" fillId="0" borderId="5" xfId="5" applyNumberFormat="1" applyFont="1" applyFill="1" applyBorder="1" applyAlignment="1">
      <alignment horizontal="right"/>
    </xf>
    <xf numFmtId="164" fontId="3" fillId="0" borderId="5" xfId="6" applyNumberFormat="1" applyFont="1" applyFill="1" applyBorder="1"/>
    <xf numFmtId="164" fontId="3" fillId="0" borderId="0" xfId="6" applyNumberFormat="1" applyFont="1" applyFill="1"/>
    <xf numFmtId="0" fontId="3" fillId="0" borderId="0" xfId="0" applyFont="1"/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3" fontId="3" fillId="0" borderId="0" xfId="4" applyNumberFormat="1" applyFont="1" applyAlignment="1"/>
    <xf numFmtId="0" fontId="0" fillId="0" borderId="0" xfId="0" applyAlignment="1"/>
    <xf numFmtId="164" fontId="2" fillId="0" borderId="0" xfId="5" applyNumberFormat="1" applyFont="1" applyAlignment="1">
      <alignment horizontal="center"/>
    </xf>
    <xf numFmtId="164" fontId="6" fillId="0" borderId="0" xfId="5" applyNumberFormat="1" applyFont="1" applyAlignment="1">
      <alignment horizontal="center"/>
    </xf>
  </cellXfs>
  <cellStyles count="12">
    <cellStyle name="Hyperlink" xfId="1" builtinId="8"/>
    <cellStyle name="Procent" xfId="2" builtinId="5"/>
    <cellStyle name="Standaard" xfId="0" builtinId="0"/>
    <cellStyle name="Standaard_96DKO05" xfId="3" xr:uid="{00000000-0005-0000-0000-000003000000}"/>
    <cellStyle name="Standaard_96PDKO02" xfId="4" xr:uid="{00000000-0005-0000-0000-000004000000}"/>
    <cellStyle name="Standaard_96PDKO04" xfId="5" xr:uid="{00000000-0005-0000-0000-000005000000}"/>
    <cellStyle name="Standaard_96PDKO06" xfId="6" xr:uid="{00000000-0005-0000-0000-000006000000}"/>
    <cellStyle name="Standaard_96POSP02" xfId="7" xr:uid="{00000000-0005-0000-0000-000007000000}"/>
    <cellStyle name="Standaard_96POSP03" xfId="8" xr:uid="{00000000-0005-0000-0000-000009000000}"/>
    <cellStyle name="Standaard_96POSP04" xfId="9" xr:uid="{00000000-0005-0000-0000-00000B000000}"/>
    <cellStyle name="Standaard_96POSP05" xfId="10" xr:uid="{00000000-0005-0000-0000-00000C000000}"/>
    <cellStyle name="Standaard_96POSP06" xfId="11" xr:uid="{00000000-0005-0000-0000-00000D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workbookViewId="0">
      <selection activeCell="A60" sqref="A60"/>
    </sheetView>
  </sheetViews>
  <sheetFormatPr defaultRowHeight="12.75" x14ac:dyDescent="0.2"/>
  <cols>
    <col min="1" max="1" width="15.5703125" style="225" customWidth="1"/>
    <col min="2" max="2" width="3.85546875" style="225" customWidth="1"/>
    <col min="3" max="16384" width="9.140625" style="225"/>
  </cols>
  <sheetData>
    <row r="1" spans="1:6" ht="15.75" x14ac:dyDescent="0.25">
      <c r="A1" s="229" t="s">
        <v>32</v>
      </c>
    </row>
    <row r="3" spans="1:6" ht="15.75" customHeight="1" x14ac:dyDescent="0.25">
      <c r="A3" s="280" t="s">
        <v>30</v>
      </c>
      <c r="B3" s="280"/>
      <c r="C3" s="280"/>
      <c r="D3" s="280"/>
      <c r="E3" s="280"/>
      <c r="F3" s="280"/>
    </row>
    <row r="4" spans="1:6" ht="16.5" customHeight="1" x14ac:dyDescent="0.2">
      <c r="A4" s="227" t="s">
        <v>33</v>
      </c>
      <c r="B4" s="228"/>
      <c r="C4" s="228"/>
      <c r="D4" s="228"/>
      <c r="E4" s="228"/>
      <c r="F4" s="228"/>
    </row>
    <row r="5" spans="1:6" x14ac:dyDescent="0.2">
      <c r="A5" s="232" t="s">
        <v>36</v>
      </c>
      <c r="C5" s="225" t="s">
        <v>24</v>
      </c>
    </row>
    <row r="6" spans="1:6" x14ac:dyDescent="0.2">
      <c r="A6" s="232" t="s">
        <v>37</v>
      </c>
      <c r="C6" s="225" t="s">
        <v>25</v>
      </c>
    </row>
    <row r="7" spans="1:6" x14ac:dyDescent="0.2">
      <c r="A7" s="227" t="s">
        <v>34</v>
      </c>
    </row>
    <row r="8" spans="1:6" x14ac:dyDescent="0.2">
      <c r="A8" s="232" t="s">
        <v>38</v>
      </c>
      <c r="C8" s="225" t="s">
        <v>26</v>
      </c>
    </row>
    <row r="9" spans="1:6" x14ac:dyDescent="0.2">
      <c r="A9" s="232" t="s">
        <v>39</v>
      </c>
      <c r="C9" s="225" t="s">
        <v>27</v>
      </c>
    </row>
    <row r="10" spans="1:6" x14ac:dyDescent="0.2">
      <c r="A10" s="232" t="s">
        <v>40</v>
      </c>
      <c r="C10" s="225" t="s">
        <v>28</v>
      </c>
    </row>
    <row r="11" spans="1:6" x14ac:dyDescent="0.2">
      <c r="A11" s="232" t="s">
        <v>41</v>
      </c>
      <c r="C11" s="225" t="s">
        <v>29</v>
      </c>
    </row>
    <row r="14" spans="1:6" ht="15" x14ac:dyDescent="0.25">
      <c r="A14" s="280" t="s">
        <v>31</v>
      </c>
      <c r="B14" s="280"/>
      <c r="C14" s="280"/>
      <c r="D14" s="280"/>
    </row>
    <row r="15" spans="1:6" ht="15" x14ac:dyDescent="0.25">
      <c r="A15" s="227" t="s">
        <v>33</v>
      </c>
      <c r="B15" s="226"/>
      <c r="C15" s="226"/>
      <c r="D15" s="226"/>
    </row>
    <row r="16" spans="1:6" x14ac:dyDescent="0.2">
      <c r="A16" s="232" t="s">
        <v>42</v>
      </c>
      <c r="C16" s="225" t="s">
        <v>24</v>
      </c>
    </row>
    <row r="17" spans="1:4" x14ac:dyDescent="0.2">
      <c r="A17" s="232" t="s">
        <v>43</v>
      </c>
      <c r="C17" s="225" t="s">
        <v>25</v>
      </c>
    </row>
    <row r="18" spans="1:4" x14ac:dyDescent="0.2">
      <c r="A18" s="227" t="s">
        <v>34</v>
      </c>
    </row>
    <row r="19" spans="1:4" x14ac:dyDescent="0.2">
      <c r="A19" s="232" t="s">
        <v>44</v>
      </c>
      <c r="C19" s="225" t="s">
        <v>26</v>
      </c>
    </row>
    <row r="20" spans="1:4" x14ac:dyDescent="0.2">
      <c r="A20" s="232" t="s">
        <v>44</v>
      </c>
      <c r="C20" s="225" t="s">
        <v>27</v>
      </c>
    </row>
    <row r="21" spans="1:4" x14ac:dyDescent="0.2">
      <c r="A21" s="232" t="s">
        <v>45</v>
      </c>
      <c r="C21" s="225" t="s">
        <v>28</v>
      </c>
    </row>
    <row r="22" spans="1:4" x14ac:dyDescent="0.2">
      <c r="A22" s="232" t="s">
        <v>45</v>
      </c>
      <c r="C22" s="225" t="s">
        <v>29</v>
      </c>
    </row>
    <row r="24" spans="1:4" x14ac:dyDescent="0.2">
      <c r="A24" s="281"/>
      <c r="B24" s="281"/>
      <c r="C24" s="281"/>
      <c r="D24" s="281"/>
    </row>
  </sheetData>
  <mergeCells count="3">
    <mergeCell ref="A3:F3"/>
    <mergeCell ref="A24:D24"/>
    <mergeCell ref="A14:D14"/>
  </mergeCells>
  <phoneticPr fontId="7" type="noConversion"/>
  <hyperlinks>
    <hyperlink ref="A5" location="'19PSVWO01'!A1" display="19PSVWO01" xr:uid="{00000000-0004-0000-0000-000000000000}"/>
    <hyperlink ref="A6" location="'19PSVWO02'!A1" display="19PSVWO02" xr:uid="{00000000-0004-0000-0000-000001000000}"/>
    <hyperlink ref="A8" location="'19PSVWO03'!A1" display="19PSVWO03" xr:uid="{00000000-0004-0000-0000-000002000000}"/>
    <hyperlink ref="A9" location="'19PSVWO04'!A1" display="19PSVWO04" xr:uid="{00000000-0004-0000-0000-000003000000}"/>
    <hyperlink ref="A10" location="'19PSVWO05'!A1" display="19PSVWO05" xr:uid="{00000000-0004-0000-0000-000004000000}"/>
    <hyperlink ref="A11" location="'19PSVWO06'!A1" display="19PSVWO06" xr:uid="{00000000-0004-0000-0000-000005000000}"/>
    <hyperlink ref="A16" location="'19PBASED01'!A1" display="19PBASED01" xr:uid="{00000000-0004-0000-0000-00000C000000}"/>
    <hyperlink ref="A17" location="'19PBASED02'!A1" display="19PBASED02" xr:uid="{00000000-0004-0000-0000-00000D000000}"/>
    <hyperlink ref="A19" location="'19PBASED03'!A1" display="19PBASED03" xr:uid="{00000000-0004-0000-0000-00000E000000}"/>
    <hyperlink ref="A20" location="'19PBASED03'!A1" display="19PBASED03" xr:uid="{00000000-0004-0000-0000-00000F000000}"/>
    <hyperlink ref="A21" location="'19PBASED04'!A1" display="19PBASED04" xr:uid="{00000000-0004-0000-0000-000010000000}"/>
    <hyperlink ref="A22" location="'19PBASED04'!A1" display="19PBASED04" xr:uid="{00000000-0004-0000-0000-000011000000}"/>
  </hyperlinks>
  <pageMargins left="0.35433070866141736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P36"/>
  <sheetViews>
    <sheetView zoomScaleNormal="100" workbookViewId="0">
      <selection activeCell="A56" sqref="A56"/>
    </sheetView>
  </sheetViews>
  <sheetFormatPr defaultRowHeight="12.75" x14ac:dyDescent="0.2"/>
  <cols>
    <col min="1" max="1" width="25" style="2" customWidth="1"/>
    <col min="2" max="10" width="10.7109375" style="2" customWidth="1"/>
    <col min="11" max="16" width="7.7109375" style="2" customWidth="1"/>
    <col min="17" max="16384" width="9.140625" style="2"/>
  </cols>
  <sheetData>
    <row r="1" spans="1:16" x14ac:dyDescent="0.2">
      <c r="A1" s="1" t="s">
        <v>46</v>
      </c>
    </row>
    <row r="2" spans="1:16" x14ac:dyDescent="0.2">
      <c r="A2" s="3" t="s">
        <v>0</v>
      </c>
      <c r="B2" s="4"/>
      <c r="C2" s="5"/>
      <c r="D2" s="4"/>
      <c r="E2" s="4"/>
      <c r="F2" s="4"/>
      <c r="G2" s="4"/>
      <c r="H2" s="5"/>
      <c r="I2" s="4"/>
      <c r="J2" s="4"/>
      <c r="K2" s="131" t="s">
        <v>21</v>
      </c>
      <c r="L2" s="4"/>
      <c r="M2" s="4"/>
      <c r="N2" s="4"/>
      <c r="O2" s="4"/>
      <c r="P2" s="4"/>
    </row>
    <row r="3" spans="1:16" x14ac:dyDescent="0.2">
      <c r="A3" s="3"/>
      <c r="B3" s="4"/>
      <c r="C3" s="3"/>
      <c r="D3" s="4"/>
      <c r="E3" s="4"/>
      <c r="F3" s="4"/>
      <c r="G3" s="4"/>
      <c r="H3" s="5"/>
      <c r="I3" s="4"/>
      <c r="J3" s="4"/>
      <c r="K3" s="131"/>
      <c r="L3" s="4"/>
      <c r="M3" s="4"/>
      <c r="N3" s="4"/>
      <c r="O3" s="4"/>
      <c r="P3" s="4"/>
    </row>
    <row r="4" spans="1:16" x14ac:dyDescent="0.2">
      <c r="A4" s="3" t="s">
        <v>48</v>
      </c>
      <c r="B4" s="4"/>
      <c r="C4" s="3"/>
      <c r="D4" s="4"/>
      <c r="E4" s="5"/>
      <c r="F4" s="4"/>
      <c r="G4" s="4"/>
      <c r="H4" s="5"/>
      <c r="I4" s="4"/>
      <c r="J4" s="4"/>
      <c r="K4" s="131" t="s">
        <v>21</v>
      </c>
      <c r="L4" s="4"/>
      <c r="M4" s="4"/>
      <c r="N4" s="4"/>
      <c r="O4" s="4"/>
      <c r="P4" s="4"/>
    </row>
    <row r="5" spans="1:16" x14ac:dyDescent="0.2">
      <c r="A5" s="3"/>
      <c r="B5" s="4"/>
      <c r="C5" s="3"/>
      <c r="D5" s="4"/>
      <c r="E5" s="5"/>
      <c r="F5" s="4"/>
      <c r="G5" s="4"/>
      <c r="H5" s="5"/>
      <c r="I5" s="4"/>
      <c r="J5" s="4"/>
      <c r="K5" s="131"/>
      <c r="L5" s="4"/>
      <c r="M5" s="4"/>
      <c r="N5" s="4"/>
      <c r="O5" s="4"/>
      <c r="P5" s="4"/>
    </row>
    <row r="6" spans="1:16" x14ac:dyDescent="0.2">
      <c r="A6" s="3" t="s">
        <v>52</v>
      </c>
      <c r="B6" s="4"/>
      <c r="C6" s="3"/>
      <c r="D6" s="4"/>
      <c r="E6" s="5"/>
      <c r="F6" s="4"/>
      <c r="G6" s="4"/>
      <c r="H6" s="4"/>
      <c r="I6" s="4"/>
      <c r="J6" s="4"/>
      <c r="K6" s="131" t="s">
        <v>21</v>
      </c>
      <c r="L6" s="4"/>
      <c r="M6" s="4"/>
      <c r="N6" s="4"/>
      <c r="O6" s="4"/>
      <c r="P6" s="4"/>
    </row>
    <row r="8" spans="1:16" ht="14.25" customHeight="1" x14ac:dyDescent="0.2">
      <c r="A8" s="132"/>
      <c r="B8" s="133"/>
      <c r="C8" s="134" t="s">
        <v>1</v>
      </c>
      <c r="D8" s="132"/>
      <c r="E8" s="133"/>
      <c r="F8" s="134" t="s">
        <v>2</v>
      </c>
      <c r="G8" s="132"/>
      <c r="H8" s="133"/>
      <c r="I8" s="134" t="s">
        <v>3</v>
      </c>
      <c r="J8" s="132"/>
    </row>
    <row r="9" spans="1:16" ht="14.25" customHeight="1" x14ac:dyDescent="0.2">
      <c r="A9" s="10"/>
      <c r="B9" s="202" t="s">
        <v>4</v>
      </c>
      <c r="C9" s="203" t="s">
        <v>5</v>
      </c>
      <c r="D9" s="203" t="s">
        <v>3</v>
      </c>
      <c r="E9" s="202" t="s">
        <v>4</v>
      </c>
      <c r="F9" s="203" t="s">
        <v>5</v>
      </c>
      <c r="G9" s="203" t="s">
        <v>3</v>
      </c>
      <c r="H9" s="202" t="s">
        <v>4</v>
      </c>
      <c r="I9" s="203" t="s">
        <v>5</v>
      </c>
      <c r="J9" s="203" t="s">
        <v>3</v>
      </c>
    </row>
    <row r="10" spans="1:16" x14ac:dyDescent="0.2">
      <c r="A10" s="11"/>
      <c r="B10" s="12"/>
      <c r="C10" s="13"/>
      <c r="D10" s="13"/>
      <c r="E10" s="12"/>
      <c r="F10" s="13"/>
      <c r="G10" s="13"/>
      <c r="H10" s="12"/>
      <c r="I10" s="13"/>
      <c r="J10" s="13"/>
    </row>
    <row r="11" spans="1:16" s="1" customFormat="1" x14ac:dyDescent="0.2">
      <c r="A11" s="14" t="s">
        <v>3</v>
      </c>
      <c r="B11" s="233">
        <f>B34</f>
        <v>111</v>
      </c>
      <c r="C11" s="233">
        <f>C34</f>
        <v>601</v>
      </c>
      <c r="D11" s="113">
        <f>SUM(B11:C11)</f>
        <v>712</v>
      </c>
      <c r="E11" s="233">
        <f>E34</f>
        <v>70</v>
      </c>
      <c r="F11" s="233">
        <f>F34</f>
        <v>482</v>
      </c>
      <c r="G11" s="113">
        <f>SUM(E11:F11)</f>
        <v>552</v>
      </c>
      <c r="H11" s="212">
        <f>SUM(B11+E11)</f>
        <v>181</v>
      </c>
      <c r="I11" s="113">
        <f>SUM(C11+F11)</f>
        <v>1083</v>
      </c>
      <c r="J11" s="113">
        <f>SUM(H11:I11)</f>
        <v>1264</v>
      </c>
    </row>
    <row r="14" spans="1:16" x14ac:dyDescent="0.2">
      <c r="A14" s="1"/>
      <c r="B14" s="135"/>
      <c r="C14" s="135"/>
      <c r="D14" s="135"/>
      <c r="E14" s="135"/>
      <c r="F14" s="135"/>
      <c r="G14" s="135"/>
      <c r="H14" s="135"/>
      <c r="I14" s="135"/>
      <c r="J14" s="135"/>
    </row>
    <row r="15" spans="1:16" x14ac:dyDescent="0.2">
      <c r="A15" s="137" t="s">
        <v>10</v>
      </c>
      <c r="B15" s="138"/>
      <c r="C15" s="138"/>
      <c r="D15" s="138"/>
      <c r="E15" s="139"/>
      <c r="F15" s="139"/>
      <c r="G15" s="138"/>
      <c r="H15" s="138"/>
      <c r="I15" s="138"/>
      <c r="J15" s="138"/>
    </row>
    <row r="16" spans="1:16" x14ac:dyDescent="0.2">
      <c r="A16" s="138"/>
      <c r="B16" s="138"/>
      <c r="C16" s="138"/>
      <c r="D16" s="138"/>
      <c r="E16" s="139"/>
      <c r="F16" s="137"/>
      <c r="G16" s="138"/>
      <c r="H16" s="138"/>
      <c r="I16" s="138"/>
      <c r="J16" s="138"/>
    </row>
    <row r="17" spans="1:10" x14ac:dyDescent="0.2">
      <c r="A17" s="137" t="s">
        <v>48</v>
      </c>
      <c r="B17" s="138"/>
      <c r="C17" s="138"/>
      <c r="D17" s="138"/>
      <c r="E17" s="139"/>
      <c r="F17" s="139"/>
      <c r="G17" s="138"/>
      <c r="H17" s="138"/>
      <c r="I17" s="138"/>
      <c r="J17" s="138"/>
    </row>
    <row r="18" spans="1:10" x14ac:dyDescent="0.2">
      <c r="A18" s="136"/>
      <c r="B18" s="136"/>
      <c r="C18" s="136"/>
      <c r="D18" s="136"/>
      <c r="E18" s="136"/>
      <c r="F18" s="136"/>
      <c r="G18" s="136"/>
      <c r="H18" s="136"/>
      <c r="I18" s="136"/>
      <c r="J18" s="136"/>
    </row>
    <row r="19" spans="1:10" x14ac:dyDescent="0.2">
      <c r="A19" s="286" t="s">
        <v>52</v>
      </c>
      <c r="B19" s="287"/>
      <c r="C19" s="287"/>
      <c r="D19" s="287"/>
      <c r="E19" s="287"/>
      <c r="F19" s="287"/>
      <c r="G19" s="287"/>
      <c r="H19" s="287"/>
      <c r="I19" s="287"/>
      <c r="J19" s="287"/>
    </row>
    <row r="20" spans="1:10" ht="13.5" thickBot="1" x14ac:dyDescent="0.25">
      <c r="A20" s="135"/>
      <c r="B20" s="140"/>
      <c r="C20" s="140"/>
      <c r="D20" s="140"/>
      <c r="E20" s="140"/>
      <c r="F20" s="140"/>
      <c r="G20" s="140"/>
      <c r="H20" s="140"/>
      <c r="I20" s="140"/>
      <c r="J20" s="140"/>
    </row>
    <row r="21" spans="1:10" x14ac:dyDescent="0.2">
      <c r="A21" s="141"/>
      <c r="B21" s="142" t="s">
        <v>1</v>
      </c>
      <c r="C21" s="143"/>
      <c r="D21" s="143"/>
      <c r="E21" s="142" t="s">
        <v>2</v>
      </c>
      <c r="F21" s="143"/>
      <c r="G21" s="143"/>
      <c r="H21" s="142" t="s">
        <v>3</v>
      </c>
      <c r="I21" s="143"/>
      <c r="J21" s="143"/>
    </row>
    <row r="22" spans="1:10" x14ac:dyDescent="0.2">
      <c r="A22" s="210" t="s">
        <v>11</v>
      </c>
      <c r="B22" s="144" t="s">
        <v>4</v>
      </c>
      <c r="C22" s="145" t="s">
        <v>5</v>
      </c>
      <c r="D22" s="145" t="s">
        <v>3</v>
      </c>
      <c r="E22" s="144" t="s">
        <v>4</v>
      </c>
      <c r="F22" s="145" t="s">
        <v>5</v>
      </c>
      <c r="G22" s="145" t="s">
        <v>3</v>
      </c>
      <c r="H22" s="144" t="s">
        <v>4</v>
      </c>
      <c r="I22" s="145" t="s">
        <v>5</v>
      </c>
      <c r="J22" s="145" t="s">
        <v>3</v>
      </c>
    </row>
    <row r="23" spans="1:10" x14ac:dyDescent="0.2">
      <c r="A23" s="146"/>
      <c r="B23" s="147"/>
      <c r="C23" s="148"/>
      <c r="D23" s="148"/>
      <c r="E23" s="147"/>
      <c r="F23" s="148"/>
      <c r="G23" s="148"/>
      <c r="H23" s="218"/>
      <c r="I23" s="219"/>
      <c r="J23" s="148"/>
    </row>
    <row r="24" spans="1:10" x14ac:dyDescent="0.2">
      <c r="A24" s="135" t="s">
        <v>12</v>
      </c>
      <c r="B24" s="274">
        <v>0</v>
      </c>
      <c r="C24" s="275">
        <v>0</v>
      </c>
      <c r="D24" s="275">
        <f>SUM(B24:C24)</f>
        <v>0</v>
      </c>
      <c r="E24" s="274">
        <v>2</v>
      </c>
      <c r="F24" s="275">
        <v>12</v>
      </c>
      <c r="G24" s="140">
        <f>SUM(E24:F24)</f>
        <v>14</v>
      </c>
      <c r="H24" s="149">
        <f>SUM(B24+E24)</f>
        <v>2</v>
      </c>
      <c r="I24" s="220">
        <f>SUM(C24+F24)</f>
        <v>12</v>
      </c>
      <c r="J24" s="140">
        <f>SUM(H24:I24)</f>
        <v>14</v>
      </c>
    </row>
    <row r="25" spans="1:10" x14ac:dyDescent="0.2">
      <c r="A25" s="135" t="s">
        <v>13</v>
      </c>
      <c r="B25" s="274">
        <v>0</v>
      </c>
      <c r="C25" s="275">
        <v>1</v>
      </c>
      <c r="D25" s="275">
        <f t="shared" ref="D25:D33" si="0">SUM(B25:C25)</f>
        <v>1</v>
      </c>
      <c r="E25" s="274">
        <v>13</v>
      </c>
      <c r="F25" s="275">
        <v>102</v>
      </c>
      <c r="G25" s="140">
        <f t="shared" ref="G25:G33" si="1">SUM(E25:F25)</f>
        <v>115</v>
      </c>
      <c r="H25" s="149">
        <f t="shared" ref="H25:I33" si="2">SUM(B25+E25)</f>
        <v>13</v>
      </c>
      <c r="I25" s="220">
        <f t="shared" si="2"/>
        <v>103</v>
      </c>
      <c r="J25" s="140">
        <f t="shared" ref="J25:J33" si="3">SUM(H25:I25)</f>
        <v>116</v>
      </c>
    </row>
    <row r="26" spans="1:10" x14ac:dyDescent="0.2">
      <c r="A26" s="135" t="s">
        <v>14</v>
      </c>
      <c r="B26" s="274">
        <v>3</v>
      </c>
      <c r="C26" s="275">
        <v>30</v>
      </c>
      <c r="D26" s="275">
        <f t="shared" si="0"/>
        <v>33</v>
      </c>
      <c r="E26" s="274">
        <v>20</v>
      </c>
      <c r="F26" s="275">
        <v>94</v>
      </c>
      <c r="G26" s="140">
        <f t="shared" si="1"/>
        <v>114</v>
      </c>
      <c r="H26" s="149">
        <f t="shared" si="2"/>
        <v>23</v>
      </c>
      <c r="I26" s="220">
        <f t="shared" si="2"/>
        <v>124</v>
      </c>
      <c r="J26" s="140">
        <f t="shared" si="3"/>
        <v>147</v>
      </c>
    </row>
    <row r="27" spans="1:10" x14ac:dyDescent="0.2">
      <c r="A27" s="135" t="s">
        <v>15</v>
      </c>
      <c r="B27" s="276">
        <v>13</v>
      </c>
      <c r="C27" s="275">
        <v>118</v>
      </c>
      <c r="D27" s="275">
        <f t="shared" si="0"/>
        <v>131</v>
      </c>
      <c r="E27" s="274">
        <v>9</v>
      </c>
      <c r="F27" s="275">
        <v>91</v>
      </c>
      <c r="G27" s="140">
        <f t="shared" si="1"/>
        <v>100</v>
      </c>
      <c r="H27" s="149">
        <f t="shared" si="2"/>
        <v>22</v>
      </c>
      <c r="I27" s="220">
        <f t="shared" si="2"/>
        <v>209</v>
      </c>
      <c r="J27" s="140">
        <f t="shared" si="3"/>
        <v>231</v>
      </c>
    </row>
    <row r="28" spans="1:10" x14ac:dyDescent="0.2">
      <c r="A28" s="135" t="s">
        <v>16</v>
      </c>
      <c r="B28" s="276">
        <v>23</v>
      </c>
      <c r="C28" s="275">
        <v>137</v>
      </c>
      <c r="D28" s="275">
        <f t="shared" si="0"/>
        <v>160</v>
      </c>
      <c r="E28" s="274">
        <v>11</v>
      </c>
      <c r="F28" s="275">
        <v>82</v>
      </c>
      <c r="G28" s="140">
        <f t="shared" si="1"/>
        <v>93</v>
      </c>
      <c r="H28" s="149">
        <f t="shared" si="2"/>
        <v>34</v>
      </c>
      <c r="I28" s="220">
        <f t="shared" si="2"/>
        <v>219</v>
      </c>
      <c r="J28" s="140">
        <f t="shared" si="3"/>
        <v>253</v>
      </c>
    </row>
    <row r="29" spans="1:10" x14ac:dyDescent="0.2">
      <c r="A29" s="135" t="s">
        <v>17</v>
      </c>
      <c r="B29" s="276">
        <v>21</v>
      </c>
      <c r="C29" s="275">
        <v>94</v>
      </c>
      <c r="D29" s="275">
        <f t="shared" si="0"/>
        <v>115</v>
      </c>
      <c r="E29" s="274">
        <v>2</v>
      </c>
      <c r="F29" s="275">
        <v>48</v>
      </c>
      <c r="G29" s="140">
        <f t="shared" si="1"/>
        <v>50</v>
      </c>
      <c r="H29" s="149">
        <f t="shared" si="2"/>
        <v>23</v>
      </c>
      <c r="I29" s="220">
        <f t="shared" si="2"/>
        <v>142</v>
      </c>
      <c r="J29" s="140">
        <f t="shared" si="3"/>
        <v>165</v>
      </c>
    </row>
    <row r="30" spans="1:10" x14ac:dyDescent="0.2">
      <c r="A30" s="135" t="s">
        <v>18</v>
      </c>
      <c r="B30" s="276">
        <v>16</v>
      </c>
      <c r="C30" s="275">
        <v>66</v>
      </c>
      <c r="D30" s="275">
        <f t="shared" si="0"/>
        <v>82</v>
      </c>
      <c r="E30" s="274">
        <v>8</v>
      </c>
      <c r="F30" s="275">
        <v>24</v>
      </c>
      <c r="G30" s="140">
        <f>SUM(E30:F30)</f>
        <v>32</v>
      </c>
      <c r="H30" s="149">
        <f t="shared" si="2"/>
        <v>24</v>
      </c>
      <c r="I30" s="220">
        <f t="shared" si="2"/>
        <v>90</v>
      </c>
      <c r="J30" s="140">
        <f t="shared" si="3"/>
        <v>114</v>
      </c>
    </row>
    <row r="31" spans="1:10" x14ac:dyDescent="0.2">
      <c r="A31" s="135" t="s">
        <v>19</v>
      </c>
      <c r="B31" s="276">
        <v>18</v>
      </c>
      <c r="C31" s="275">
        <v>98</v>
      </c>
      <c r="D31" s="275">
        <f t="shared" si="0"/>
        <v>116</v>
      </c>
      <c r="E31" s="274">
        <v>4</v>
      </c>
      <c r="F31" s="275">
        <v>24</v>
      </c>
      <c r="G31" s="140">
        <f t="shared" si="1"/>
        <v>28</v>
      </c>
      <c r="H31" s="149">
        <f t="shared" si="2"/>
        <v>22</v>
      </c>
      <c r="I31" s="220">
        <f t="shared" si="2"/>
        <v>122</v>
      </c>
      <c r="J31" s="140">
        <f t="shared" si="3"/>
        <v>144</v>
      </c>
    </row>
    <row r="32" spans="1:10" x14ac:dyDescent="0.2">
      <c r="A32" s="135" t="s">
        <v>53</v>
      </c>
      <c r="B32" s="276">
        <v>17</v>
      </c>
      <c r="C32" s="275">
        <v>55</v>
      </c>
      <c r="D32" s="275">
        <f t="shared" si="0"/>
        <v>72</v>
      </c>
      <c r="E32" s="274">
        <v>1</v>
      </c>
      <c r="F32" s="275">
        <v>5</v>
      </c>
      <c r="G32" s="140">
        <f t="shared" ref="G32" si="4">SUM(E32:F32)</f>
        <v>6</v>
      </c>
      <c r="H32" s="149">
        <f t="shared" ref="H32" si="5">SUM(B32+E32)</f>
        <v>18</v>
      </c>
      <c r="I32" s="220">
        <f t="shared" ref="I32" si="6">SUM(C32+F32)</f>
        <v>60</v>
      </c>
      <c r="J32" s="140">
        <f t="shared" ref="J32" si="7">SUM(H32:I32)</f>
        <v>78</v>
      </c>
    </row>
    <row r="33" spans="1:10" x14ac:dyDescent="0.2">
      <c r="A33" s="135" t="s">
        <v>54</v>
      </c>
      <c r="B33" s="276">
        <v>0</v>
      </c>
      <c r="C33" s="275">
        <v>2</v>
      </c>
      <c r="D33" s="275">
        <f t="shared" si="0"/>
        <v>2</v>
      </c>
      <c r="E33" s="274">
        <v>0</v>
      </c>
      <c r="F33" s="275">
        <v>0</v>
      </c>
      <c r="G33" s="140">
        <f t="shared" si="1"/>
        <v>0</v>
      </c>
      <c r="H33" s="221">
        <f t="shared" si="2"/>
        <v>0</v>
      </c>
      <c r="I33" s="150">
        <f t="shared" si="2"/>
        <v>2</v>
      </c>
      <c r="J33" s="140">
        <f t="shared" si="3"/>
        <v>2</v>
      </c>
    </row>
    <row r="34" spans="1:10" x14ac:dyDescent="0.2">
      <c r="A34" s="151" t="s">
        <v>3</v>
      </c>
      <c r="B34" s="152">
        <f>SUM(B24:B33)</f>
        <v>111</v>
      </c>
      <c r="C34" s="153">
        <f t="shared" ref="C34:J34" si="8">SUM(C24:C33)</f>
        <v>601</v>
      </c>
      <c r="D34" s="217">
        <f>SUM(D24:D33)</f>
        <v>712</v>
      </c>
      <c r="E34" s="152">
        <f t="shared" si="8"/>
        <v>70</v>
      </c>
      <c r="F34" s="153">
        <f t="shared" si="8"/>
        <v>482</v>
      </c>
      <c r="G34" s="217">
        <f t="shared" si="8"/>
        <v>552</v>
      </c>
      <c r="H34" s="152">
        <f t="shared" si="8"/>
        <v>181</v>
      </c>
      <c r="I34" s="153">
        <f t="shared" si="8"/>
        <v>1083</v>
      </c>
      <c r="J34" s="153">
        <f t="shared" si="8"/>
        <v>1264</v>
      </c>
    </row>
    <row r="36" spans="1:10" ht="41.25" customHeight="1" x14ac:dyDescent="0.2">
      <c r="A36" s="282" t="s">
        <v>51</v>
      </c>
      <c r="B36" s="283"/>
      <c r="C36" s="283"/>
      <c r="D36" s="283"/>
      <c r="E36" s="283"/>
      <c r="F36" s="283"/>
      <c r="G36" s="283"/>
      <c r="H36" s="283"/>
      <c r="I36" s="283"/>
      <c r="J36" s="283"/>
    </row>
  </sheetData>
  <mergeCells count="2">
    <mergeCell ref="A19:J19"/>
    <mergeCell ref="A36:J36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94" orientation="portrait" r:id="rId1"/>
  <headerFooter alignWithMargins="0"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P36"/>
  <sheetViews>
    <sheetView zoomScaleNormal="100" workbookViewId="0">
      <selection activeCell="A68" sqref="A68"/>
    </sheetView>
  </sheetViews>
  <sheetFormatPr defaultRowHeight="12.75" x14ac:dyDescent="0.2"/>
  <cols>
    <col min="1" max="1" width="22.85546875" style="168" customWidth="1"/>
    <col min="2" max="10" width="10.28515625" style="168" customWidth="1"/>
    <col min="11" max="16384" width="9.140625" style="168"/>
  </cols>
  <sheetData>
    <row r="1" spans="1:16" s="154" customFormat="1" x14ac:dyDescent="0.2">
      <c r="A1" s="1" t="s">
        <v>46</v>
      </c>
    </row>
    <row r="2" spans="1:16" s="154" customFormat="1" x14ac:dyDescent="0.2">
      <c r="A2" s="155" t="s">
        <v>9</v>
      </c>
      <c r="B2" s="156"/>
      <c r="C2" s="157"/>
      <c r="D2" s="156"/>
      <c r="E2" s="156"/>
      <c r="F2" s="156"/>
      <c r="G2" s="156"/>
      <c r="H2" s="157"/>
      <c r="I2" s="156"/>
      <c r="J2" s="156"/>
      <c r="K2" s="158" t="s">
        <v>21</v>
      </c>
      <c r="L2" s="156"/>
      <c r="M2" s="156"/>
      <c r="N2" s="156"/>
      <c r="O2" s="156"/>
      <c r="P2" s="156"/>
    </row>
    <row r="3" spans="1:16" s="154" customFormat="1" x14ac:dyDescent="0.2">
      <c r="A3" s="155"/>
      <c r="B3" s="156"/>
      <c r="C3" s="155"/>
      <c r="D3" s="156"/>
      <c r="E3" s="156"/>
      <c r="F3" s="156"/>
      <c r="G3" s="156"/>
      <c r="H3" s="157"/>
      <c r="I3" s="156"/>
      <c r="J3" s="156"/>
      <c r="K3" s="158"/>
      <c r="L3" s="156"/>
      <c r="M3" s="156"/>
      <c r="N3" s="156"/>
      <c r="O3" s="156"/>
      <c r="P3" s="156"/>
    </row>
    <row r="4" spans="1:16" s="154" customFormat="1" x14ac:dyDescent="0.2">
      <c r="A4" s="155" t="s">
        <v>47</v>
      </c>
      <c r="B4" s="156"/>
      <c r="C4" s="155"/>
      <c r="D4" s="156"/>
      <c r="E4" s="157"/>
      <c r="F4" s="156"/>
      <c r="G4" s="156"/>
      <c r="H4" s="157"/>
      <c r="I4" s="156"/>
      <c r="J4" s="156"/>
      <c r="K4" s="158" t="s">
        <v>21</v>
      </c>
      <c r="L4" s="156"/>
      <c r="M4" s="156"/>
      <c r="N4" s="156"/>
      <c r="O4" s="156"/>
      <c r="P4" s="156"/>
    </row>
    <row r="5" spans="1:16" s="154" customFormat="1" x14ac:dyDescent="0.2">
      <c r="A5" s="155"/>
      <c r="B5" s="156"/>
      <c r="C5" s="155"/>
      <c r="D5" s="156"/>
      <c r="E5" s="157"/>
      <c r="F5" s="156"/>
      <c r="G5" s="156"/>
      <c r="H5" s="157"/>
      <c r="I5" s="156"/>
      <c r="J5" s="156"/>
      <c r="K5" s="158"/>
      <c r="L5" s="156"/>
      <c r="M5" s="156"/>
      <c r="N5" s="156"/>
      <c r="O5" s="156"/>
      <c r="P5" s="156"/>
    </row>
    <row r="6" spans="1:16" s="154" customFormat="1" x14ac:dyDescent="0.2">
      <c r="A6" s="155" t="s">
        <v>52</v>
      </c>
      <c r="B6" s="156"/>
      <c r="C6" s="155"/>
      <c r="D6" s="156"/>
      <c r="E6" s="157"/>
      <c r="F6" s="156"/>
      <c r="G6" s="156"/>
      <c r="H6" s="156"/>
      <c r="I6" s="156"/>
      <c r="J6" s="156"/>
      <c r="K6" s="158" t="s">
        <v>21</v>
      </c>
      <c r="L6" s="156"/>
      <c r="M6" s="156"/>
      <c r="N6" s="156"/>
      <c r="O6" s="156"/>
      <c r="P6" s="156"/>
    </row>
    <row r="7" spans="1:16" s="154" customFormat="1" x14ac:dyDescent="0.2"/>
    <row r="8" spans="1:16" s="154" customFormat="1" x14ac:dyDescent="0.2">
      <c r="A8" s="159"/>
      <c r="B8" s="160"/>
      <c r="C8" s="161" t="s">
        <v>1</v>
      </c>
      <c r="D8" s="159"/>
      <c r="E8" s="160"/>
      <c r="F8" s="161" t="s">
        <v>2</v>
      </c>
      <c r="G8" s="159"/>
      <c r="H8" s="160"/>
      <c r="I8" s="161" t="s">
        <v>3</v>
      </c>
      <c r="J8" s="159"/>
    </row>
    <row r="9" spans="1:16" s="154" customFormat="1" x14ac:dyDescent="0.2">
      <c r="A9" s="162"/>
      <c r="B9" s="204" t="s">
        <v>4</v>
      </c>
      <c r="C9" s="205" t="s">
        <v>5</v>
      </c>
      <c r="D9" s="205" t="s">
        <v>3</v>
      </c>
      <c r="E9" s="204" t="s">
        <v>4</v>
      </c>
      <c r="F9" s="205" t="s">
        <v>5</v>
      </c>
      <c r="G9" s="205" t="s">
        <v>3</v>
      </c>
      <c r="H9" s="204" t="s">
        <v>4</v>
      </c>
      <c r="I9" s="205" t="s">
        <v>5</v>
      </c>
      <c r="J9" s="205" t="s">
        <v>3</v>
      </c>
    </row>
    <row r="10" spans="1:16" s="154" customFormat="1" x14ac:dyDescent="0.2">
      <c r="A10" s="163"/>
      <c r="B10" s="164"/>
      <c r="C10" s="165"/>
      <c r="D10" s="165"/>
      <c r="E10" s="164"/>
      <c r="F10" s="165"/>
      <c r="G10" s="165"/>
      <c r="H10" s="164"/>
      <c r="I10" s="165"/>
      <c r="J10" s="165"/>
    </row>
    <row r="11" spans="1:16" s="167" customFormat="1" x14ac:dyDescent="0.2">
      <c r="A11" s="166" t="s">
        <v>3</v>
      </c>
      <c r="B11" s="234">
        <f>B34</f>
        <v>5</v>
      </c>
      <c r="C11" s="234">
        <f>C34</f>
        <v>71</v>
      </c>
      <c r="D11" s="235">
        <f>SUM(B11:C11)</f>
        <v>76</v>
      </c>
      <c r="E11" s="234">
        <f>E34</f>
        <v>13</v>
      </c>
      <c r="F11" s="234">
        <f>F34</f>
        <v>50</v>
      </c>
      <c r="G11" s="215">
        <f>SUM(E11:F11)</f>
        <v>63</v>
      </c>
      <c r="H11" s="214">
        <f>SUM(B11+E11)</f>
        <v>18</v>
      </c>
      <c r="I11" s="215">
        <f>SUM(C11+F11)</f>
        <v>121</v>
      </c>
      <c r="J11" s="215">
        <f>SUM(H11:I11)</f>
        <v>139</v>
      </c>
    </row>
    <row r="12" spans="1:16" s="154" customFormat="1" x14ac:dyDescent="0.2"/>
    <row r="15" spans="1:16" x14ac:dyDescent="0.2">
      <c r="A15" s="170" t="s">
        <v>20</v>
      </c>
      <c r="B15" s="171"/>
      <c r="C15" s="171"/>
      <c r="D15" s="171"/>
      <c r="E15" s="172"/>
      <c r="F15" s="172"/>
      <c r="G15" s="171"/>
      <c r="H15" s="171"/>
      <c r="I15" s="171"/>
      <c r="J15" s="171"/>
    </row>
    <row r="16" spans="1:16" x14ac:dyDescent="0.2">
      <c r="A16"/>
      <c r="B16"/>
      <c r="C16"/>
      <c r="D16"/>
      <c r="E16"/>
      <c r="F16"/>
      <c r="G16"/>
      <c r="H16"/>
      <c r="I16"/>
      <c r="J16"/>
    </row>
    <row r="17" spans="1:10" x14ac:dyDescent="0.2">
      <c r="A17" s="170" t="s">
        <v>47</v>
      </c>
      <c r="B17" s="171"/>
      <c r="C17" s="171"/>
      <c r="D17" s="171"/>
      <c r="E17" s="172"/>
      <c r="F17" s="172"/>
      <c r="G17" s="171"/>
      <c r="H17" s="171"/>
      <c r="I17" s="171"/>
      <c r="J17" s="171"/>
    </row>
    <row r="18" spans="1:10" x14ac:dyDescent="0.2">
      <c r="A18" s="173"/>
      <c r="B18" s="173"/>
      <c r="C18" s="173"/>
      <c r="D18" s="173"/>
      <c r="E18" s="173"/>
      <c r="F18" s="173"/>
      <c r="G18" s="173"/>
      <c r="H18" s="173"/>
      <c r="I18" s="173"/>
      <c r="J18" s="173"/>
    </row>
    <row r="19" spans="1:10" x14ac:dyDescent="0.2">
      <c r="A19" s="170" t="s">
        <v>52</v>
      </c>
      <c r="B19" s="174"/>
      <c r="C19" s="174"/>
      <c r="D19" s="174"/>
      <c r="E19" s="174"/>
      <c r="F19" s="175"/>
      <c r="G19" s="174"/>
      <c r="H19" s="174"/>
      <c r="I19" s="174"/>
      <c r="J19" s="174"/>
    </row>
    <row r="20" spans="1:10" ht="13.5" thickBot="1" x14ac:dyDescent="0.25">
      <c r="A20" s="169"/>
      <c r="B20" s="176"/>
      <c r="C20" s="176"/>
      <c r="D20" s="176"/>
      <c r="E20" s="176"/>
      <c r="F20" s="176"/>
      <c r="G20" s="176"/>
      <c r="H20" s="176"/>
      <c r="I20" s="176"/>
      <c r="J20" s="176"/>
    </row>
    <row r="21" spans="1:10" x14ac:dyDescent="0.2">
      <c r="A21" s="177"/>
      <c r="B21" s="178" t="s">
        <v>1</v>
      </c>
      <c r="C21" s="179"/>
      <c r="D21" s="179"/>
      <c r="E21" s="178" t="s">
        <v>2</v>
      </c>
      <c r="F21" s="179"/>
      <c r="G21" s="179"/>
      <c r="H21" s="178" t="s">
        <v>3</v>
      </c>
      <c r="I21" s="179"/>
      <c r="J21" s="179"/>
    </row>
    <row r="22" spans="1:10" x14ac:dyDescent="0.2">
      <c r="A22" s="211" t="s">
        <v>11</v>
      </c>
      <c r="B22" s="180" t="s">
        <v>4</v>
      </c>
      <c r="C22" s="181" t="s">
        <v>5</v>
      </c>
      <c r="D22" s="181" t="s">
        <v>3</v>
      </c>
      <c r="E22" s="180" t="s">
        <v>4</v>
      </c>
      <c r="F22" s="181" t="s">
        <v>5</v>
      </c>
      <c r="G22" s="181" t="s">
        <v>3</v>
      </c>
      <c r="H22" s="180" t="s">
        <v>4</v>
      </c>
      <c r="I22" s="181" t="s">
        <v>5</v>
      </c>
      <c r="J22" s="181" t="s">
        <v>3</v>
      </c>
    </row>
    <row r="23" spans="1:10" x14ac:dyDescent="0.2">
      <c r="A23" s="182"/>
      <c r="B23" s="183"/>
      <c r="C23" s="184"/>
      <c r="D23" s="184"/>
      <c r="E23" s="183"/>
      <c r="F23" s="184"/>
      <c r="G23" s="184"/>
      <c r="H23" s="224"/>
      <c r="I23" s="184"/>
      <c r="J23" s="184"/>
    </row>
    <row r="24" spans="1:10" x14ac:dyDescent="0.2">
      <c r="A24" s="169" t="s">
        <v>12</v>
      </c>
      <c r="B24" s="277">
        <v>0</v>
      </c>
      <c r="C24" s="278">
        <v>0</v>
      </c>
      <c r="D24" s="278">
        <f>SUM(B24:C24)</f>
        <v>0</v>
      </c>
      <c r="E24" s="277">
        <v>0</v>
      </c>
      <c r="F24" s="278">
        <v>0</v>
      </c>
      <c r="G24" s="176">
        <f>SUM(E24:F24)</f>
        <v>0</v>
      </c>
      <c r="H24" s="223">
        <f>SUM(B24+E24)</f>
        <v>0</v>
      </c>
      <c r="I24" s="223">
        <f>SUM(C24+F24)</f>
        <v>0</v>
      </c>
      <c r="J24" s="176">
        <f>SUM(H24:I24)</f>
        <v>0</v>
      </c>
    </row>
    <row r="25" spans="1:10" x14ac:dyDescent="0.2">
      <c r="A25" s="169" t="s">
        <v>13</v>
      </c>
      <c r="B25" s="277">
        <v>0</v>
      </c>
      <c r="C25" s="278">
        <v>1</v>
      </c>
      <c r="D25" s="278">
        <f t="shared" ref="D25:D33" si="0">SUM(B25:C25)</f>
        <v>1</v>
      </c>
      <c r="E25" s="277">
        <v>3</v>
      </c>
      <c r="F25" s="278">
        <v>5</v>
      </c>
      <c r="G25" s="176">
        <f t="shared" ref="G25:G33" si="1">SUM(E25:F25)</f>
        <v>8</v>
      </c>
      <c r="H25" s="223">
        <f t="shared" ref="H25:I33" si="2">SUM(B25+E25)</f>
        <v>3</v>
      </c>
      <c r="I25" s="223">
        <f t="shared" si="2"/>
        <v>6</v>
      </c>
      <c r="J25" s="176">
        <f t="shared" ref="J25:J33" si="3">SUM(H25:I25)</f>
        <v>9</v>
      </c>
    </row>
    <row r="26" spans="1:10" x14ac:dyDescent="0.2">
      <c r="A26" s="169" t="s">
        <v>14</v>
      </c>
      <c r="B26" s="277">
        <v>1</v>
      </c>
      <c r="C26" s="278">
        <v>4</v>
      </c>
      <c r="D26" s="278">
        <f t="shared" si="0"/>
        <v>5</v>
      </c>
      <c r="E26" s="277">
        <v>1</v>
      </c>
      <c r="F26" s="278">
        <v>11</v>
      </c>
      <c r="G26" s="176">
        <f t="shared" si="1"/>
        <v>12</v>
      </c>
      <c r="H26" s="223">
        <f t="shared" si="2"/>
        <v>2</v>
      </c>
      <c r="I26" s="223">
        <f t="shared" si="2"/>
        <v>15</v>
      </c>
      <c r="J26" s="176">
        <f t="shared" si="3"/>
        <v>17</v>
      </c>
    </row>
    <row r="27" spans="1:10" x14ac:dyDescent="0.2">
      <c r="A27" s="169" t="s">
        <v>15</v>
      </c>
      <c r="B27" s="277">
        <v>0</v>
      </c>
      <c r="C27" s="278">
        <v>8</v>
      </c>
      <c r="D27" s="278">
        <f t="shared" si="0"/>
        <v>8</v>
      </c>
      <c r="E27" s="277">
        <v>1</v>
      </c>
      <c r="F27" s="278">
        <v>12</v>
      </c>
      <c r="G27" s="176">
        <f t="shared" si="1"/>
        <v>13</v>
      </c>
      <c r="H27" s="223">
        <f t="shared" si="2"/>
        <v>1</v>
      </c>
      <c r="I27" s="223">
        <f t="shared" si="2"/>
        <v>20</v>
      </c>
      <c r="J27" s="176">
        <f t="shared" si="3"/>
        <v>21</v>
      </c>
    </row>
    <row r="28" spans="1:10" x14ac:dyDescent="0.2">
      <c r="A28" s="169" t="s">
        <v>16</v>
      </c>
      <c r="B28" s="277">
        <v>2</v>
      </c>
      <c r="C28" s="278">
        <v>13</v>
      </c>
      <c r="D28" s="278">
        <f t="shared" si="0"/>
        <v>15</v>
      </c>
      <c r="E28" s="277">
        <v>3</v>
      </c>
      <c r="F28" s="278">
        <v>4</v>
      </c>
      <c r="G28" s="176">
        <f t="shared" si="1"/>
        <v>7</v>
      </c>
      <c r="H28" s="223">
        <f t="shared" si="2"/>
        <v>5</v>
      </c>
      <c r="I28" s="223">
        <f t="shared" si="2"/>
        <v>17</v>
      </c>
      <c r="J28" s="176">
        <f t="shared" si="3"/>
        <v>22</v>
      </c>
    </row>
    <row r="29" spans="1:10" x14ac:dyDescent="0.2">
      <c r="A29" s="169" t="s">
        <v>17</v>
      </c>
      <c r="B29" s="277">
        <v>1</v>
      </c>
      <c r="C29" s="278">
        <v>10</v>
      </c>
      <c r="D29" s="278">
        <f t="shared" si="0"/>
        <v>11</v>
      </c>
      <c r="E29" s="277">
        <v>2</v>
      </c>
      <c r="F29" s="278">
        <v>9</v>
      </c>
      <c r="G29" s="176">
        <f t="shared" si="1"/>
        <v>11</v>
      </c>
      <c r="H29" s="223">
        <f t="shared" si="2"/>
        <v>3</v>
      </c>
      <c r="I29" s="223">
        <f t="shared" si="2"/>
        <v>19</v>
      </c>
      <c r="J29" s="176">
        <f t="shared" si="3"/>
        <v>22</v>
      </c>
    </row>
    <row r="30" spans="1:10" x14ac:dyDescent="0.2">
      <c r="A30" s="169" t="s">
        <v>18</v>
      </c>
      <c r="B30" s="277">
        <v>0</v>
      </c>
      <c r="C30" s="278">
        <v>16</v>
      </c>
      <c r="D30" s="278">
        <f t="shared" si="0"/>
        <v>16</v>
      </c>
      <c r="E30" s="277">
        <v>0</v>
      </c>
      <c r="F30" s="278">
        <v>4</v>
      </c>
      <c r="G30" s="176">
        <f t="shared" si="1"/>
        <v>4</v>
      </c>
      <c r="H30" s="223">
        <f t="shared" si="2"/>
        <v>0</v>
      </c>
      <c r="I30" s="223">
        <f t="shared" si="2"/>
        <v>20</v>
      </c>
      <c r="J30" s="176">
        <f t="shared" si="3"/>
        <v>20</v>
      </c>
    </row>
    <row r="31" spans="1:10" x14ac:dyDescent="0.2">
      <c r="A31" s="169" t="s">
        <v>19</v>
      </c>
      <c r="B31" s="277">
        <v>0</v>
      </c>
      <c r="C31" s="278">
        <v>12</v>
      </c>
      <c r="D31" s="278">
        <f t="shared" si="0"/>
        <v>12</v>
      </c>
      <c r="E31" s="277">
        <v>2</v>
      </c>
      <c r="F31" s="278">
        <v>3</v>
      </c>
      <c r="G31" s="176">
        <f t="shared" si="1"/>
        <v>5</v>
      </c>
      <c r="H31" s="223">
        <f t="shared" si="2"/>
        <v>2</v>
      </c>
      <c r="I31" s="223">
        <f t="shared" si="2"/>
        <v>15</v>
      </c>
      <c r="J31" s="176">
        <f t="shared" si="3"/>
        <v>17</v>
      </c>
    </row>
    <row r="32" spans="1:10" x14ac:dyDescent="0.2">
      <c r="A32" s="169" t="s">
        <v>53</v>
      </c>
      <c r="B32" s="277">
        <v>1</v>
      </c>
      <c r="C32" s="278">
        <v>7</v>
      </c>
      <c r="D32" s="278">
        <f t="shared" si="0"/>
        <v>8</v>
      </c>
      <c r="E32" s="277">
        <v>1</v>
      </c>
      <c r="F32" s="278">
        <v>2</v>
      </c>
      <c r="G32" s="176">
        <f t="shared" ref="G32" si="4">SUM(E32:F32)</f>
        <v>3</v>
      </c>
      <c r="H32" s="223">
        <f t="shared" ref="H32:I32" si="5">SUM(B32+E32)</f>
        <v>2</v>
      </c>
      <c r="I32" s="223">
        <f t="shared" si="5"/>
        <v>9</v>
      </c>
      <c r="J32" s="176">
        <f t="shared" ref="J32" si="6">SUM(H32:I32)</f>
        <v>11</v>
      </c>
    </row>
    <row r="33" spans="1:10" x14ac:dyDescent="0.2">
      <c r="A33" s="169" t="s">
        <v>54</v>
      </c>
      <c r="B33" s="277">
        <v>0</v>
      </c>
      <c r="C33" s="278">
        <v>0</v>
      </c>
      <c r="D33" s="278">
        <f t="shared" si="0"/>
        <v>0</v>
      </c>
      <c r="E33" s="277">
        <v>0</v>
      </c>
      <c r="F33" s="278">
        <v>0</v>
      </c>
      <c r="G33" s="176">
        <f t="shared" si="1"/>
        <v>0</v>
      </c>
      <c r="H33" s="223">
        <f t="shared" si="2"/>
        <v>0</v>
      </c>
      <c r="I33" s="223">
        <f t="shared" si="2"/>
        <v>0</v>
      </c>
      <c r="J33" s="176">
        <f t="shared" si="3"/>
        <v>0</v>
      </c>
    </row>
    <row r="34" spans="1:10" x14ac:dyDescent="0.2">
      <c r="A34" s="185" t="s">
        <v>3</v>
      </c>
      <c r="B34" s="186">
        <f>SUM(B24:B33)</f>
        <v>5</v>
      </c>
      <c r="C34" s="187">
        <f t="shared" ref="C34:J34" si="7">SUM(C24:C33)</f>
        <v>71</v>
      </c>
      <c r="D34" s="222">
        <f t="shared" si="7"/>
        <v>76</v>
      </c>
      <c r="E34" s="186">
        <f t="shared" si="7"/>
        <v>13</v>
      </c>
      <c r="F34" s="187">
        <f t="shared" si="7"/>
        <v>50</v>
      </c>
      <c r="G34" s="222">
        <f t="shared" si="7"/>
        <v>63</v>
      </c>
      <c r="H34" s="186">
        <f t="shared" si="7"/>
        <v>18</v>
      </c>
      <c r="I34" s="187">
        <f t="shared" si="7"/>
        <v>121</v>
      </c>
      <c r="J34" s="187">
        <f t="shared" si="7"/>
        <v>139</v>
      </c>
    </row>
    <row r="36" spans="1:10" ht="38.25" customHeight="1" x14ac:dyDescent="0.2">
      <c r="A36" s="282" t="s">
        <v>51</v>
      </c>
      <c r="B36" s="283"/>
      <c r="C36" s="283"/>
      <c r="D36" s="283"/>
      <c r="E36" s="283"/>
      <c r="F36" s="283"/>
      <c r="G36" s="283"/>
      <c r="H36" s="283"/>
      <c r="I36" s="283"/>
      <c r="J36" s="283"/>
    </row>
  </sheetData>
  <mergeCells count="1">
    <mergeCell ref="A36:J36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91" orientation="portrait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>
    <pageSetUpPr fitToPage="1"/>
  </sheetPr>
  <dimension ref="A1:J17"/>
  <sheetViews>
    <sheetView zoomScaleNormal="100" workbookViewId="0">
      <selection activeCell="A59" sqref="A59"/>
    </sheetView>
  </sheetViews>
  <sheetFormatPr defaultRowHeight="12.75" x14ac:dyDescent="0.2"/>
  <cols>
    <col min="1" max="1" width="27.85546875" style="2" customWidth="1"/>
    <col min="2" max="10" width="8.5703125" style="2" customWidth="1"/>
    <col min="11" max="16384" width="9.140625" style="2"/>
  </cols>
  <sheetData>
    <row r="1" spans="1:10" x14ac:dyDescent="0.2">
      <c r="A1" s="1" t="s">
        <v>46</v>
      </c>
    </row>
    <row r="2" spans="1:10" x14ac:dyDescent="0.2">
      <c r="A2" s="3" t="s">
        <v>0</v>
      </c>
      <c r="B2" s="4"/>
      <c r="C2" s="5"/>
      <c r="D2" s="4"/>
      <c r="E2" s="5"/>
      <c r="F2" s="5"/>
      <c r="G2" s="4"/>
      <c r="H2" s="5"/>
      <c r="I2" s="4"/>
      <c r="J2" s="4"/>
    </row>
    <row r="3" spans="1:10" x14ac:dyDescent="0.2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x14ac:dyDescent="0.2">
      <c r="A4" s="3" t="s">
        <v>50</v>
      </c>
      <c r="B4" s="4"/>
      <c r="C4" s="3"/>
      <c r="D4" s="4"/>
      <c r="E4" s="5"/>
      <c r="F4" s="5"/>
      <c r="G4" s="4"/>
      <c r="H4" s="5"/>
      <c r="I4" s="4"/>
      <c r="J4" s="4"/>
    </row>
    <row r="5" spans="1:10" x14ac:dyDescent="0.2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x14ac:dyDescent="0.2">
      <c r="A6" s="3" t="s">
        <v>23</v>
      </c>
      <c r="B6" s="4"/>
      <c r="C6" s="3"/>
      <c r="D6" s="4"/>
      <c r="E6" s="4"/>
      <c r="F6" s="4"/>
      <c r="G6" s="4"/>
      <c r="H6" s="4"/>
      <c r="I6" s="4"/>
      <c r="J6" s="4"/>
    </row>
    <row r="7" spans="1:10" ht="14.25" customHeight="1" thickBot="1" x14ac:dyDescent="0.25"/>
    <row r="8" spans="1:10" x14ac:dyDescent="0.2">
      <c r="A8" s="6"/>
      <c r="B8" s="7"/>
      <c r="C8" s="8" t="s">
        <v>1</v>
      </c>
      <c r="D8" s="9"/>
      <c r="E8" s="7"/>
      <c r="F8" s="8" t="s">
        <v>2</v>
      </c>
      <c r="G8" s="9"/>
      <c r="H8" s="7"/>
      <c r="I8" s="8" t="s">
        <v>3</v>
      </c>
      <c r="J8" s="9"/>
    </row>
    <row r="9" spans="1:10" s="194" customFormat="1" x14ac:dyDescent="0.2">
      <c r="A9" s="192"/>
      <c r="B9" s="193" t="s">
        <v>4</v>
      </c>
      <c r="C9" s="192" t="s">
        <v>5</v>
      </c>
      <c r="D9" s="192" t="s">
        <v>3</v>
      </c>
      <c r="E9" s="193" t="s">
        <v>4</v>
      </c>
      <c r="F9" s="192" t="s">
        <v>5</v>
      </c>
      <c r="G9" s="192" t="s">
        <v>3</v>
      </c>
      <c r="H9" s="193" t="s">
        <v>4</v>
      </c>
      <c r="I9" s="192" t="s">
        <v>5</v>
      </c>
      <c r="J9" s="192" t="s">
        <v>3</v>
      </c>
    </row>
    <row r="10" spans="1:10" x14ac:dyDescent="0.2">
      <c r="A10" s="11"/>
      <c r="B10" s="12"/>
      <c r="C10" s="13"/>
      <c r="D10" s="13"/>
      <c r="E10" s="12"/>
      <c r="F10" s="13"/>
      <c r="G10" s="13"/>
      <c r="H10" s="12"/>
      <c r="I10" s="13"/>
      <c r="J10" s="13"/>
    </row>
    <row r="11" spans="1:10" x14ac:dyDescent="0.2">
      <c r="A11" s="2" t="s">
        <v>22</v>
      </c>
      <c r="B11" s="236">
        <v>363.17710170000009</v>
      </c>
      <c r="C11" s="237">
        <v>775.57699219999995</v>
      </c>
      <c r="D11" s="237">
        <f>SUM(B11:C11)</f>
        <v>1138.7540939</v>
      </c>
      <c r="E11" s="238">
        <v>200.43473560000007</v>
      </c>
      <c r="F11" s="237">
        <v>367.52699159999997</v>
      </c>
      <c r="G11" s="16">
        <f>SUM(E11:F11)</f>
        <v>567.96172720000004</v>
      </c>
      <c r="H11" s="15">
        <f t="shared" ref="H11:I14" si="0">SUM(B11,E11)</f>
        <v>563.61183730000016</v>
      </c>
      <c r="I11" s="16">
        <f t="shared" si="0"/>
        <v>1143.1039837999999</v>
      </c>
      <c r="J11" s="16">
        <f>SUM(H11:I11)</f>
        <v>1706.7158211000001</v>
      </c>
    </row>
    <row r="12" spans="1:10" x14ac:dyDescent="0.2">
      <c r="A12" s="2" t="s">
        <v>6</v>
      </c>
      <c r="B12" s="236">
        <v>324.64649429999992</v>
      </c>
      <c r="C12" s="237">
        <v>793.17787259999966</v>
      </c>
      <c r="D12" s="237">
        <f>SUM(B12:C12)</f>
        <v>1117.8243668999996</v>
      </c>
      <c r="E12" s="238">
        <v>203.32677930000003</v>
      </c>
      <c r="F12" s="237">
        <v>433.15296889999996</v>
      </c>
      <c r="G12" s="16">
        <f>SUM(E12:F12)</f>
        <v>636.47974820000002</v>
      </c>
      <c r="H12" s="15">
        <f t="shared" si="0"/>
        <v>527.97327359999997</v>
      </c>
      <c r="I12" s="16">
        <f t="shared" si="0"/>
        <v>1226.3308414999997</v>
      </c>
      <c r="J12" s="16">
        <f>SUM(H12:I12)</f>
        <v>1754.3041150999998</v>
      </c>
    </row>
    <row r="13" spans="1:10" x14ac:dyDescent="0.2">
      <c r="A13" s="2" t="s">
        <v>7</v>
      </c>
      <c r="B13" s="236">
        <v>153.26939209999998</v>
      </c>
      <c r="C13" s="239">
        <v>305.75904569999994</v>
      </c>
      <c r="D13" s="237">
        <f>SUM(B13:C13)</f>
        <v>459.02843779999989</v>
      </c>
      <c r="E13" s="236">
        <v>73.667161700000008</v>
      </c>
      <c r="F13" s="237">
        <v>111.89509890000001</v>
      </c>
      <c r="G13" s="16">
        <f>SUM(E13:F13)</f>
        <v>185.5622606</v>
      </c>
      <c r="H13" s="15">
        <f t="shared" si="0"/>
        <v>226.93655379999998</v>
      </c>
      <c r="I13" s="16">
        <f t="shared" si="0"/>
        <v>417.65414459999994</v>
      </c>
      <c r="J13" s="16">
        <f>SUM(H13:I13)</f>
        <v>644.59069839999995</v>
      </c>
    </row>
    <row r="14" spans="1:10" x14ac:dyDescent="0.2">
      <c r="A14" s="2" t="s">
        <v>8</v>
      </c>
      <c r="B14" s="238">
        <v>130.06826589999997</v>
      </c>
      <c r="C14" s="237">
        <v>294.11912949999999</v>
      </c>
      <c r="D14" s="237">
        <f>SUM(B14:C14)</f>
        <v>424.18739539999996</v>
      </c>
      <c r="E14" s="238">
        <v>75.213321499999978</v>
      </c>
      <c r="F14" s="237">
        <v>110.2823369</v>
      </c>
      <c r="G14" s="16">
        <f>SUM(E14:F14)</f>
        <v>185.49565839999997</v>
      </c>
      <c r="H14" s="15">
        <f t="shared" si="0"/>
        <v>205.28158739999995</v>
      </c>
      <c r="I14" s="16">
        <f t="shared" si="0"/>
        <v>404.4014664</v>
      </c>
      <c r="J14" s="16">
        <f>SUM(H14:I14)</f>
        <v>609.68305379999993</v>
      </c>
    </row>
    <row r="15" spans="1:10" s="1" customFormat="1" x14ac:dyDescent="0.2">
      <c r="A15" s="14" t="s">
        <v>3</v>
      </c>
      <c r="B15" s="17">
        <f>SUM(B11:B14)</f>
        <v>971.16125399999987</v>
      </c>
      <c r="C15" s="18">
        <f t="shared" ref="C15:J15" si="1">SUM(C11:C14)</f>
        <v>2168.6330399999997</v>
      </c>
      <c r="D15" s="18">
        <f t="shared" si="1"/>
        <v>3139.7942939999989</v>
      </c>
      <c r="E15" s="17">
        <f t="shared" si="1"/>
        <v>552.64199810000002</v>
      </c>
      <c r="F15" s="18">
        <f t="shared" si="1"/>
        <v>1022.8573962999999</v>
      </c>
      <c r="G15" s="18">
        <f t="shared" si="1"/>
        <v>1575.4993943999998</v>
      </c>
      <c r="H15" s="17">
        <f t="shared" si="1"/>
        <v>1523.8032521</v>
      </c>
      <c r="I15" s="18">
        <f t="shared" si="1"/>
        <v>3191.4904363000001</v>
      </c>
      <c r="J15" s="18">
        <f t="shared" si="1"/>
        <v>4715.2936883999992</v>
      </c>
    </row>
    <row r="16" spans="1:10" ht="7.5" customHeight="1" x14ac:dyDescent="0.2"/>
    <row r="17" spans="1:1" x14ac:dyDescent="0.2">
      <c r="A17" s="279" t="s">
        <v>55</v>
      </c>
    </row>
  </sheetData>
  <phoneticPr fontId="0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91" orientation="portrait" horizontalDpi="4294967292" verticalDpi="4294967292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">
    <pageSetUpPr fitToPage="1"/>
  </sheetPr>
  <dimension ref="A1:J17"/>
  <sheetViews>
    <sheetView zoomScaleNormal="100" workbookViewId="0">
      <selection activeCell="A60" sqref="A60"/>
    </sheetView>
  </sheetViews>
  <sheetFormatPr defaultRowHeight="12.75" x14ac:dyDescent="0.2"/>
  <cols>
    <col min="1" max="1" width="24.5703125" style="39" customWidth="1"/>
    <col min="2" max="16384" width="9.140625" style="39"/>
  </cols>
  <sheetData>
    <row r="1" spans="1:10" s="20" customFormat="1" x14ac:dyDescent="0.2">
      <c r="A1" s="1" t="s">
        <v>46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25" customFormat="1" x14ac:dyDescent="0.2">
      <c r="A2" s="22" t="s">
        <v>9</v>
      </c>
      <c r="B2" s="23"/>
      <c r="C2" s="24"/>
      <c r="D2" s="23"/>
      <c r="E2" s="24"/>
      <c r="F2" s="24"/>
      <c r="G2" s="23"/>
      <c r="H2" s="24"/>
      <c r="I2" s="23"/>
      <c r="J2" s="23"/>
    </row>
    <row r="3" spans="1:10" s="25" customFormat="1" x14ac:dyDescent="0.2">
      <c r="A3" s="22"/>
      <c r="B3" s="23"/>
      <c r="C3" s="22"/>
      <c r="D3" s="23"/>
      <c r="E3" s="24"/>
      <c r="F3" s="24"/>
      <c r="G3" s="23"/>
      <c r="H3" s="24"/>
      <c r="I3" s="23"/>
      <c r="J3" s="23"/>
    </row>
    <row r="4" spans="1:10" s="25" customFormat="1" x14ac:dyDescent="0.2">
      <c r="A4" s="22" t="s">
        <v>50</v>
      </c>
      <c r="B4" s="23"/>
      <c r="C4" s="22"/>
      <c r="D4" s="23"/>
      <c r="E4" s="24"/>
      <c r="F4" s="24"/>
      <c r="G4" s="23"/>
      <c r="H4" s="24"/>
      <c r="I4" s="23"/>
      <c r="J4" s="23"/>
    </row>
    <row r="5" spans="1:10" s="25" customFormat="1" x14ac:dyDescent="0.2">
      <c r="A5" s="22"/>
      <c r="B5" s="23"/>
      <c r="C5" s="22"/>
      <c r="D5" s="23"/>
      <c r="E5" s="24"/>
      <c r="F5" s="24"/>
      <c r="G5" s="23"/>
      <c r="H5" s="24"/>
      <c r="I5" s="23"/>
      <c r="J5" s="23"/>
    </row>
    <row r="6" spans="1:10" s="25" customFormat="1" x14ac:dyDescent="0.2">
      <c r="A6" s="3" t="s">
        <v>23</v>
      </c>
      <c r="B6" s="23"/>
      <c r="C6" s="22"/>
      <c r="D6" s="23"/>
      <c r="E6" s="24"/>
      <c r="F6" s="24"/>
      <c r="G6" s="23"/>
      <c r="H6" s="24"/>
      <c r="I6" s="23"/>
      <c r="J6" s="23"/>
    </row>
    <row r="7" spans="1:10" s="25" customFormat="1" ht="13.5" thickBot="1" x14ac:dyDescent="0.25">
      <c r="A7" s="22"/>
      <c r="B7" s="23"/>
      <c r="C7" s="22"/>
      <c r="D7" s="23"/>
      <c r="E7" s="24"/>
      <c r="F7" s="24"/>
      <c r="G7" s="23"/>
      <c r="H7" s="24"/>
      <c r="I7" s="23"/>
      <c r="J7" s="23"/>
    </row>
    <row r="8" spans="1:10" s="25" customFormat="1" x14ac:dyDescent="0.2">
      <c r="A8" s="26"/>
      <c r="B8" s="27"/>
      <c r="C8" s="28" t="s">
        <v>1</v>
      </c>
      <c r="D8" s="29"/>
      <c r="E8" s="27"/>
      <c r="F8" s="28" t="s">
        <v>2</v>
      </c>
      <c r="G8" s="29"/>
      <c r="H8" s="27"/>
      <c r="I8" s="28" t="s">
        <v>3</v>
      </c>
      <c r="J8" s="29"/>
    </row>
    <row r="9" spans="1:10" s="25" customFormat="1" x14ac:dyDescent="0.2">
      <c r="A9" s="30"/>
      <c r="B9" s="195" t="s">
        <v>4</v>
      </c>
      <c r="C9" s="31" t="s">
        <v>5</v>
      </c>
      <c r="D9" s="31" t="s">
        <v>3</v>
      </c>
      <c r="E9" s="195" t="s">
        <v>4</v>
      </c>
      <c r="F9" s="31" t="s">
        <v>5</v>
      </c>
      <c r="G9" s="31" t="s">
        <v>3</v>
      </c>
      <c r="H9" s="195" t="s">
        <v>4</v>
      </c>
      <c r="I9" s="31" t="s">
        <v>5</v>
      </c>
      <c r="J9" s="31" t="s">
        <v>3</v>
      </c>
    </row>
    <row r="10" spans="1:10" s="25" customFormat="1" x14ac:dyDescent="0.2">
      <c r="A10" s="32"/>
      <c r="B10" s="33"/>
      <c r="C10" s="34"/>
      <c r="D10" s="34"/>
      <c r="E10" s="33"/>
      <c r="F10" s="34"/>
      <c r="G10" s="34"/>
      <c r="H10" s="33"/>
      <c r="I10" s="34"/>
      <c r="J10" s="34"/>
    </row>
    <row r="11" spans="1:10" s="25" customFormat="1" x14ac:dyDescent="0.2">
      <c r="A11" s="2" t="s">
        <v>22</v>
      </c>
      <c r="B11" s="240">
        <v>25.5933019</v>
      </c>
      <c r="C11" s="241">
        <v>151.9013195</v>
      </c>
      <c r="D11" s="237">
        <f>SUM(B11:C11)</f>
        <v>177.4946214</v>
      </c>
      <c r="E11" s="240">
        <v>10.4635417</v>
      </c>
      <c r="F11" s="241">
        <v>47.104687500000004</v>
      </c>
      <c r="G11" s="16">
        <f>SUM(E11:F11)</f>
        <v>57.568229200000005</v>
      </c>
      <c r="H11" s="35">
        <f>SUM(B11,E11)</f>
        <v>36.056843600000001</v>
      </c>
      <c r="I11" s="36">
        <f>SUM(C11,F11)</f>
        <v>199.00600700000001</v>
      </c>
      <c r="J11" s="36">
        <f>SUM(H11:I11)</f>
        <v>235.06285060000002</v>
      </c>
    </row>
    <row r="12" spans="1:10" s="25" customFormat="1" x14ac:dyDescent="0.2">
      <c r="A12" s="25" t="s">
        <v>6</v>
      </c>
      <c r="B12" s="240">
        <v>31.2986112</v>
      </c>
      <c r="C12" s="241">
        <v>140.66458339999997</v>
      </c>
      <c r="D12" s="237">
        <f>SUM(B12:C12)</f>
        <v>171.96319459999998</v>
      </c>
      <c r="E12" s="240">
        <v>14.725694300000001</v>
      </c>
      <c r="F12" s="241">
        <v>44.489062100000005</v>
      </c>
      <c r="G12" s="16">
        <f>SUM(E12:F12)</f>
        <v>59.214756400000006</v>
      </c>
      <c r="H12" s="35">
        <f t="shared" ref="H12:I14" si="0">SUM(B12,E12)</f>
        <v>46.024305499999997</v>
      </c>
      <c r="I12" s="36">
        <f t="shared" si="0"/>
        <v>185.15364549999998</v>
      </c>
      <c r="J12" s="36">
        <f>SUM(H12:I12)</f>
        <v>231.17795099999998</v>
      </c>
    </row>
    <row r="13" spans="1:10" s="25" customFormat="1" x14ac:dyDescent="0.2">
      <c r="A13" s="25" t="s">
        <v>7</v>
      </c>
      <c r="B13" s="240">
        <v>11.3802083</v>
      </c>
      <c r="C13" s="241">
        <v>47.038472200000001</v>
      </c>
      <c r="D13" s="237">
        <f>SUM(B13:C13)</f>
        <v>58.418680500000001</v>
      </c>
      <c r="E13" s="240">
        <v>1.0625</v>
      </c>
      <c r="F13" s="241">
        <v>17.266666799999999</v>
      </c>
      <c r="G13" s="16">
        <f>SUM(E13:F13)</f>
        <v>18.329166799999999</v>
      </c>
      <c r="H13" s="35">
        <f t="shared" si="0"/>
        <v>12.4427083</v>
      </c>
      <c r="I13" s="36">
        <f t="shared" si="0"/>
        <v>64.305138999999997</v>
      </c>
      <c r="J13" s="36">
        <f>SUM(H13:I13)</f>
        <v>76.747847299999989</v>
      </c>
    </row>
    <row r="14" spans="1:10" s="25" customFormat="1" x14ac:dyDescent="0.2">
      <c r="A14" s="25" t="s">
        <v>8</v>
      </c>
      <c r="B14" s="240">
        <v>8.15625</v>
      </c>
      <c r="C14" s="241">
        <v>38.482200399999996</v>
      </c>
      <c r="D14" s="237">
        <f>SUM(B14:C14)</f>
        <v>46.638450399999996</v>
      </c>
      <c r="E14" s="240">
        <v>2.7250000000000001</v>
      </c>
      <c r="F14" s="241">
        <v>20.4836806</v>
      </c>
      <c r="G14" s="16">
        <f>SUM(E14:F14)</f>
        <v>23.208680600000001</v>
      </c>
      <c r="H14" s="35">
        <f t="shared" si="0"/>
        <v>10.88125</v>
      </c>
      <c r="I14" s="36">
        <f t="shared" si="0"/>
        <v>58.965880999999996</v>
      </c>
      <c r="J14" s="36">
        <f>SUM(H14:I14)</f>
        <v>69.84713099999999</v>
      </c>
    </row>
    <row r="15" spans="1:10" s="20" customFormat="1" x14ac:dyDescent="0.2">
      <c r="A15" s="21" t="s">
        <v>3</v>
      </c>
      <c r="B15" s="37">
        <f>SUM(B11:B14)</f>
        <v>76.428371400000003</v>
      </c>
      <c r="C15" s="38">
        <f t="shared" ref="C15:J15" si="1">SUM(C11:C14)</f>
        <v>378.08657549999998</v>
      </c>
      <c r="D15" s="38">
        <f t="shared" si="1"/>
        <v>454.51494689999998</v>
      </c>
      <c r="E15" s="37">
        <f t="shared" si="1"/>
        <v>28.976736000000002</v>
      </c>
      <c r="F15" s="38">
        <f t="shared" si="1"/>
        <v>129.344097</v>
      </c>
      <c r="G15" s="38">
        <f t="shared" si="1"/>
        <v>158.32083300000002</v>
      </c>
      <c r="H15" s="37">
        <f t="shared" si="1"/>
        <v>105.40510739999999</v>
      </c>
      <c r="I15" s="38">
        <f t="shared" si="1"/>
        <v>507.43067250000001</v>
      </c>
      <c r="J15" s="38">
        <f t="shared" si="1"/>
        <v>612.83577990000003</v>
      </c>
    </row>
    <row r="16" spans="1:10" s="25" customFormat="1" ht="7.5" customHeight="1" x14ac:dyDescent="0.2">
      <c r="A16" s="2"/>
    </row>
    <row r="17" spans="1:1" x14ac:dyDescent="0.2">
      <c r="A17" s="279" t="s">
        <v>55</v>
      </c>
    </row>
  </sheetData>
  <phoneticPr fontId="0" type="noConversion"/>
  <printOptions horizontalCentered="1"/>
  <pageMargins left="0.39370078740157483" right="0.39370078740157483" top="0.98425196850393704" bottom="0.39370078740157483" header="0.51181102362204722" footer="0.51181102362204722"/>
  <pageSetup paperSize="9" scale="91" orientation="portrait" horizontalDpi="4294967292" verticalDpi="300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3">
    <pageSetUpPr fitToPage="1"/>
  </sheetPr>
  <dimension ref="A1:J42"/>
  <sheetViews>
    <sheetView zoomScaleNormal="100" workbookViewId="0">
      <selection activeCell="A58" sqref="A58"/>
    </sheetView>
  </sheetViews>
  <sheetFormatPr defaultRowHeight="12.75" x14ac:dyDescent="0.2"/>
  <cols>
    <col min="1" max="1" width="25.28515625" style="41" customWidth="1"/>
    <col min="2" max="10" width="10.28515625" style="41" customWidth="1"/>
    <col min="11" max="16384" width="9.140625" style="41"/>
  </cols>
  <sheetData>
    <row r="1" spans="1:10" x14ac:dyDescent="0.2">
      <c r="A1" s="1" t="s">
        <v>46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x14ac:dyDescent="0.2">
      <c r="A2" s="42" t="s">
        <v>0</v>
      </c>
      <c r="B2" s="43"/>
      <c r="C2" s="44"/>
      <c r="D2" s="44"/>
      <c r="E2" s="43"/>
      <c r="F2" s="43"/>
      <c r="G2" s="43"/>
      <c r="H2" s="44"/>
      <c r="I2" s="43"/>
      <c r="J2" s="43"/>
    </row>
    <row r="3" spans="1:10" x14ac:dyDescent="0.2">
      <c r="A3" s="42"/>
      <c r="B3" s="43"/>
      <c r="C3" s="42"/>
      <c r="D3" s="44"/>
      <c r="E3" s="43"/>
      <c r="F3" s="43"/>
      <c r="G3" s="43"/>
      <c r="H3" s="44"/>
      <c r="I3" s="43"/>
      <c r="J3" s="43"/>
    </row>
    <row r="4" spans="1:10" x14ac:dyDescent="0.2">
      <c r="A4" s="42" t="s">
        <v>47</v>
      </c>
      <c r="B4" s="43"/>
      <c r="C4" s="42"/>
      <c r="D4" s="44"/>
      <c r="E4" s="44"/>
      <c r="F4" s="43"/>
      <c r="G4" s="43"/>
      <c r="H4" s="44"/>
      <c r="I4" s="43"/>
      <c r="J4" s="43"/>
    </row>
    <row r="5" spans="1:10" x14ac:dyDescent="0.2">
      <c r="A5" s="40"/>
      <c r="B5" s="40"/>
      <c r="C5" s="40"/>
      <c r="D5" s="40"/>
      <c r="E5" s="40"/>
      <c r="F5" s="40"/>
      <c r="G5" s="40"/>
      <c r="H5" s="40"/>
      <c r="I5" s="40"/>
      <c r="J5" s="40"/>
    </row>
    <row r="6" spans="1:10" x14ac:dyDescent="0.2">
      <c r="A6" s="3" t="s">
        <v>23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ht="13.5" thickBot="1" x14ac:dyDescent="0.25">
      <c r="A7" s="40"/>
      <c r="B7" s="46"/>
      <c r="C7" s="46"/>
      <c r="D7" s="46"/>
      <c r="E7" s="46"/>
      <c r="F7" s="46"/>
      <c r="G7" s="46"/>
      <c r="H7" s="46"/>
      <c r="I7" s="46"/>
      <c r="J7" s="46"/>
    </row>
    <row r="8" spans="1:10" x14ac:dyDescent="0.2">
      <c r="A8" s="47"/>
      <c r="B8" s="48"/>
      <c r="C8" s="49" t="s">
        <v>1</v>
      </c>
      <c r="D8" s="49"/>
      <c r="E8" s="48"/>
      <c r="F8" s="49" t="s">
        <v>2</v>
      </c>
      <c r="G8" s="49"/>
      <c r="H8" s="48"/>
      <c r="I8" s="49" t="s">
        <v>3</v>
      </c>
      <c r="J8" s="49"/>
    </row>
    <row r="9" spans="1:10" x14ac:dyDescent="0.2">
      <c r="A9" s="50"/>
      <c r="B9" s="206" t="s">
        <v>4</v>
      </c>
      <c r="C9" s="196" t="s">
        <v>5</v>
      </c>
      <c r="D9" s="196" t="s">
        <v>3</v>
      </c>
      <c r="E9" s="206" t="s">
        <v>4</v>
      </c>
      <c r="F9" s="196" t="s">
        <v>5</v>
      </c>
      <c r="G9" s="196" t="s">
        <v>3</v>
      </c>
      <c r="H9" s="206" t="s">
        <v>4</v>
      </c>
      <c r="I9" s="196" t="s">
        <v>5</v>
      </c>
      <c r="J9" s="196" t="s">
        <v>3</v>
      </c>
    </row>
    <row r="10" spans="1:10" x14ac:dyDescent="0.2">
      <c r="A10" s="51"/>
      <c r="B10" s="197"/>
      <c r="C10" s="198"/>
      <c r="D10" s="198"/>
      <c r="E10" s="197"/>
      <c r="F10" s="198"/>
      <c r="G10" s="198"/>
      <c r="H10" s="197"/>
      <c r="I10" s="198"/>
      <c r="J10" s="198"/>
    </row>
    <row r="11" spans="1:10" x14ac:dyDescent="0.2">
      <c r="A11" s="2" t="s">
        <v>22</v>
      </c>
      <c r="B11" s="242">
        <v>429</v>
      </c>
      <c r="C11" s="243">
        <v>981</v>
      </c>
      <c r="D11" s="237">
        <f>SUM(B11:C11)</f>
        <v>1410</v>
      </c>
      <c r="E11" s="242">
        <v>323</v>
      </c>
      <c r="F11" s="244">
        <v>502</v>
      </c>
      <c r="G11" s="16">
        <f>SUM(E11:F11)</f>
        <v>825</v>
      </c>
      <c r="H11" s="52">
        <f t="shared" ref="H11:I14" si="0">SUM(B11,E11)</f>
        <v>752</v>
      </c>
      <c r="I11" s="46">
        <f t="shared" si="0"/>
        <v>1483</v>
      </c>
      <c r="J11" s="46">
        <f>SUM(H11:I11)</f>
        <v>2235</v>
      </c>
    </row>
    <row r="12" spans="1:10" x14ac:dyDescent="0.2">
      <c r="A12" s="40" t="s">
        <v>6</v>
      </c>
      <c r="B12" s="242">
        <v>394</v>
      </c>
      <c r="C12" s="244">
        <v>1021</v>
      </c>
      <c r="D12" s="237">
        <f>SUM(B12:C12)</f>
        <v>1415</v>
      </c>
      <c r="E12" s="242">
        <v>334</v>
      </c>
      <c r="F12" s="244">
        <v>640</v>
      </c>
      <c r="G12" s="16">
        <f>SUM(E12:F12)</f>
        <v>974</v>
      </c>
      <c r="H12" s="52">
        <f t="shared" si="0"/>
        <v>728</v>
      </c>
      <c r="I12" s="46">
        <f t="shared" si="0"/>
        <v>1661</v>
      </c>
      <c r="J12" s="46">
        <f>SUM(H12:I12)</f>
        <v>2389</v>
      </c>
    </row>
    <row r="13" spans="1:10" x14ac:dyDescent="0.2">
      <c r="A13" s="40" t="s">
        <v>7</v>
      </c>
      <c r="B13" s="242">
        <v>185</v>
      </c>
      <c r="C13" s="244">
        <v>383</v>
      </c>
      <c r="D13" s="237">
        <f>SUM(B13:C13)</f>
        <v>568</v>
      </c>
      <c r="E13" s="242">
        <v>124</v>
      </c>
      <c r="F13" s="244">
        <v>160</v>
      </c>
      <c r="G13" s="16">
        <f>SUM(E13:F13)</f>
        <v>284</v>
      </c>
      <c r="H13" s="52">
        <f t="shared" si="0"/>
        <v>309</v>
      </c>
      <c r="I13" s="46">
        <f t="shared" si="0"/>
        <v>543</v>
      </c>
      <c r="J13" s="46">
        <f>SUM(H13:I13)</f>
        <v>852</v>
      </c>
    </row>
    <row r="14" spans="1:10" x14ac:dyDescent="0.2">
      <c r="A14" s="40" t="s">
        <v>8</v>
      </c>
      <c r="B14" s="242">
        <v>150</v>
      </c>
      <c r="C14" s="244">
        <v>358</v>
      </c>
      <c r="D14" s="237">
        <f>SUM(B14:C14)</f>
        <v>508</v>
      </c>
      <c r="E14" s="242">
        <v>98</v>
      </c>
      <c r="F14" s="244">
        <v>144</v>
      </c>
      <c r="G14" s="16">
        <f>SUM(E14:F14)</f>
        <v>242</v>
      </c>
      <c r="H14" s="52">
        <f t="shared" si="0"/>
        <v>248</v>
      </c>
      <c r="I14" s="46">
        <f t="shared" si="0"/>
        <v>502</v>
      </c>
      <c r="J14" s="46">
        <f>SUM(H14:I14)</f>
        <v>750</v>
      </c>
    </row>
    <row r="15" spans="1:10" x14ac:dyDescent="0.2">
      <c r="A15" s="53" t="s">
        <v>3</v>
      </c>
      <c r="B15" s="245">
        <f t="shared" ref="B15:J15" si="1">SUM(B11:B14)</f>
        <v>1158</v>
      </c>
      <c r="C15" s="246">
        <f t="shared" si="1"/>
        <v>2743</v>
      </c>
      <c r="D15" s="246">
        <f t="shared" si="1"/>
        <v>3901</v>
      </c>
      <c r="E15" s="245">
        <f t="shared" si="1"/>
        <v>879</v>
      </c>
      <c r="F15" s="246">
        <f t="shared" si="1"/>
        <v>1446</v>
      </c>
      <c r="G15" s="55">
        <f t="shared" si="1"/>
        <v>2325</v>
      </c>
      <c r="H15" s="54">
        <f t="shared" si="1"/>
        <v>2037</v>
      </c>
      <c r="I15" s="55">
        <f t="shared" si="1"/>
        <v>4189</v>
      </c>
      <c r="J15" s="55">
        <f t="shared" si="1"/>
        <v>6226</v>
      </c>
    </row>
    <row r="19" spans="1:10" x14ac:dyDescent="0.2">
      <c r="A19" s="58" t="s">
        <v>10</v>
      </c>
      <c r="B19" s="59"/>
      <c r="C19" s="59"/>
      <c r="D19" s="59"/>
      <c r="E19" s="60"/>
      <c r="F19" s="60"/>
      <c r="G19" s="59"/>
      <c r="H19" s="59"/>
      <c r="I19" s="59"/>
      <c r="J19" s="59"/>
    </row>
    <row r="20" spans="1:10" x14ac:dyDescent="0.2">
      <c r="A20" s="59"/>
      <c r="B20" s="59"/>
      <c r="C20" s="59"/>
      <c r="D20" s="59"/>
      <c r="E20" s="60"/>
      <c r="F20" s="58"/>
      <c r="G20" s="59"/>
      <c r="H20" s="59"/>
      <c r="I20" s="59"/>
      <c r="J20" s="59"/>
    </row>
    <row r="21" spans="1:10" x14ac:dyDescent="0.2">
      <c r="A21" s="58" t="s">
        <v>48</v>
      </c>
      <c r="B21" s="59"/>
      <c r="C21" s="59"/>
      <c r="D21" s="59"/>
      <c r="E21" s="60"/>
      <c r="F21" s="60"/>
      <c r="G21" s="59"/>
      <c r="H21" s="59"/>
      <c r="I21" s="59"/>
      <c r="J21" s="59"/>
    </row>
    <row r="22" spans="1:10" x14ac:dyDescent="0.2">
      <c r="A22" s="61"/>
      <c r="B22" s="61"/>
      <c r="C22" s="61"/>
      <c r="D22" s="61"/>
      <c r="E22" s="61"/>
      <c r="F22" s="61"/>
      <c r="G22" s="61"/>
      <c r="H22" s="61"/>
      <c r="I22" s="61"/>
      <c r="J22" s="61"/>
    </row>
    <row r="23" spans="1:10" x14ac:dyDescent="0.2">
      <c r="A23" s="3" t="s">
        <v>23</v>
      </c>
      <c r="B23" s="62"/>
      <c r="C23" s="62"/>
      <c r="D23" s="62"/>
      <c r="E23" s="62"/>
      <c r="F23" s="63"/>
      <c r="G23" s="62"/>
      <c r="H23" s="62"/>
      <c r="I23" s="62"/>
      <c r="J23" s="62"/>
    </row>
    <row r="24" spans="1:10" x14ac:dyDescent="0.2">
      <c r="A24" s="58"/>
      <c r="B24" s="62"/>
      <c r="C24" s="62"/>
      <c r="D24" s="62"/>
      <c r="E24" s="62"/>
      <c r="F24" s="63"/>
      <c r="G24" s="62"/>
      <c r="H24" s="62"/>
      <c r="I24" s="62"/>
      <c r="J24" s="62"/>
    </row>
    <row r="25" spans="1:10" x14ac:dyDescent="0.2">
      <c r="A25" s="58" t="s">
        <v>35</v>
      </c>
      <c r="B25" s="62"/>
      <c r="C25" s="62"/>
      <c r="D25" s="62"/>
      <c r="E25" s="62"/>
      <c r="F25" s="63"/>
      <c r="G25" s="62"/>
      <c r="H25" s="62"/>
      <c r="I25" s="62"/>
      <c r="J25" s="62"/>
    </row>
    <row r="26" spans="1:10" ht="13.5" thickBot="1" x14ac:dyDescent="0.25">
      <c r="A26" s="56"/>
      <c r="B26" s="64"/>
      <c r="C26" s="64"/>
      <c r="D26" s="64"/>
      <c r="E26" s="64"/>
      <c r="F26" s="64"/>
      <c r="G26" s="64"/>
      <c r="H26" s="64"/>
      <c r="I26" s="64"/>
      <c r="J26" s="64"/>
    </row>
    <row r="27" spans="1:10" x14ac:dyDescent="0.2">
      <c r="A27" s="65"/>
      <c r="B27" s="66" t="s">
        <v>1</v>
      </c>
      <c r="C27" s="67"/>
      <c r="D27" s="67"/>
      <c r="E27" s="66" t="s">
        <v>2</v>
      </c>
      <c r="F27" s="67"/>
      <c r="G27" s="67"/>
      <c r="H27" s="66" t="s">
        <v>3</v>
      </c>
      <c r="I27" s="67"/>
      <c r="J27" s="67"/>
    </row>
    <row r="28" spans="1:10" x14ac:dyDescent="0.2">
      <c r="A28" s="208" t="s">
        <v>11</v>
      </c>
      <c r="B28" s="68" t="s">
        <v>4</v>
      </c>
      <c r="C28" s="69" t="s">
        <v>5</v>
      </c>
      <c r="D28" s="69" t="s">
        <v>3</v>
      </c>
      <c r="E28" s="68" t="s">
        <v>4</v>
      </c>
      <c r="F28" s="69" t="s">
        <v>5</v>
      </c>
      <c r="G28" s="69" t="s">
        <v>3</v>
      </c>
      <c r="H28" s="68" t="s">
        <v>4</v>
      </c>
      <c r="I28" s="69" t="s">
        <v>5</v>
      </c>
      <c r="J28" s="69" t="s">
        <v>3</v>
      </c>
    </row>
    <row r="29" spans="1:10" x14ac:dyDescent="0.2">
      <c r="A29" s="70"/>
      <c r="B29" s="71"/>
      <c r="C29" s="72"/>
      <c r="D29" s="72"/>
      <c r="E29" s="71"/>
      <c r="F29" s="72"/>
      <c r="G29" s="72"/>
      <c r="H29" s="71"/>
      <c r="I29" s="72"/>
      <c r="J29" s="72"/>
    </row>
    <row r="30" spans="1:10" x14ac:dyDescent="0.2">
      <c r="A30" s="56" t="s">
        <v>12</v>
      </c>
      <c r="B30" s="73">
        <f>'19PSVWO04'!B13+'19PSVWO04'!B30+'19PSVWO04'!B47+'19PSVWO04'!B64</f>
        <v>0</v>
      </c>
      <c r="C30" s="230">
        <f>'19PSVWO04'!C13+'19PSVWO04'!C30+'19PSVWO04'!C47+'19PSVWO04'!C64</f>
        <v>1</v>
      </c>
      <c r="D30" s="64">
        <f>'19PSVWO04'!D13+'19PSVWO04'!D30+'19PSVWO04'!D47+'19PSVWO04'!D64</f>
        <v>1</v>
      </c>
      <c r="E30" s="73">
        <f>'19PSVWO04'!E13+'19PSVWO04'!E30+'19PSVWO04'!E47+'19PSVWO04'!E64</f>
        <v>17</v>
      </c>
      <c r="F30" s="64">
        <f>'19PSVWO04'!F13+'19PSVWO04'!F30+'19PSVWO04'!F47+'19PSVWO04'!F64</f>
        <v>45</v>
      </c>
      <c r="G30" s="64">
        <f>'19PSVWO04'!G13+'19PSVWO04'!G30+'19PSVWO04'!G47+'19PSVWO04'!G64</f>
        <v>62</v>
      </c>
      <c r="H30" s="73">
        <f>'19PSVWO04'!H13+'19PSVWO04'!H30+'19PSVWO04'!H47+'19PSVWO04'!H64</f>
        <v>17</v>
      </c>
      <c r="I30" s="64">
        <f>'19PSVWO04'!I13+'19PSVWO04'!I30+'19PSVWO04'!I47+'19PSVWO04'!I64</f>
        <v>46</v>
      </c>
      <c r="J30" s="64">
        <f>'19PSVWO04'!J13+'19PSVWO04'!J30+'19PSVWO04'!J47+'19PSVWO04'!J64</f>
        <v>63</v>
      </c>
    </row>
    <row r="31" spans="1:10" x14ac:dyDescent="0.2">
      <c r="A31" s="56" t="s">
        <v>13</v>
      </c>
      <c r="B31" s="73">
        <f>'19PSVWO04'!B14+'19PSVWO04'!B31+'19PSVWO04'!B48+'19PSVWO04'!B65</f>
        <v>10</v>
      </c>
      <c r="C31" s="230">
        <f>'19PSVWO04'!C14+'19PSVWO04'!C31+'19PSVWO04'!C48+'19PSVWO04'!C65</f>
        <v>48</v>
      </c>
      <c r="D31" s="64">
        <f>'19PSVWO04'!D14+'19PSVWO04'!D31+'19PSVWO04'!D48+'19PSVWO04'!D65</f>
        <v>58</v>
      </c>
      <c r="E31" s="73">
        <f>'19PSVWO04'!E14+'19PSVWO04'!E31+'19PSVWO04'!E48+'19PSVWO04'!E65</f>
        <v>84</v>
      </c>
      <c r="F31" s="64">
        <f>'19PSVWO04'!F14+'19PSVWO04'!F31+'19PSVWO04'!F48+'19PSVWO04'!F65</f>
        <v>253</v>
      </c>
      <c r="G31" s="64">
        <f>'19PSVWO04'!G14+'19PSVWO04'!G31+'19PSVWO04'!G48+'19PSVWO04'!G65</f>
        <v>337</v>
      </c>
      <c r="H31" s="73">
        <f>'19PSVWO04'!H14+'19PSVWO04'!H31+'19PSVWO04'!H48+'19PSVWO04'!H65</f>
        <v>94</v>
      </c>
      <c r="I31" s="64">
        <f>'19PSVWO04'!I14+'19PSVWO04'!I31+'19PSVWO04'!I48+'19PSVWO04'!I65</f>
        <v>301</v>
      </c>
      <c r="J31" s="64">
        <f>'19PSVWO04'!J14+'19PSVWO04'!J31+'19PSVWO04'!J48+'19PSVWO04'!J65</f>
        <v>395</v>
      </c>
    </row>
    <row r="32" spans="1:10" x14ac:dyDescent="0.2">
      <c r="A32" s="56" t="s">
        <v>14</v>
      </c>
      <c r="B32" s="73">
        <f>'19PSVWO04'!B15+'19PSVWO04'!B32+'19PSVWO04'!B49+'19PSVWO04'!B66</f>
        <v>30</v>
      </c>
      <c r="C32" s="230">
        <f>'19PSVWO04'!C15+'19PSVWO04'!C32+'19PSVWO04'!C49+'19PSVWO04'!C66</f>
        <v>173</v>
      </c>
      <c r="D32" s="64">
        <f>'19PSVWO04'!D15+'19PSVWO04'!D32+'19PSVWO04'!D49+'19PSVWO04'!D66</f>
        <v>203</v>
      </c>
      <c r="E32" s="73">
        <f>'19PSVWO04'!E15+'19PSVWO04'!E32+'19PSVWO04'!E49+'19PSVWO04'!E66</f>
        <v>88</v>
      </c>
      <c r="F32" s="64">
        <f>'19PSVWO04'!F15+'19PSVWO04'!F32+'19PSVWO04'!F49+'19PSVWO04'!F66</f>
        <v>238</v>
      </c>
      <c r="G32" s="64">
        <f>'19PSVWO04'!G15+'19PSVWO04'!G32+'19PSVWO04'!G49+'19PSVWO04'!G66</f>
        <v>326</v>
      </c>
      <c r="H32" s="73">
        <f>'19PSVWO04'!H15+'19PSVWO04'!H32+'19PSVWO04'!H49+'19PSVWO04'!H66</f>
        <v>118</v>
      </c>
      <c r="I32" s="64">
        <f>'19PSVWO04'!I15+'19PSVWO04'!I32+'19PSVWO04'!I49+'19PSVWO04'!I66</f>
        <v>411</v>
      </c>
      <c r="J32" s="64">
        <f>'19PSVWO04'!J15+'19PSVWO04'!J32+'19PSVWO04'!J49+'19PSVWO04'!J66</f>
        <v>529</v>
      </c>
    </row>
    <row r="33" spans="1:10" x14ac:dyDescent="0.2">
      <c r="A33" s="56" t="s">
        <v>15</v>
      </c>
      <c r="B33" s="73">
        <f>'19PSVWO04'!B16+'19PSVWO04'!B33+'19PSVWO04'!B50+'19PSVWO04'!B67</f>
        <v>106</v>
      </c>
      <c r="C33" s="230">
        <f>'19PSVWO04'!C16+'19PSVWO04'!C33+'19PSVWO04'!C50+'19PSVWO04'!C67</f>
        <v>283</v>
      </c>
      <c r="D33" s="64">
        <f>'19PSVWO04'!D16+'19PSVWO04'!D33+'19PSVWO04'!D50+'19PSVWO04'!D67</f>
        <v>389</v>
      </c>
      <c r="E33" s="73">
        <f>'19PSVWO04'!E16+'19PSVWO04'!E33+'19PSVWO04'!E50+'19PSVWO04'!E67</f>
        <v>121</v>
      </c>
      <c r="F33" s="64">
        <f>'19PSVWO04'!F16+'19PSVWO04'!F33+'19PSVWO04'!F50+'19PSVWO04'!F67</f>
        <v>218</v>
      </c>
      <c r="G33" s="64">
        <f>'19PSVWO04'!G16+'19PSVWO04'!G33+'19PSVWO04'!G50+'19PSVWO04'!G67</f>
        <v>339</v>
      </c>
      <c r="H33" s="73">
        <f>'19PSVWO04'!H16+'19PSVWO04'!H33+'19PSVWO04'!H50+'19PSVWO04'!H67</f>
        <v>227</v>
      </c>
      <c r="I33" s="64">
        <f>'19PSVWO04'!I16+'19PSVWO04'!I33+'19PSVWO04'!I50+'19PSVWO04'!I67</f>
        <v>501</v>
      </c>
      <c r="J33" s="64">
        <f>'19PSVWO04'!J16+'19PSVWO04'!J33+'19PSVWO04'!J50+'19PSVWO04'!J67</f>
        <v>728</v>
      </c>
    </row>
    <row r="34" spans="1:10" x14ac:dyDescent="0.2">
      <c r="A34" s="56" t="s">
        <v>16</v>
      </c>
      <c r="B34" s="73">
        <f>'19PSVWO04'!B17+'19PSVWO04'!B34+'19PSVWO04'!B51+'19PSVWO04'!B68</f>
        <v>178</v>
      </c>
      <c r="C34" s="230">
        <f>'19PSVWO04'!C17+'19PSVWO04'!C34+'19PSVWO04'!C51+'19PSVWO04'!C68</f>
        <v>458</v>
      </c>
      <c r="D34" s="64">
        <f>'19PSVWO04'!D17+'19PSVWO04'!D34+'19PSVWO04'!D51+'19PSVWO04'!D68</f>
        <v>636</v>
      </c>
      <c r="E34" s="73">
        <f>'19PSVWO04'!E17+'19PSVWO04'!E34+'19PSVWO04'!E51+'19PSVWO04'!E68</f>
        <v>155</v>
      </c>
      <c r="F34" s="64">
        <f>'19PSVWO04'!F17+'19PSVWO04'!F34+'19PSVWO04'!F51+'19PSVWO04'!F68</f>
        <v>220</v>
      </c>
      <c r="G34" s="64">
        <f>'19PSVWO04'!G17+'19PSVWO04'!G34+'19PSVWO04'!G51+'19PSVWO04'!G68</f>
        <v>375</v>
      </c>
      <c r="H34" s="73">
        <f>'19PSVWO04'!H17+'19PSVWO04'!H34+'19PSVWO04'!H51+'19PSVWO04'!H68</f>
        <v>333</v>
      </c>
      <c r="I34" s="64">
        <f>'19PSVWO04'!I17+'19PSVWO04'!I34+'19PSVWO04'!I51+'19PSVWO04'!I68</f>
        <v>678</v>
      </c>
      <c r="J34" s="64">
        <f>'19PSVWO04'!J17+'19PSVWO04'!J34+'19PSVWO04'!J51+'19PSVWO04'!J68</f>
        <v>1011</v>
      </c>
    </row>
    <row r="35" spans="1:10" x14ac:dyDescent="0.2">
      <c r="A35" s="56" t="s">
        <v>17</v>
      </c>
      <c r="B35" s="73">
        <f>'19PSVWO04'!B18+'19PSVWO04'!B35+'19PSVWO04'!B52+'19PSVWO04'!B69</f>
        <v>169</v>
      </c>
      <c r="C35" s="230">
        <f>'19PSVWO04'!C18+'19PSVWO04'!C35+'19PSVWO04'!C52+'19PSVWO04'!C69</f>
        <v>422</v>
      </c>
      <c r="D35" s="64">
        <f>'19PSVWO04'!D18+'19PSVWO04'!D35+'19PSVWO04'!D52+'19PSVWO04'!D69</f>
        <v>591</v>
      </c>
      <c r="E35" s="73">
        <f>'19PSVWO04'!E18+'19PSVWO04'!E35+'19PSVWO04'!E52+'19PSVWO04'!E69</f>
        <v>112</v>
      </c>
      <c r="F35" s="64">
        <f>'19PSVWO04'!F18+'19PSVWO04'!F35+'19PSVWO04'!F52+'19PSVWO04'!F69</f>
        <v>177</v>
      </c>
      <c r="G35" s="64">
        <f>'19PSVWO04'!G18+'19PSVWO04'!G35+'19PSVWO04'!G52+'19PSVWO04'!G69</f>
        <v>289</v>
      </c>
      <c r="H35" s="73">
        <f>'19PSVWO04'!H18+'19PSVWO04'!H35+'19PSVWO04'!H52+'19PSVWO04'!H69</f>
        <v>281</v>
      </c>
      <c r="I35" s="64">
        <f>'19PSVWO04'!I18+'19PSVWO04'!I35+'19PSVWO04'!I52+'19PSVWO04'!I69</f>
        <v>599</v>
      </c>
      <c r="J35" s="64">
        <f>'19PSVWO04'!J18+'19PSVWO04'!J35+'19PSVWO04'!J52+'19PSVWO04'!J69</f>
        <v>880</v>
      </c>
    </row>
    <row r="36" spans="1:10" x14ac:dyDescent="0.2">
      <c r="A36" s="56" t="s">
        <v>18</v>
      </c>
      <c r="B36" s="73">
        <f>'19PSVWO04'!B19+'19PSVWO04'!B36+'19PSVWO04'!B53+'19PSVWO04'!B70</f>
        <v>232</v>
      </c>
      <c r="C36" s="230">
        <f>'19PSVWO04'!C19+'19PSVWO04'!C36+'19PSVWO04'!C53+'19PSVWO04'!C70</f>
        <v>479</v>
      </c>
      <c r="D36" s="64">
        <f>'19PSVWO04'!D19+'19PSVWO04'!D36+'19PSVWO04'!D53+'19PSVWO04'!D70</f>
        <v>711</v>
      </c>
      <c r="E36" s="73">
        <f>'19PSVWO04'!E19+'19PSVWO04'!E36+'19PSVWO04'!E53+'19PSVWO04'!E70</f>
        <v>113</v>
      </c>
      <c r="F36" s="64">
        <f>'19PSVWO04'!F19+'19PSVWO04'!F36+'19PSVWO04'!F53+'19PSVWO04'!F70</f>
        <v>161</v>
      </c>
      <c r="G36" s="64">
        <f>'19PSVWO04'!G19+'19PSVWO04'!G36+'19PSVWO04'!G53+'19PSVWO04'!G70</f>
        <v>274</v>
      </c>
      <c r="H36" s="73">
        <f>'19PSVWO04'!H19+'19PSVWO04'!H36+'19PSVWO04'!H53+'19PSVWO04'!H70</f>
        <v>345</v>
      </c>
      <c r="I36" s="64">
        <f>'19PSVWO04'!I19+'19PSVWO04'!I36+'19PSVWO04'!I53+'19PSVWO04'!I70</f>
        <v>640</v>
      </c>
      <c r="J36" s="64">
        <f>'19PSVWO04'!J19+'19PSVWO04'!J36+'19PSVWO04'!J53+'19PSVWO04'!J70</f>
        <v>985</v>
      </c>
    </row>
    <row r="37" spans="1:10" x14ac:dyDescent="0.2">
      <c r="A37" s="56" t="s">
        <v>19</v>
      </c>
      <c r="B37" s="73">
        <f>'19PSVWO04'!B20+'19PSVWO04'!B37+'19PSVWO04'!B54+'19PSVWO04'!B71</f>
        <v>274</v>
      </c>
      <c r="C37" s="230">
        <f>'19PSVWO04'!C20+'19PSVWO04'!C37+'19PSVWO04'!C54+'19PSVWO04'!C71</f>
        <v>625</v>
      </c>
      <c r="D37" s="64">
        <f>'19PSVWO04'!D20+'19PSVWO04'!D37+'19PSVWO04'!D54+'19PSVWO04'!D71</f>
        <v>899</v>
      </c>
      <c r="E37" s="73">
        <f>'19PSVWO04'!E20+'19PSVWO04'!E37+'19PSVWO04'!E54+'19PSVWO04'!E71</f>
        <v>99</v>
      </c>
      <c r="F37" s="64">
        <f>'19PSVWO04'!F20+'19PSVWO04'!F37+'19PSVWO04'!F54+'19PSVWO04'!F71</f>
        <v>88</v>
      </c>
      <c r="G37" s="64">
        <f>'19PSVWO04'!G20+'19PSVWO04'!G37+'19PSVWO04'!G54+'19PSVWO04'!G71</f>
        <v>187</v>
      </c>
      <c r="H37" s="73">
        <f>'19PSVWO04'!H20+'19PSVWO04'!H37+'19PSVWO04'!H54+'19PSVWO04'!H71</f>
        <v>373</v>
      </c>
      <c r="I37" s="64">
        <f>'19PSVWO04'!I20+'19PSVWO04'!I37+'19PSVWO04'!I54+'19PSVWO04'!I71</f>
        <v>713</v>
      </c>
      <c r="J37" s="64">
        <f>'19PSVWO04'!J20+'19PSVWO04'!J37+'19PSVWO04'!J54+'19PSVWO04'!J71</f>
        <v>1086</v>
      </c>
    </row>
    <row r="38" spans="1:10" x14ac:dyDescent="0.2">
      <c r="A38" s="56" t="s">
        <v>53</v>
      </c>
      <c r="B38" s="73">
        <f>'19PSVWO04'!B21+'19PSVWO04'!B38+'19PSVWO04'!B55+'19PSVWO04'!B72</f>
        <v>158</v>
      </c>
      <c r="C38" s="230">
        <f>'19PSVWO04'!C21+'19PSVWO04'!C38+'19PSVWO04'!C55+'19PSVWO04'!C72</f>
        <v>253</v>
      </c>
      <c r="D38" s="64">
        <f>'19PSVWO04'!D21+'19PSVWO04'!D38+'19PSVWO04'!D55+'19PSVWO04'!D72</f>
        <v>411</v>
      </c>
      <c r="E38" s="73">
        <f>'19PSVWO04'!E21+'19PSVWO04'!E38+'19PSVWO04'!E55+'19PSVWO04'!E72</f>
        <v>62</v>
      </c>
      <c r="F38" s="64">
        <f>'19PSVWO04'!F21+'19PSVWO04'!F38+'19PSVWO04'!F55+'19PSVWO04'!F72</f>
        <v>38</v>
      </c>
      <c r="G38" s="64">
        <f>'19PSVWO04'!G21+'19PSVWO04'!G38+'19PSVWO04'!G55+'19PSVWO04'!G72</f>
        <v>100</v>
      </c>
      <c r="H38" s="73">
        <f>'19PSVWO04'!H21+'19PSVWO04'!H38+'19PSVWO04'!H55+'19PSVWO04'!H72</f>
        <v>220</v>
      </c>
      <c r="I38" s="64">
        <f>'19PSVWO04'!I21+'19PSVWO04'!I38+'19PSVWO04'!I55+'19PSVWO04'!I72</f>
        <v>291</v>
      </c>
      <c r="J38" s="64">
        <f>'19PSVWO04'!J21+'19PSVWO04'!J38+'19PSVWO04'!J55+'19PSVWO04'!J72</f>
        <v>511</v>
      </c>
    </row>
    <row r="39" spans="1:10" x14ac:dyDescent="0.2">
      <c r="A39" s="56" t="s">
        <v>54</v>
      </c>
      <c r="B39" s="231">
        <f>'19PSVWO04'!B22+'19PSVWO04'!B39+'19PSVWO04'!B56+'19PSVWO04'!B73</f>
        <v>1</v>
      </c>
      <c r="C39" s="230">
        <f>'19PSVWO04'!C22+'19PSVWO04'!C39+'19PSVWO04'!C56+'19PSVWO04'!C73</f>
        <v>1</v>
      </c>
      <c r="D39" s="74">
        <f>'19PSVWO04'!D22+'19PSVWO04'!D39+'19PSVWO04'!D56+'19PSVWO04'!D73</f>
        <v>2</v>
      </c>
      <c r="E39" s="73">
        <f>'19PSVWO04'!E22+'19PSVWO04'!E39+'19PSVWO04'!E56+'19PSVWO04'!E73</f>
        <v>28</v>
      </c>
      <c r="F39" s="64">
        <f>'19PSVWO04'!F22+'19PSVWO04'!F39+'19PSVWO04'!F56+'19PSVWO04'!F73</f>
        <v>8</v>
      </c>
      <c r="G39" s="74">
        <f>'19PSVWO04'!G22+'19PSVWO04'!G39+'19PSVWO04'!G56+'19PSVWO04'!G73</f>
        <v>36</v>
      </c>
      <c r="H39" s="73">
        <f>'19PSVWO04'!H22+'19PSVWO04'!H39+'19PSVWO04'!H56+'19PSVWO04'!H73</f>
        <v>29</v>
      </c>
      <c r="I39" s="64">
        <f>'19PSVWO04'!I22+'19PSVWO04'!I39+'19PSVWO04'!I56+'19PSVWO04'!I73</f>
        <v>9</v>
      </c>
      <c r="J39" s="74">
        <f>'19PSVWO04'!J22+'19PSVWO04'!J39+'19PSVWO04'!J56+'19PSVWO04'!J73</f>
        <v>38</v>
      </c>
    </row>
    <row r="40" spans="1:10" x14ac:dyDescent="0.2">
      <c r="A40" s="75" t="s">
        <v>3</v>
      </c>
      <c r="B40" s="76">
        <f>'19PSVWO04'!B23+'19PSVWO04'!B40+'19PSVWO04'!B57+'19PSVWO04'!B74</f>
        <v>1158</v>
      </c>
      <c r="C40" s="77">
        <f>'19PSVWO04'!C23+'19PSVWO04'!C40+'19PSVWO04'!C57+'19PSVWO04'!C74</f>
        <v>2743</v>
      </c>
      <c r="D40" s="77">
        <f>'19PSVWO04'!D23+'19PSVWO04'!D40+'19PSVWO04'!D57+'19PSVWO04'!D74</f>
        <v>3901</v>
      </c>
      <c r="E40" s="76">
        <f>'19PSVWO04'!E23+'19PSVWO04'!E40+'19PSVWO04'!E57+'19PSVWO04'!E74</f>
        <v>879</v>
      </c>
      <c r="F40" s="77">
        <f>'19PSVWO04'!F23+'19PSVWO04'!F40+'19PSVWO04'!F57+'19PSVWO04'!F74</f>
        <v>1446</v>
      </c>
      <c r="G40" s="77">
        <f>'19PSVWO04'!G23+'19PSVWO04'!G40+'19PSVWO04'!G57+'19PSVWO04'!G74</f>
        <v>2325</v>
      </c>
      <c r="H40" s="76">
        <f>'19PSVWO04'!H23+'19PSVWO04'!H40+'19PSVWO04'!H57+'19PSVWO04'!H74</f>
        <v>2037</v>
      </c>
      <c r="I40" s="77">
        <f>'19PSVWO04'!I23+'19PSVWO04'!I40+'19PSVWO04'!I57+'19PSVWO04'!I74</f>
        <v>4189</v>
      </c>
      <c r="J40" s="77">
        <f>'19PSVWO04'!J23+'19PSVWO04'!J40+'19PSVWO04'!J57+'19PSVWO04'!J74</f>
        <v>6226</v>
      </c>
    </row>
    <row r="41" spans="1:10" ht="9.75" customHeight="1" x14ac:dyDescent="0.2"/>
    <row r="42" spans="1:10" ht="39.75" customHeight="1" x14ac:dyDescent="0.2">
      <c r="A42" s="282" t="s">
        <v>51</v>
      </c>
      <c r="B42" s="283"/>
      <c r="C42" s="283"/>
      <c r="D42" s="283"/>
      <c r="E42" s="283"/>
      <c r="F42" s="283"/>
      <c r="G42" s="283"/>
      <c r="H42" s="283"/>
      <c r="I42" s="283"/>
      <c r="J42" s="283"/>
    </row>
  </sheetData>
  <mergeCells count="1">
    <mergeCell ref="A42:J42"/>
  </mergeCells>
  <phoneticPr fontId="0" type="noConversion"/>
  <printOptions horizontalCentered="1"/>
  <pageMargins left="0.39370078740157483" right="0.39370078740157483" top="0.98425196850393704" bottom="0" header="0.51181102362204722" footer="0.51181102362204722"/>
  <pageSetup paperSize="9" scale="85" orientation="portrait" horizontalDpi="4294967292" verticalDpi="300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4"/>
  <dimension ref="A1:J76"/>
  <sheetViews>
    <sheetView zoomScaleNormal="100" workbookViewId="0">
      <selection activeCell="A78" sqref="A78"/>
    </sheetView>
  </sheetViews>
  <sheetFormatPr defaultRowHeight="12.75" customHeight="1" x14ac:dyDescent="0.2"/>
  <cols>
    <col min="1" max="1" width="32.140625" style="57" customWidth="1"/>
    <col min="2" max="16384" width="9.140625" style="57"/>
  </cols>
  <sheetData>
    <row r="1" spans="1:10" ht="12.75" customHeight="1" x14ac:dyDescent="0.2">
      <c r="A1" s="1" t="s">
        <v>46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.75" customHeight="1" x14ac:dyDescent="0.2">
      <c r="A2" s="58" t="s">
        <v>10</v>
      </c>
      <c r="B2" s="59"/>
      <c r="C2" s="59"/>
      <c r="D2" s="59"/>
      <c r="E2" s="60"/>
      <c r="F2" s="60"/>
      <c r="G2" s="59"/>
      <c r="H2" s="59"/>
      <c r="I2" s="59"/>
      <c r="J2" s="59"/>
    </row>
    <row r="3" spans="1:10" ht="12.75" customHeight="1" x14ac:dyDescent="0.2">
      <c r="A3" s="59"/>
      <c r="B3" s="59"/>
      <c r="C3" s="59"/>
      <c r="D3" s="59"/>
      <c r="E3" s="60"/>
      <c r="F3" s="58"/>
      <c r="G3" s="59"/>
      <c r="H3" s="59"/>
      <c r="I3" s="59"/>
      <c r="J3" s="59"/>
    </row>
    <row r="4" spans="1:10" ht="12.75" customHeight="1" x14ac:dyDescent="0.2">
      <c r="A4" s="58" t="s">
        <v>48</v>
      </c>
      <c r="B4" s="59"/>
      <c r="C4" s="59"/>
      <c r="D4" s="59"/>
      <c r="E4" s="60"/>
      <c r="F4" s="60"/>
      <c r="G4" s="59"/>
      <c r="H4" s="59"/>
      <c r="I4" s="59"/>
      <c r="J4" s="59"/>
    </row>
    <row r="5" spans="1:10" ht="12.75" customHeight="1" x14ac:dyDescent="0.2">
      <c r="A5" s="61"/>
      <c r="B5" s="61"/>
      <c r="C5" s="61"/>
      <c r="D5" s="61"/>
      <c r="E5" s="61"/>
      <c r="F5" s="61"/>
      <c r="G5" s="61"/>
      <c r="H5" s="61"/>
      <c r="I5" s="61"/>
      <c r="J5" s="61"/>
    </row>
    <row r="6" spans="1:10" ht="12.75" customHeight="1" x14ac:dyDescent="0.2">
      <c r="A6" s="3" t="s">
        <v>23</v>
      </c>
      <c r="B6" s="62"/>
      <c r="C6" s="62"/>
      <c r="D6" s="62"/>
      <c r="E6" s="62"/>
      <c r="F6" s="63"/>
      <c r="G6" s="62"/>
      <c r="H6" s="62"/>
      <c r="I6" s="62"/>
      <c r="J6" s="62"/>
    </row>
    <row r="7" spans="1:10" ht="12.75" customHeight="1" x14ac:dyDescent="0.2">
      <c r="A7" s="58"/>
      <c r="B7" s="62"/>
      <c r="C7" s="62"/>
      <c r="D7" s="62"/>
      <c r="E7" s="62"/>
      <c r="F7" s="63"/>
      <c r="G7" s="62"/>
      <c r="H7" s="62"/>
      <c r="I7" s="62"/>
      <c r="J7" s="62"/>
    </row>
    <row r="8" spans="1:10" ht="12.75" customHeight="1" x14ac:dyDescent="0.2">
      <c r="A8" s="58" t="s">
        <v>22</v>
      </c>
      <c r="B8" s="62"/>
      <c r="C8" s="62"/>
      <c r="D8" s="62"/>
      <c r="E8" s="62"/>
      <c r="F8" s="63"/>
      <c r="G8" s="62"/>
      <c r="H8" s="62"/>
      <c r="I8" s="62"/>
      <c r="J8" s="62"/>
    </row>
    <row r="9" spans="1:10" ht="12.75" customHeight="1" thickBot="1" x14ac:dyDescent="0.25">
      <c r="A9" s="56"/>
      <c r="B9" s="64"/>
      <c r="C9" s="64"/>
      <c r="D9" s="64"/>
      <c r="E9" s="64"/>
      <c r="F9" s="64"/>
      <c r="G9" s="64"/>
      <c r="H9" s="64"/>
      <c r="I9" s="64"/>
      <c r="J9" s="64"/>
    </row>
    <row r="10" spans="1:10" ht="12.75" customHeight="1" x14ac:dyDescent="0.2">
      <c r="A10" s="65"/>
      <c r="B10" s="66" t="s">
        <v>1</v>
      </c>
      <c r="C10" s="67"/>
      <c r="D10" s="67"/>
      <c r="E10" s="66" t="s">
        <v>2</v>
      </c>
      <c r="F10" s="67"/>
      <c r="G10" s="67"/>
      <c r="H10" s="66" t="s">
        <v>3</v>
      </c>
      <c r="I10" s="67"/>
      <c r="J10" s="67"/>
    </row>
    <row r="11" spans="1:10" ht="12.75" customHeight="1" x14ac:dyDescent="0.2">
      <c r="A11" s="208" t="s">
        <v>11</v>
      </c>
      <c r="B11" s="68" t="s">
        <v>4</v>
      </c>
      <c r="C11" s="69" t="s">
        <v>5</v>
      </c>
      <c r="D11" s="69" t="s">
        <v>3</v>
      </c>
      <c r="E11" s="68" t="s">
        <v>4</v>
      </c>
      <c r="F11" s="69" t="s">
        <v>5</v>
      </c>
      <c r="G11" s="69" t="s">
        <v>3</v>
      </c>
      <c r="H11" s="68" t="s">
        <v>4</v>
      </c>
      <c r="I11" s="69" t="s">
        <v>5</v>
      </c>
      <c r="J11" s="69" t="s">
        <v>3</v>
      </c>
    </row>
    <row r="12" spans="1:10" ht="12.75" customHeight="1" x14ac:dyDescent="0.2">
      <c r="A12" s="70"/>
      <c r="B12" s="247"/>
      <c r="C12" s="248"/>
      <c r="D12" s="248"/>
      <c r="E12" s="247"/>
      <c r="F12" s="248"/>
      <c r="G12" s="72"/>
      <c r="H12" s="71"/>
      <c r="I12" s="72"/>
      <c r="J12" s="72"/>
    </row>
    <row r="13" spans="1:10" ht="12.75" customHeight="1" x14ac:dyDescent="0.2">
      <c r="A13" s="56" t="s">
        <v>12</v>
      </c>
      <c r="B13" s="249">
        <v>0</v>
      </c>
      <c r="C13" s="250">
        <v>0</v>
      </c>
      <c r="D13" s="250">
        <f>SUM(B13:C13)</f>
        <v>0</v>
      </c>
      <c r="E13" s="249">
        <v>6</v>
      </c>
      <c r="F13" s="250">
        <v>17</v>
      </c>
      <c r="G13" s="64">
        <f>SUM(E13:F13)</f>
        <v>23</v>
      </c>
      <c r="H13" s="73">
        <f>SUM(B13,E13)</f>
        <v>6</v>
      </c>
      <c r="I13" s="64">
        <f>SUM(C13,F13)</f>
        <v>17</v>
      </c>
      <c r="J13" s="64">
        <f t="shared" ref="J13:J22" si="0">SUM(H13:I13)</f>
        <v>23</v>
      </c>
    </row>
    <row r="14" spans="1:10" ht="12.75" customHeight="1" x14ac:dyDescent="0.2">
      <c r="A14" s="56" t="s">
        <v>13</v>
      </c>
      <c r="B14" s="249">
        <v>4</v>
      </c>
      <c r="C14" s="250">
        <v>24</v>
      </c>
      <c r="D14" s="250">
        <f t="shared" ref="D14:D22" si="1">SUM(B14:C14)</f>
        <v>28</v>
      </c>
      <c r="E14" s="249">
        <v>37</v>
      </c>
      <c r="F14" s="250">
        <v>103</v>
      </c>
      <c r="G14" s="64">
        <f t="shared" ref="G14:G22" si="2">SUM(E14:F14)</f>
        <v>140</v>
      </c>
      <c r="H14" s="73">
        <f t="shared" ref="H14:I22" si="3">SUM(B14,E14)</f>
        <v>41</v>
      </c>
      <c r="I14" s="64">
        <f t="shared" si="3"/>
        <v>127</v>
      </c>
      <c r="J14" s="64">
        <f t="shared" si="0"/>
        <v>168</v>
      </c>
    </row>
    <row r="15" spans="1:10" ht="12.75" customHeight="1" x14ac:dyDescent="0.2">
      <c r="A15" s="56" t="s">
        <v>14</v>
      </c>
      <c r="B15" s="249">
        <v>7</v>
      </c>
      <c r="C15" s="250">
        <v>57</v>
      </c>
      <c r="D15" s="250">
        <f t="shared" si="1"/>
        <v>64</v>
      </c>
      <c r="E15" s="249">
        <v>22</v>
      </c>
      <c r="F15" s="250">
        <v>77</v>
      </c>
      <c r="G15" s="64">
        <f t="shared" si="2"/>
        <v>99</v>
      </c>
      <c r="H15" s="73">
        <f t="shared" si="3"/>
        <v>29</v>
      </c>
      <c r="I15" s="64">
        <f t="shared" si="3"/>
        <v>134</v>
      </c>
      <c r="J15" s="64">
        <f t="shared" si="0"/>
        <v>163</v>
      </c>
    </row>
    <row r="16" spans="1:10" ht="12.75" customHeight="1" x14ac:dyDescent="0.2">
      <c r="A16" s="56" t="s">
        <v>15</v>
      </c>
      <c r="B16" s="247">
        <v>41</v>
      </c>
      <c r="C16" s="250">
        <v>112</v>
      </c>
      <c r="D16" s="250">
        <f t="shared" si="1"/>
        <v>153</v>
      </c>
      <c r="E16" s="249">
        <v>43</v>
      </c>
      <c r="F16" s="250">
        <v>77</v>
      </c>
      <c r="G16" s="64">
        <f t="shared" si="2"/>
        <v>120</v>
      </c>
      <c r="H16" s="73">
        <f t="shared" si="3"/>
        <v>84</v>
      </c>
      <c r="I16" s="64">
        <f t="shared" si="3"/>
        <v>189</v>
      </c>
      <c r="J16" s="64">
        <f t="shared" si="0"/>
        <v>273</v>
      </c>
    </row>
    <row r="17" spans="1:10" ht="12.75" customHeight="1" x14ac:dyDescent="0.2">
      <c r="A17" s="56" t="s">
        <v>16</v>
      </c>
      <c r="B17" s="247">
        <v>57</v>
      </c>
      <c r="C17" s="250">
        <v>153</v>
      </c>
      <c r="D17" s="250">
        <f t="shared" si="1"/>
        <v>210</v>
      </c>
      <c r="E17" s="249">
        <v>60</v>
      </c>
      <c r="F17" s="250">
        <v>73</v>
      </c>
      <c r="G17" s="64">
        <f t="shared" si="2"/>
        <v>133</v>
      </c>
      <c r="H17" s="73">
        <f t="shared" si="3"/>
        <v>117</v>
      </c>
      <c r="I17" s="64">
        <f t="shared" si="3"/>
        <v>226</v>
      </c>
      <c r="J17" s="64">
        <f t="shared" si="0"/>
        <v>343</v>
      </c>
    </row>
    <row r="18" spans="1:10" ht="12.75" customHeight="1" x14ac:dyDescent="0.2">
      <c r="A18" s="56" t="s">
        <v>17</v>
      </c>
      <c r="B18" s="247">
        <v>61</v>
      </c>
      <c r="C18" s="250">
        <v>148</v>
      </c>
      <c r="D18" s="250">
        <f t="shared" si="1"/>
        <v>209</v>
      </c>
      <c r="E18" s="249">
        <v>39</v>
      </c>
      <c r="F18" s="250">
        <v>53</v>
      </c>
      <c r="G18" s="64">
        <f t="shared" si="2"/>
        <v>92</v>
      </c>
      <c r="H18" s="73">
        <f t="shared" si="3"/>
        <v>100</v>
      </c>
      <c r="I18" s="64">
        <f t="shared" si="3"/>
        <v>201</v>
      </c>
      <c r="J18" s="64">
        <f t="shared" si="0"/>
        <v>301</v>
      </c>
    </row>
    <row r="19" spans="1:10" ht="12.75" customHeight="1" x14ac:dyDescent="0.2">
      <c r="A19" s="56" t="s">
        <v>18</v>
      </c>
      <c r="B19" s="247">
        <v>86</v>
      </c>
      <c r="C19" s="250">
        <v>179</v>
      </c>
      <c r="D19" s="250">
        <f t="shared" si="1"/>
        <v>265</v>
      </c>
      <c r="E19" s="249">
        <v>44</v>
      </c>
      <c r="F19" s="250">
        <v>58</v>
      </c>
      <c r="G19" s="64">
        <f t="shared" si="2"/>
        <v>102</v>
      </c>
      <c r="H19" s="73">
        <f t="shared" si="3"/>
        <v>130</v>
      </c>
      <c r="I19" s="64">
        <f t="shared" si="3"/>
        <v>237</v>
      </c>
      <c r="J19" s="64">
        <f t="shared" si="0"/>
        <v>367</v>
      </c>
    </row>
    <row r="20" spans="1:10" ht="12.75" customHeight="1" x14ac:dyDescent="0.2">
      <c r="A20" s="56" t="s">
        <v>19</v>
      </c>
      <c r="B20" s="247">
        <v>111</v>
      </c>
      <c r="C20" s="250">
        <v>217</v>
      </c>
      <c r="D20" s="250">
        <f t="shared" si="1"/>
        <v>328</v>
      </c>
      <c r="E20" s="249">
        <v>39</v>
      </c>
      <c r="F20" s="250">
        <v>25</v>
      </c>
      <c r="G20" s="64">
        <f t="shared" si="2"/>
        <v>64</v>
      </c>
      <c r="H20" s="73">
        <f t="shared" si="3"/>
        <v>150</v>
      </c>
      <c r="I20" s="64">
        <f t="shared" si="3"/>
        <v>242</v>
      </c>
      <c r="J20" s="64">
        <f t="shared" si="0"/>
        <v>392</v>
      </c>
    </row>
    <row r="21" spans="1:10" ht="12.75" customHeight="1" x14ac:dyDescent="0.2">
      <c r="A21" s="56" t="s">
        <v>53</v>
      </c>
      <c r="B21" s="247">
        <v>62</v>
      </c>
      <c r="C21" s="250">
        <v>91</v>
      </c>
      <c r="D21" s="250">
        <f t="shared" ref="D21" si="4">SUM(B21:C21)</f>
        <v>153</v>
      </c>
      <c r="E21" s="249">
        <v>25</v>
      </c>
      <c r="F21" s="250">
        <v>16</v>
      </c>
      <c r="G21" s="64">
        <f t="shared" ref="G21" si="5">SUM(E21:F21)</f>
        <v>41</v>
      </c>
      <c r="H21" s="73">
        <f t="shared" ref="H21" si="6">SUM(B21,E21)</f>
        <v>87</v>
      </c>
      <c r="I21" s="64">
        <f t="shared" ref="I21" si="7">SUM(C21,F21)</f>
        <v>107</v>
      </c>
      <c r="J21" s="64">
        <f t="shared" ref="J21" si="8">SUM(H21:I21)</f>
        <v>194</v>
      </c>
    </row>
    <row r="22" spans="1:10" ht="12.75" customHeight="1" x14ac:dyDescent="0.2">
      <c r="A22" s="56" t="s">
        <v>54</v>
      </c>
      <c r="B22" s="247">
        <v>0</v>
      </c>
      <c r="C22" s="250">
        <v>0</v>
      </c>
      <c r="D22" s="250">
        <f t="shared" si="1"/>
        <v>0</v>
      </c>
      <c r="E22" s="249">
        <v>8</v>
      </c>
      <c r="F22" s="250">
        <v>3</v>
      </c>
      <c r="G22" s="64">
        <f t="shared" si="2"/>
        <v>11</v>
      </c>
      <c r="H22" s="73">
        <f t="shared" si="3"/>
        <v>8</v>
      </c>
      <c r="I22" s="64">
        <f t="shared" si="3"/>
        <v>3</v>
      </c>
      <c r="J22" s="74">
        <f t="shared" si="0"/>
        <v>11</v>
      </c>
    </row>
    <row r="23" spans="1:10" ht="12.75" customHeight="1" x14ac:dyDescent="0.2">
      <c r="A23" s="75" t="s">
        <v>3</v>
      </c>
      <c r="B23" s="251">
        <f>SUM(B13:B22)</f>
        <v>429</v>
      </c>
      <c r="C23" s="252">
        <f t="shared" ref="C23:J23" si="9">SUM(C13:C22)</f>
        <v>981</v>
      </c>
      <c r="D23" s="252">
        <f t="shared" si="9"/>
        <v>1410</v>
      </c>
      <c r="E23" s="251">
        <f>SUM(E13:E22)</f>
        <v>323</v>
      </c>
      <c r="F23" s="252">
        <f t="shared" si="9"/>
        <v>502</v>
      </c>
      <c r="G23" s="77">
        <f t="shared" si="9"/>
        <v>825</v>
      </c>
      <c r="H23" s="76">
        <f t="shared" si="9"/>
        <v>752</v>
      </c>
      <c r="I23" s="77">
        <f t="shared" si="9"/>
        <v>1483</v>
      </c>
      <c r="J23" s="77">
        <f t="shared" si="9"/>
        <v>2235</v>
      </c>
    </row>
    <row r="24" spans="1:10" ht="12.75" customHeight="1" x14ac:dyDescent="0.2">
      <c r="B24" s="253"/>
      <c r="C24" s="253"/>
      <c r="D24" s="253"/>
      <c r="E24" s="253"/>
      <c r="F24" s="253"/>
    </row>
    <row r="25" spans="1:10" ht="12.75" customHeight="1" x14ac:dyDescent="0.2">
      <c r="A25" s="58" t="s">
        <v>6</v>
      </c>
      <c r="B25" s="254"/>
      <c r="C25" s="254"/>
      <c r="D25" s="254"/>
      <c r="E25" s="254"/>
      <c r="F25" s="255"/>
      <c r="G25" s="62"/>
      <c r="H25" s="62"/>
      <c r="I25" s="62"/>
      <c r="J25" s="62"/>
    </row>
    <row r="26" spans="1:10" ht="12.75" customHeight="1" thickBot="1" x14ac:dyDescent="0.25">
      <c r="A26" s="56"/>
      <c r="B26" s="250"/>
      <c r="C26" s="250"/>
      <c r="D26" s="250"/>
      <c r="E26" s="250"/>
      <c r="F26" s="250"/>
      <c r="G26" s="64"/>
      <c r="H26" s="64"/>
      <c r="I26" s="64"/>
      <c r="J26" s="64"/>
    </row>
    <row r="27" spans="1:10" ht="12.75" customHeight="1" x14ac:dyDescent="0.2">
      <c r="A27" s="65"/>
      <c r="B27" s="256" t="s">
        <v>1</v>
      </c>
      <c r="C27" s="257"/>
      <c r="D27" s="257"/>
      <c r="E27" s="256" t="s">
        <v>2</v>
      </c>
      <c r="F27" s="257"/>
      <c r="G27" s="67"/>
      <c r="H27" s="66" t="s">
        <v>3</v>
      </c>
      <c r="I27" s="67"/>
      <c r="J27" s="67"/>
    </row>
    <row r="28" spans="1:10" ht="12.75" customHeight="1" x14ac:dyDescent="0.2">
      <c r="A28" s="208" t="s">
        <v>11</v>
      </c>
      <c r="B28" s="258" t="s">
        <v>4</v>
      </c>
      <c r="C28" s="259" t="s">
        <v>5</v>
      </c>
      <c r="D28" s="259" t="s">
        <v>3</v>
      </c>
      <c r="E28" s="258" t="s">
        <v>4</v>
      </c>
      <c r="F28" s="259" t="s">
        <v>5</v>
      </c>
      <c r="G28" s="69" t="s">
        <v>3</v>
      </c>
      <c r="H28" s="68" t="s">
        <v>4</v>
      </c>
      <c r="I28" s="69" t="s">
        <v>5</v>
      </c>
      <c r="J28" s="69" t="s">
        <v>3</v>
      </c>
    </row>
    <row r="29" spans="1:10" ht="12.75" customHeight="1" x14ac:dyDescent="0.2">
      <c r="A29" s="70"/>
      <c r="B29" s="247"/>
      <c r="C29" s="248"/>
      <c r="D29" s="248"/>
      <c r="E29" s="247"/>
      <c r="F29" s="248"/>
      <c r="G29" s="72"/>
      <c r="H29" s="71"/>
      <c r="I29" s="72"/>
      <c r="J29" s="72"/>
    </row>
    <row r="30" spans="1:10" ht="12.75" customHeight="1" x14ac:dyDescent="0.2">
      <c r="A30" s="56" t="s">
        <v>12</v>
      </c>
      <c r="B30" s="249">
        <v>0</v>
      </c>
      <c r="C30" s="250">
        <v>0</v>
      </c>
      <c r="D30" s="250">
        <f>SUM(B30:C30)</f>
        <v>0</v>
      </c>
      <c r="E30" s="249">
        <v>8</v>
      </c>
      <c r="F30" s="250">
        <v>18</v>
      </c>
      <c r="G30" s="64">
        <f>SUM(E30:F30)</f>
        <v>26</v>
      </c>
      <c r="H30" s="73">
        <f>SUM(B30,E30)</f>
        <v>8</v>
      </c>
      <c r="I30" s="64">
        <f>SUM(C30,F30)</f>
        <v>18</v>
      </c>
      <c r="J30" s="64">
        <f t="shared" ref="J30:J39" si="10">SUM(H30:I30)</f>
        <v>26</v>
      </c>
    </row>
    <row r="31" spans="1:10" ht="12.75" customHeight="1" x14ac:dyDescent="0.2">
      <c r="A31" s="56" t="s">
        <v>13</v>
      </c>
      <c r="B31" s="249">
        <v>4</v>
      </c>
      <c r="C31" s="250">
        <v>15</v>
      </c>
      <c r="D31" s="250">
        <f t="shared" ref="D31:D39" si="11">SUM(B31:C31)</f>
        <v>19</v>
      </c>
      <c r="E31" s="249">
        <v>34</v>
      </c>
      <c r="F31" s="250">
        <v>109</v>
      </c>
      <c r="G31" s="64">
        <f t="shared" ref="G31:G39" si="12">SUM(E31:F31)</f>
        <v>143</v>
      </c>
      <c r="H31" s="73">
        <f t="shared" ref="H31:I39" si="13">SUM(B31,E31)</f>
        <v>38</v>
      </c>
      <c r="I31" s="64">
        <f t="shared" si="13"/>
        <v>124</v>
      </c>
      <c r="J31" s="64">
        <f t="shared" si="10"/>
        <v>162</v>
      </c>
    </row>
    <row r="32" spans="1:10" ht="12.75" customHeight="1" x14ac:dyDescent="0.2">
      <c r="A32" s="56" t="s">
        <v>14</v>
      </c>
      <c r="B32" s="249">
        <v>14</v>
      </c>
      <c r="C32" s="250">
        <v>64</v>
      </c>
      <c r="D32" s="250">
        <f t="shared" si="11"/>
        <v>78</v>
      </c>
      <c r="E32" s="249">
        <v>40</v>
      </c>
      <c r="F32" s="250">
        <v>105</v>
      </c>
      <c r="G32" s="64">
        <f t="shared" si="12"/>
        <v>145</v>
      </c>
      <c r="H32" s="73">
        <f t="shared" si="13"/>
        <v>54</v>
      </c>
      <c r="I32" s="64">
        <f t="shared" si="13"/>
        <v>169</v>
      </c>
      <c r="J32" s="64">
        <f t="shared" si="10"/>
        <v>223</v>
      </c>
    </row>
    <row r="33" spans="1:10" ht="12.75" customHeight="1" x14ac:dyDescent="0.2">
      <c r="A33" s="56" t="s">
        <v>15</v>
      </c>
      <c r="B33" s="247">
        <v>35</v>
      </c>
      <c r="C33" s="250">
        <v>101</v>
      </c>
      <c r="D33" s="250">
        <f t="shared" si="11"/>
        <v>136</v>
      </c>
      <c r="E33" s="249">
        <v>47</v>
      </c>
      <c r="F33" s="250">
        <v>98</v>
      </c>
      <c r="G33" s="64">
        <f t="shared" si="12"/>
        <v>145</v>
      </c>
      <c r="H33" s="73">
        <f t="shared" si="13"/>
        <v>82</v>
      </c>
      <c r="I33" s="64">
        <f t="shared" si="13"/>
        <v>199</v>
      </c>
      <c r="J33" s="64">
        <f t="shared" si="10"/>
        <v>281</v>
      </c>
    </row>
    <row r="34" spans="1:10" ht="12.75" customHeight="1" x14ac:dyDescent="0.2">
      <c r="A34" s="56" t="s">
        <v>16</v>
      </c>
      <c r="B34" s="247">
        <v>61</v>
      </c>
      <c r="C34" s="250">
        <v>165</v>
      </c>
      <c r="D34" s="250">
        <f t="shared" si="11"/>
        <v>226</v>
      </c>
      <c r="E34" s="249">
        <v>52</v>
      </c>
      <c r="F34" s="250">
        <v>103</v>
      </c>
      <c r="G34" s="64">
        <f t="shared" si="12"/>
        <v>155</v>
      </c>
      <c r="H34" s="73">
        <f t="shared" si="13"/>
        <v>113</v>
      </c>
      <c r="I34" s="64">
        <f t="shared" si="13"/>
        <v>268</v>
      </c>
      <c r="J34" s="64">
        <f t="shared" si="10"/>
        <v>381</v>
      </c>
    </row>
    <row r="35" spans="1:10" ht="12.75" customHeight="1" x14ac:dyDescent="0.2">
      <c r="A35" s="56" t="s">
        <v>17</v>
      </c>
      <c r="B35" s="247">
        <v>54</v>
      </c>
      <c r="C35" s="250">
        <v>160</v>
      </c>
      <c r="D35" s="250">
        <f t="shared" si="11"/>
        <v>214</v>
      </c>
      <c r="E35" s="249">
        <v>39</v>
      </c>
      <c r="F35" s="250">
        <v>82</v>
      </c>
      <c r="G35" s="64">
        <f t="shared" si="12"/>
        <v>121</v>
      </c>
      <c r="H35" s="73">
        <f t="shared" si="13"/>
        <v>93</v>
      </c>
      <c r="I35" s="64">
        <f t="shared" si="13"/>
        <v>242</v>
      </c>
      <c r="J35" s="64">
        <f t="shared" si="10"/>
        <v>335</v>
      </c>
    </row>
    <row r="36" spans="1:10" ht="12.75" customHeight="1" x14ac:dyDescent="0.2">
      <c r="A36" s="56" t="s">
        <v>18</v>
      </c>
      <c r="B36" s="247">
        <v>80</v>
      </c>
      <c r="C36" s="250">
        <v>179</v>
      </c>
      <c r="D36" s="250">
        <f t="shared" si="11"/>
        <v>259</v>
      </c>
      <c r="E36" s="249">
        <v>41</v>
      </c>
      <c r="F36" s="250">
        <v>69</v>
      </c>
      <c r="G36" s="64">
        <f t="shared" si="12"/>
        <v>110</v>
      </c>
      <c r="H36" s="73">
        <f t="shared" si="13"/>
        <v>121</v>
      </c>
      <c r="I36" s="64">
        <f t="shared" si="13"/>
        <v>248</v>
      </c>
      <c r="J36" s="64">
        <f t="shared" si="10"/>
        <v>369</v>
      </c>
    </row>
    <row r="37" spans="1:10" ht="12.75" customHeight="1" x14ac:dyDescent="0.2">
      <c r="A37" s="56" t="s">
        <v>19</v>
      </c>
      <c r="B37" s="247">
        <v>96</v>
      </c>
      <c r="C37" s="250">
        <v>255</v>
      </c>
      <c r="D37" s="250">
        <f t="shared" si="11"/>
        <v>351</v>
      </c>
      <c r="E37" s="249">
        <v>33</v>
      </c>
      <c r="F37" s="250">
        <v>39</v>
      </c>
      <c r="G37" s="64">
        <f t="shared" si="12"/>
        <v>72</v>
      </c>
      <c r="H37" s="73">
        <f t="shared" si="13"/>
        <v>129</v>
      </c>
      <c r="I37" s="64">
        <f t="shared" si="13"/>
        <v>294</v>
      </c>
      <c r="J37" s="64">
        <f t="shared" si="10"/>
        <v>423</v>
      </c>
    </row>
    <row r="38" spans="1:10" ht="12.75" customHeight="1" x14ac:dyDescent="0.2">
      <c r="A38" s="56" t="s">
        <v>53</v>
      </c>
      <c r="B38" s="247">
        <v>50</v>
      </c>
      <c r="C38" s="250">
        <v>81</v>
      </c>
      <c r="D38" s="250">
        <f t="shared" ref="D38" si="14">SUM(B38:C38)</f>
        <v>131</v>
      </c>
      <c r="E38" s="249">
        <v>28</v>
      </c>
      <c r="F38" s="250">
        <v>14</v>
      </c>
      <c r="G38" s="64">
        <f t="shared" ref="G38" si="15">SUM(E38:F38)</f>
        <v>42</v>
      </c>
      <c r="H38" s="73">
        <f t="shared" ref="H38" si="16">SUM(B38,E38)</f>
        <v>78</v>
      </c>
      <c r="I38" s="64">
        <f t="shared" ref="I38" si="17">SUM(C38,F38)</f>
        <v>95</v>
      </c>
      <c r="J38" s="64">
        <f t="shared" ref="J38" si="18">SUM(H38:I38)</f>
        <v>173</v>
      </c>
    </row>
    <row r="39" spans="1:10" ht="12.75" customHeight="1" x14ac:dyDescent="0.2">
      <c r="A39" s="56" t="s">
        <v>54</v>
      </c>
      <c r="B39" s="247">
        <v>0</v>
      </c>
      <c r="C39" s="250">
        <v>1</v>
      </c>
      <c r="D39" s="250">
        <f t="shared" si="11"/>
        <v>1</v>
      </c>
      <c r="E39" s="249">
        <v>12</v>
      </c>
      <c r="F39" s="250">
        <v>3</v>
      </c>
      <c r="G39" s="64">
        <f t="shared" si="12"/>
        <v>15</v>
      </c>
      <c r="H39" s="73">
        <f t="shared" si="13"/>
        <v>12</v>
      </c>
      <c r="I39" s="64">
        <f t="shared" si="13"/>
        <v>4</v>
      </c>
      <c r="J39" s="74">
        <f t="shared" si="10"/>
        <v>16</v>
      </c>
    </row>
    <row r="40" spans="1:10" ht="12.75" customHeight="1" x14ac:dyDescent="0.2">
      <c r="A40" s="75" t="s">
        <v>3</v>
      </c>
      <c r="B40" s="251">
        <f>SUM(B30:B39)</f>
        <v>394</v>
      </c>
      <c r="C40" s="252">
        <f t="shared" ref="C40:J40" si="19">SUM(C30:C39)</f>
        <v>1021</v>
      </c>
      <c r="D40" s="252">
        <f t="shared" si="19"/>
        <v>1415</v>
      </c>
      <c r="E40" s="251">
        <f t="shared" si="19"/>
        <v>334</v>
      </c>
      <c r="F40" s="252">
        <f t="shared" si="19"/>
        <v>640</v>
      </c>
      <c r="G40" s="77">
        <f t="shared" si="19"/>
        <v>974</v>
      </c>
      <c r="H40" s="76">
        <f t="shared" si="19"/>
        <v>728</v>
      </c>
      <c r="I40" s="77">
        <f t="shared" si="19"/>
        <v>1661</v>
      </c>
      <c r="J40" s="77">
        <f t="shared" si="19"/>
        <v>2389</v>
      </c>
    </row>
    <row r="41" spans="1:10" ht="12.75" customHeight="1" x14ac:dyDescent="0.2">
      <c r="B41" s="253"/>
      <c r="C41" s="253"/>
      <c r="D41" s="253"/>
      <c r="E41" s="253"/>
      <c r="F41" s="253"/>
    </row>
    <row r="42" spans="1:10" ht="12.75" customHeight="1" x14ac:dyDescent="0.2">
      <c r="A42" s="58" t="s">
        <v>7</v>
      </c>
      <c r="B42" s="254"/>
      <c r="C42" s="254"/>
      <c r="D42" s="254"/>
      <c r="E42" s="254"/>
      <c r="F42" s="255"/>
      <c r="G42" s="62"/>
      <c r="H42" s="62"/>
      <c r="I42" s="62"/>
      <c r="J42" s="62"/>
    </row>
    <row r="43" spans="1:10" ht="12.75" customHeight="1" thickBot="1" x14ac:dyDescent="0.25">
      <c r="A43" s="56"/>
      <c r="B43" s="250"/>
      <c r="C43" s="250"/>
      <c r="D43" s="250"/>
      <c r="E43" s="250"/>
      <c r="F43" s="250"/>
      <c r="G43" s="64"/>
      <c r="H43" s="64"/>
      <c r="I43" s="64"/>
      <c r="J43" s="64"/>
    </row>
    <row r="44" spans="1:10" ht="12.75" customHeight="1" x14ac:dyDescent="0.2">
      <c r="A44" s="65"/>
      <c r="B44" s="256" t="s">
        <v>1</v>
      </c>
      <c r="C44" s="257"/>
      <c r="D44" s="257"/>
      <c r="E44" s="256" t="s">
        <v>2</v>
      </c>
      <c r="F44" s="257"/>
      <c r="G44" s="67"/>
      <c r="H44" s="66" t="s">
        <v>3</v>
      </c>
      <c r="I44" s="67"/>
      <c r="J44" s="67"/>
    </row>
    <row r="45" spans="1:10" ht="12.75" customHeight="1" x14ac:dyDescent="0.2">
      <c r="A45" s="208" t="s">
        <v>11</v>
      </c>
      <c r="B45" s="258" t="s">
        <v>4</v>
      </c>
      <c r="C45" s="259" t="s">
        <v>5</v>
      </c>
      <c r="D45" s="259" t="s">
        <v>3</v>
      </c>
      <c r="E45" s="258" t="s">
        <v>4</v>
      </c>
      <c r="F45" s="259" t="s">
        <v>5</v>
      </c>
      <c r="G45" s="69" t="s">
        <v>3</v>
      </c>
      <c r="H45" s="68" t="s">
        <v>4</v>
      </c>
      <c r="I45" s="69" t="s">
        <v>5</v>
      </c>
      <c r="J45" s="69" t="s">
        <v>3</v>
      </c>
    </row>
    <row r="46" spans="1:10" ht="12.75" customHeight="1" x14ac:dyDescent="0.2">
      <c r="A46" s="70"/>
      <c r="B46" s="247"/>
      <c r="C46" s="248"/>
      <c r="D46" s="248"/>
      <c r="E46" s="247"/>
      <c r="F46" s="248"/>
      <c r="G46" s="72"/>
      <c r="H46" s="71"/>
      <c r="I46" s="72"/>
      <c r="J46" s="72"/>
    </row>
    <row r="47" spans="1:10" ht="12.75" customHeight="1" x14ac:dyDescent="0.2">
      <c r="A47" s="56" t="s">
        <v>12</v>
      </c>
      <c r="B47" s="249">
        <v>0</v>
      </c>
      <c r="C47" s="250">
        <v>1</v>
      </c>
      <c r="D47" s="250">
        <f>SUM(B47:C47)</f>
        <v>1</v>
      </c>
      <c r="E47" s="249">
        <v>1</v>
      </c>
      <c r="F47" s="250">
        <v>4</v>
      </c>
      <c r="G47" s="64">
        <f>SUM(E47:F47)</f>
        <v>5</v>
      </c>
      <c r="H47" s="73">
        <f>SUM(B47,E47)</f>
        <v>1</v>
      </c>
      <c r="I47" s="64">
        <f>SUM(C47,F47)</f>
        <v>5</v>
      </c>
      <c r="J47" s="64">
        <f t="shared" ref="J47:J56" si="20">SUM(H47:I47)</f>
        <v>6</v>
      </c>
    </row>
    <row r="48" spans="1:10" ht="12.75" customHeight="1" x14ac:dyDescent="0.2">
      <c r="A48" s="56" t="s">
        <v>13</v>
      </c>
      <c r="B48" s="249">
        <v>1</v>
      </c>
      <c r="C48" s="250">
        <v>2</v>
      </c>
      <c r="D48" s="250">
        <f t="shared" ref="D48:D56" si="21">SUM(B48:C48)</f>
        <v>3</v>
      </c>
      <c r="E48" s="249">
        <v>6</v>
      </c>
      <c r="F48" s="250">
        <v>26</v>
      </c>
      <c r="G48" s="64">
        <f t="shared" ref="G48:G56" si="22">SUM(E48:F48)</f>
        <v>32</v>
      </c>
      <c r="H48" s="73">
        <f t="shared" ref="H48:I56" si="23">SUM(B48,E48)</f>
        <v>7</v>
      </c>
      <c r="I48" s="64">
        <f t="shared" si="23"/>
        <v>28</v>
      </c>
      <c r="J48" s="64">
        <f t="shared" si="20"/>
        <v>35</v>
      </c>
    </row>
    <row r="49" spans="1:10" ht="12.75" customHeight="1" x14ac:dyDescent="0.2">
      <c r="A49" s="56" t="s">
        <v>14</v>
      </c>
      <c r="B49" s="249">
        <v>4</v>
      </c>
      <c r="C49" s="250">
        <v>19</v>
      </c>
      <c r="D49" s="250">
        <f t="shared" si="21"/>
        <v>23</v>
      </c>
      <c r="E49" s="249">
        <v>15</v>
      </c>
      <c r="F49" s="250">
        <v>29</v>
      </c>
      <c r="G49" s="64">
        <f t="shared" si="22"/>
        <v>44</v>
      </c>
      <c r="H49" s="73">
        <f t="shared" si="23"/>
        <v>19</v>
      </c>
      <c r="I49" s="64">
        <f t="shared" si="23"/>
        <v>48</v>
      </c>
      <c r="J49" s="64">
        <f t="shared" si="20"/>
        <v>67</v>
      </c>
    </row>
    <row r="50" spans="1:10" ht="12.75" customHeight="1" x14ac:dyDescent="0.2">
      <c r="A50" s="56" t="s">
        <v>15</v>
      </c>
      <c r="B50" s="247">
        <v>16</v>
      </c>
      <c r="C50" s="250">
        <v>40</v>
      </c>
      <c r="D50" s="250">
        <f t="shared" si="21"/>
        <v>56</v>
      </c>
      <c r="E50" s="249">
        <v>15</v>
      </c>
      <c r="F50" s="250">
        <v>17</v>
      </c>
      <c r="G50" s="64">
        <f t="shared" si="22"/>
        <v>32</v>
      </c>
      <c r="H50" s="73">
        <f t="shared" si="23"/>
        <v>31</v>
      </c>
      <c r="I50" s="64">
        <f t="shared" si="23"/>
        <v>57</v>
      </c>
      <c r="J50" s="64">
        <f t="shared" si="20"/>
        <v>88</v>
      </c>
    </row>
    <row r="51" spans="1:10" ht="12.75" customHeight="1" x14ac:dyDescent="0.2">
      <c r="A51" s="56" t="s">
        <v>16</v>
      </c>
      <c r="B51" s="247">
        <v>34</v>
      </c>
      <c r="C51" s="250">
        <v>77</v>
      </c>
      <c r="D51" s="250">
        <f t="shared" si="21"/>
        <v>111</v>
      </c>
      <c r="E51" s="249">
        <v>24</v>
      </c>
      <c r="F51" s="250">
        <v>24</v>
      </c>
      <c r="G51" s="64">
        <f t="shared" si="22"/>
        <v>48</v>
      </c>
      <c r="H51" s="73">
        <f t="shared" si="23"/>
        <v>58</v>
      </c>
      <c r="I51" s="64">
        <f t="shared" si="23"/>
        <v>101</v>
      </c>
      <c r="J51" s="64">
        <f t="shared" si="20"/>
        <v>159</v>
      </c>
    </row>
    <row r="52" spans="1:10" ht="12.75" customHeight="1" x14ac:dyDescent="0.2">
      <c r="A52" s="56" t="s">
        <v>17</v>
      </c>
      <c r="B52" s="247">
        <v>26</v>
      </c>
      <c r="C52" s="250">
        <v>58</v>
      </c>
      <c r="D52" s="250">
        <f t="shared" si="21"/>
        <v>84</v>
      </c>
      <c r="E52" s="249">
        <v>16</v>
      </c>
      <c r="F52" s="250">
        <v>25</v>
      </c>
      <c r="G52" s="64">
        <f t="shared" si="22"/>
        <v>41</v>
      </c>
      <c r="H52" s="73">
        <f t="shared" si="23"/>
        <v>42</v>
      </c>
      <c r="I52" s="64">
        <f t="shared" si="23"/>
        <v>83</v>
      </c>
      <c r="J52" s="64">
        <f t="shared" si="20"/>
        <v>125</v>
      </c>
    </row>
    <row r="53" spans="1:10" ht="12.75" customHeight="1" x14ac:dyDescent="0.2">
      <c r="A53" s="56" t="s">
        <v>18</v>
      </c>
      <c r="B53" s="247">
        <v>37</v>
      </c>
      <c r="C53" s="250">
        <v>59</v>
      </c>
      <c r="D53" s="250">
        <f t="shared" si="21"/>
        <v>96</v>
      </c>
      <c r="E53" s="249">
        <v>18</v>
      </c>
      <c r="F53" s="250">
        <v>17</v>
      </c>
      <c r="G53" s="64">
        <f t="shared" si="22"/>
        <v>35</v>
      </c>
      <c r="H53" s="73">
        <f t="shared" si="23"/>
        <v>55</v>
      </c>
      <c r="I53" s="64">
        <f t="shared" si="23"/>
        <v>76</v>
      </c>
      <c r="J53" s="64">
        <f t="shared" si="20"/>
        <v>131</v>
      </c>
    </row>
    <row r="54" spans="1:10" ht="12.75" customHeight="1" x14ac:dyDescent="0.2">
      <c r="A54" s="56" t="s">
        <v>19</v>
      </c>
      <c r="B54" s="247">
        <v>38</v>
      </c>
      <c r="C54" s="250">
        <v>88</v>
      </c>
      <c r="D54" s="250">
        <f t="shared" si="21"/>
        <v>126</v>
      </c>
      <c r="E54" s="249">
        <v>15</v>
      </c>
      <c r="F54" s="250">
        <v>12</v>
      </c>
      <c r="G54" s="64">
        <f t="shared" si="22"/>
        <v>27</v>
      </c>
      <c r="H54" s="73">
        <f t="shared" si="23"/>
        <v>53</v>
      </c>
      <c r="I54" s="64">
        <f t="shared" si="23"/>
        <v>100</v>
      </c>
      <c r="J54" s="64">
        <f t="shared" si="20"/>
        <v>153</v>
      </c>
    </row>
    <row r="55" spans="1:10" ht="12.75" customHeight="1" x14ac:dyDescent="0.2">
      <c r="A55" s="56" t="s">
        <v>53</v>
      </c>
      <c r="B55" s="247">
        <v>29</v>
      </c>
      <c r="C55" s="250">
        <v>39</v>
      </c>
      <c r="D55" s="250">
        <f t="shared" ref="D55" si="24">SUM(B55:C55)</f>
        <v>68</v>
      </c>
      <c r="E55" s="249">
        <v>7</v>
      </c>
      <c r="F55" s="250">
        <v>4</v>
      </c>
      <c r="G55" s="64">
        <f t="shared" ref="G55" si="25">SUM(E55:F55)</f>
        <v>11</v>
      </c>
      <c r="H55" s="73">
        <f t="shared" ref="H55" si="26">SUM(B55,E55)</f>
        <v>36</v>
      </c>
      <c r="I55" s="64">
        <f t="shared" ref="I55" si="27">SUM(C55,F55)</f>
        <v>43</v>
      </c>
      <c r="J55" s="64">
        <f t="shared" ref="J55" si="28">SUM(H55:I55)</f>
        <v>79</v>
      </c>
    </row>
    <row r="56" spans="1:10" ht="12.75" customHeight="1" x14ac:dyDescent="0.2">
      <c r="A56" s="56" t="s">
        <v>54</v>
      </c>
      <c r="B56" s="247">
        <v>0</v>
      </c>
      <c r="C56" s="250">
        <v>0</v>
      </c>
      <c r="D56" s="250">
        <f t="shared" si="21"/>
        <v>0</v>
      </c>
      <c r="E56" s="249">
        <v>7</v>
      </c>
      <c r="F56" s="250">
        <v>2</v>
      </c>
      <c r="G56" s="64">
        <f t="shared" si="22"/>
        <v>9</v>
      </c>
      <c r="H56" s="73">
        <f t="shared" si="23"/>
        <v>7</v>
      </c>
      <c r="I56" s="64">
        <f t="shared" si="23"/>
        <v>2</v>
      </c>
      <c r="J56" s="74">
        <f t="shared" si="20"/>
        <v>9</v>
      </c>
    </row>
    <row r="57" spans="1:10" ht="12.75" customHeight="1" x14ac:dyDescent="0.2">
      <c r="A57" s="75" t="s">
        <v>3</v>
      </c>
      <c r="B57" s="251">
        <f>SUM(B47:B56)</f>
        <v>185</v>
      </c>
      <c r="C57" s="252">
        <f t="shared" ref="C57:J57" si="29">SUM(C47:C56)</f>
        <v>383</v>
      </c>
      <c r="D57" s="252">
        <f t="shared" si="29"/>
        <v>568</v>
      </c>
      <c r="E57" s="251">
        <f t="shared" si="29"/>
        <v>124</v>
      </c>
      <c r="F57" s="252">
        <f t="shared" si="29"/>
        <v>160</v>
      </c>
      <c r="G57" s="77">
        <f t="shared" si="29"/>
        <v>284</v>
      </c>
      <c r="H57" s="76">
        <f t="shared" si="29"/>
        <v>309</v>
      </c>
      <c r="I57" s="77">
        <f t="shared" si="29"/>
        <v>543</v>
      </c>
      <c r="J57" s="77">
        <f t="shared" si="29"/>
        <v>852</v>
      </c>
    </row>
    <row r="58" spans="1:10" ht="12.75" customHeight="1" x14ac:dyDescent="0.2">
      <c r="B58" s="253"/>
      <c r="C58" s="253"/>
      <c r="D58" s="253"/>
      <c r="E58" s="253"/>
      <c r="F58" s="253"/>
    </row>
    <row r="59" spans="1:10" ht="12.75" customHeight="1" x14ac:dyDescent="0.2">
      <c r="A59" s="58" t="s">
        <v>8</v>
      </c>
      <c r="B59" s="254"/>
      <c r="C59" s="254"/>
      <c r="D59" s="254"/>
      <c r="E59" s="254"/>
      <c r="F59" s="255"/>
      <c r="G59" s="62"/>
      <c r="H59" s="62"/>
      <c r="I59" s="62"/>
      <c r="J59" s="62"/>
    </row>
    <row r="60" spans="1:10" ht="12.75" customHeight="1" thickBot="1" x14ac:dyDescent="0.25">
      <c r="A60" s="56"/>
      <c r="B60" s="250"/>
      <c r="C60" s="250"/>
      <c r="D60" s="250"/>
      <c r="E60" s="250"/>
      <c r="F60" s="250"/>
      <c r="G60" s="64"/>
      <c r="H60" s="64"/>
      <c r="I60" s="64"/>
      <c r="J60" s="64"/>
    </row>
    <row r="61" spans="1:10" ht="12.75" customHeight="1" x14ac:dyDescent="0.2">
      <c r="A61" s="65"/>
      <c r="B61" s="256" t="s">
        <v>1</v>
      </c>
      <c r="C61" s="257"/>
      <c r="D61" s="257"/>
      <c r="E61" s="256" t="s">
        <v>2</v>
      </c>
      <c r="F61" s="257"/>
      <c r="G61" s="67"/>
      <c r="H61" s="66" t="s">
        <v>3</v>
      </c>
      <c r="I61" s="67"/>
      <c r="J61" s="67"/>
    </row>
    <row r="62" spans="1:10" ht="12.75" customHeight="1" x14ac:dyDescent="0.2">
      <c r="A62" s="208" t="s">
        <v>11</v>
      </c>
      <c r="B62" s="258" t="s">
        <v>4</v>
      </c>
      <c r="C62" s="259" t="s">
        <v>5</v>
      </c>
      <c r="D62" s="259" t="s">
        <v>3</v>
      </c>
      <c r="E62" s="258" t="s">
        <v>4</v>
      </c>
      <c r="F62" s="259" t="s">
        <v>5</v>
      </c>
      <c r="G62" s="69" t="s">
        <v>3</v>
      </c>
      <c r="H62" s="68" t="s">
        <v>4</v>
      </c>
      <c r="I62" s="69" t="s">
        <v>5</v>
      </c>
      <c r="J62" s="69" t="s">
        <v>3</v>
      </c>
    </row>
    <row r="63" spans="1:10" ht="12.75" customHeight="1" x14ac:dyDescent="0.2">
      <c r="A63" s="70"/>
      <c r="B63" s="247"/>
      <c r="C63" s="248"/>
      <c r="D63" s="248"/>
      <c r="E63" s="247"/>
      <c r="F63" s="248"/>
      <c r="G63" s="72"/>
      <c r="H63" s="71"/>
      <c r="I63" s="72"/>
      <c r="J63" s="72"/>
    </row>
    <row r="64" spans="1:10" ht="12.75" customHeight="1" x14ac:dyDescent="0.2">
      <c r="A64" s="56" t="s">
        <v>12</v>
      </c>
      <c r="B64" s="249">
        <v>0</v>
      </c>
      <c r="C64" s="250">
        <v>0</v>
      </c>
      <c r="D64" s="250">
        <f>SUM(B64:C64)</f>
        <v>0</v>
      </c>
      <c r="E64" s="249">
        <v>2</v>
      </c>
      <c r="F64" s="250">
        <v>6</v>
      </c>
      <c r="G64" s="64">
        <f>SUM(E64:F64)</f>
        <v>8</v>
      </c>
      <c r="H64" s="73">
        <f>SUM(B64,E64)</f>
        <v>2</v>
      </c>
      <c r="I64" s="64">
        <f>SUM(C64,F64)</f>
        <v>6</v>
      </c>
      <c r="J64" s="64">
        <f t="shared" ref="J64:J73" si="30">SUM(H64:I64)</f>
        <v>8</v>
      </c>
    </row>
    <row r="65" spans="1:10" ht="12.75" customHeight="1" x14ac:dyDescent="0.2">
      <c r="A65" s="56" t="s">
        <v>13</v>
      </c>
      <c r="B65" s="249">
        <v>1</v>
      </c>
      <c r="C65" s="250">
        <v>7</v>
      </c>
      <c r="D65" s="250">
        <f t="shared" ref="D65:D73" si="31">SUM(B65:C65)</f>
        <v>8</v>
      </c>
      <c r="E65" s="249">
        <v>7</v>
      </c>
      <c r="F65" s="250">
        <v>15</v>
      </c>
      <c r="G65" s="64">
        <f t="shared" ref="G65:G73" si="32">SUM(E65:F65)</f>
        <v>22</v>
      </c>
      <c r="H65" s="73">
        <f t="shared" ref="H65:I73" si="33">SUM(B65,E65)</f>
        <v>8</v>
      </c>
      <c r="I65" s="64">
        <f t="shared" si="33"/>
        <v>22</v>
      </c>
      <c r="J65" s="64">
        <f t="shared" si="30"/>
        <v>30</v>
      </c>
    </row>
    <row r="66" spans="1:10" ht="12.75" customHeight="1" x14ac:dyDescent="0.2">
      <c r="A66" s="56" t="s">
        <v>14</v>
      </c>
      <c r="B66" s="249">
        <v>5</v>
      </c>
      <c r="C66" s="250">
        <v>33</v>
      </c>
      <c r="D66" s="250">
        <f t="shared" si="31"/>
        <v>38</v>
      </c>
      <c r="E66" s="249">
        <v>11</v>
      </c>
      <c r="F66" s="250">
        <v>27</v>
      </c>
      <c r="G66" s="64">
        <f t="shared" si="32"/>
        <v>38</v>
      </c>
      <c r="H66" s="73">
        <f t="shared" si="33"/>
        <v>16</v>
      </c>
      <c r="I66" s="64">
        <f t="shared" si="33"/>
        <v>60</v>
      </c>
      <c r="J66" s="64">
        <f t="shared" si="30"/>
        <v>76</v>
      </c>
    </row>
    <row r="67" spans="1:10" ht="12.75" customHeight="1" x14ac:dyDescent="0.2">
      <c r="A67" s="56" t="s">
        <v>15</v>
      </c>
      <c r="B67" s="247">
        <v>14</v>
      </c>
      <c r="C67" s="250">
        <v>30</v>
      </c>
      <c r="D67" s="250">
        <f t="shared" si="31"/>
        <v>44</v>
      </c>
      <c r="E67" s="249">
        <v>16</v>
      </c>
      <c r="F67" s="250">
        <v>26</v>
      </c>
      <c r="G67" s="64">
        <f t="shared" si="32"/>
        <v>42</v>
      </c>
      <c r="H67" s="73">
        <f t="shared" si="33"/>
        <v>30</v>
      </c>
      <c r="I67" s="64">
        <f t="shared" si="33"/>
        <v>56</v>
      </c>
      <c r="J67" s="64">
        <f t="shared" si="30"/>
        <v>86</v>
      </c>
    </row>
    <row r="68" spans="1:10" ht="12.75" customHeight="1" x14ac:dyDescent="0.2">
      <c r="A68" s="56" t="s">
        <v>16</v>
      </c>
      <c r="B68" s="247">
        <v>26</v>
      </c>
      <c r="C68" s="250">
        <v>63</v>
      </c>
      <c r="D68" s="250">
        <f t="shared" si="31"/>
        <v>89</v>
      </c>
      <c r="E68" s="249">
        <v>19</v>
      </c>
      <c r="F68" s="250">
        <v>20</v>
      </c>
      <c r="G68" s="64">
        <f t="shared" si="32"/>
        <v>39</v>
      </c>
      <c r="H68" s="73">
        <f t="shared" si="33"/>
        <v>45</v>
      </c>
      <c r="I68" s="64">
        <f t="shared" si="33"/>
        <v>83</v>
      </c>
      <c r="J68" s="64">
        <f t="shared" si="30"/>
        <v>128</v>
      </c>
    </row>
    <row r="69" spans="1:10" ht="12.75" customHeight="1" x14ac:dyDescent="0.2">
      <c r="A69" s="56" t="s">
        <v>17</v>
      </c>
      <c r="B69" s="247">
        <v>28</v>
      </c>
      <c r="C69" s="250">
        <v>56</v>
      </c>
      <c r="D69" s="250">
        <f t="shared" si="31"/>
        <v>84</v>
      </c>
      <c r="E69" s="249">
        <v>18</v>
      </c>
      <c r="F69" s="250">
        <v>17</v>
      </c>
      <c r="G69" s="64">
        <f t="shared" si="32"/>
        <v>35</v>
      </c>
      <c r="H69" s="73">
        <f t="shared" si="33"/>
        <v>46</v>
      </c>
      <c r="I69" s="64">
        <f t="shared" si="33"/>
        <v>73</v>
      </c>
      <c r="J69" s="64">
        <f t="shared" si="30"/>
        <v>119</v>
      </c>
    </row>
    <row r="70" spans="1:10" ht="12.75" customHeight="1" x14ac:dyDescent="0.2">
      <c r="A70" s="56" t="s">
        <v>18</v>
      </c>
      <c r="B70" s="247">
        <v>29</v>
      </c>
      <c r="C70" s="250">
        <v>62</v>
      </c>
      <c r="D70" s="250">
        <f t="shared" si="31"/>
        <v>91</v>
      </c>
      <c r="E70" s="249">
        <v>10</v>
      </c>
      <c r="F70" s="250">
        <v>17</v>
      </c>
      <c r="G70" s="64">
        <f t="shared" si="32"/>
        <v>27</v>
      </c>
      <c r="H70" s="73">
        <f t="shared" si="33"/>
        <v>39</v>
      </c>
      <c r="I70" s="64">
        <f t="shared" si="33"/>
        <v>79</v>
      </c>
      <c r="J70" s="64">
        <f t="shared" si="30"/>
        <v>118</v>
      </c>
    </row>
    <row r="71" spans="1:10" ht="12.75" customHeight="1" x14ac:dyDescent="0.2">
      <c r="A71" s="56" t="s">
        <v>19</v>
      </c>
      <c r="B71" s="247">
        <v>29</v>
      </c>
      <c r="C71" s="250">
        <v>65</v>
      </c>
      <c r="D71" s="250">
        <f t="shared" si="31"/>
        <v>94</v>
      </c>
      <c r="E71" s="249">
        <v>12</v>
      </c>
      <c r="F71" s="250">
        <v>12</v>
      </c>
      <c r="G71" s="64">
        <f t="shared" si="32"/>
        <v>24</v>
      </c>
      <c r="H71" s="73">
        <f t="shared" si="33"/>
        <v>41</v>
      </c>
      <c r="I71" s="64">
        <f t="shared" si="33"/>
        <v>77</v>
      </c>
      <c r="J71" s="64">
        <f t="shared" si="30"/>
        <v>118</v>
      </c>
    </row>
    <row r="72" spans="1:10" ht="12.75" customHeight="1" x14ac:dyDescent="0.2">
      <c r="A72" s="56" t="s">
        <v>53</v>
      </c>
      <c r="B72" s="247">
        <v>17</v>
      </c>
      <c r="C72" s="250">
        <v>42</v>
      </c>
      <c r="D72" s="250">
        <f t="shared" ref="D72" si="34">SUM(B72:C72)</f>
        <v>59</v>
      </c>
      <c r="E72" s="249">
        <v>2</v>
      </c>
      <c r="F72" s="250">
        <v>4</v>
      </c>
      <c r="G72" s="64">
        <f t="shared" ref="G72" si="35">SUM(E72:F72)</f>
        <v>6</v>
      </c>
      <c r="H72" s="73">
        <f t="shared" ref="H72" si="36">SUM(B72,E72)</f>
        <v>19</v>
      </c>
      <c r="I72" s="64">
        <f t="shared" ref="I72" si="37">SUM(C72,F72)</f>
        <v>46</v>
      </c>
      <c r="J72" s="64">
        <f t="shared" ref="J72" si="38">SUM(H72:I72)</f>
        <v>65</v>
      </c>
    </row>
    <row r="73" spans="1:10" ht="12.75" customHeight="1" x14ac:dyDescent="0.2">
      <c r="A73" s="56" t="s">
        <v>54</v>
      </c>
      <c r="B73" s="247">
        <v>1</v>
      </c>
      <c r="C73" s="250">
        <v>0</v>
      </c>
      <c r="D73" s="250">
        <f t="shared" si="31"/>
        <v>1</v>
      </c>
      <c r="E73" s="249">
        <v>1</v>
      </c>
      <c r="F73" s="250">
        <v>0</v>
      </c>
      <c r="G73" s="64">
        <f t="shared" si="32"/>
        <v>1</v>
      </c>
      <c r="H73" s="73">
        <f t="shared" si="33"/>
        <v>2</v>
      </c>
      <c r="I73" s="64">
        <f t="shared" si="33"/>
        <v>0</v>
      </c>
      <c r="J73" s="74">
        <f t="shared" si="30"/>
        <v>2</v>
      </c>
    </row>
    <row r="74" spans="1:10" ht="12.75" customHeight="1" x14ac:dyDescent="0.2">
      <c r="A74" s="75" t="s">
        <v>3</v>
      </c>
      <c r="B74" s="251">
        <f>SUM(B64:B73)</f>
        <v>150</v>
      </c>
      <c r="C74" s="252">
        <f t="shared" ref="C74:J74" si="39">SUM(C64:C73)</f>
        <v>358</v>
      </c>
      <c r="D74" s="252">
        <f t="shared" si="39"/>
        <v>508</v>
      </c>
      <c r="E74" s="251">
        <f t="shared" si="39"/>
        <v>98</v>
      </c>
      <c r="F74" s="252">
        <f t="shared" si="39"/>
        <v>144</v>
      </c>
      <c r="G74" s="77">
        <f t="shared" si="39"/>
        <v>242</v>
      </c>
      <c r="H74" s="76">
        <f t="shared" si="39"/>
        <v>248</v>
      </c>
      <c r="I74" s="77">
        <f t="shared" si="39"/>
        <v>502</v>
      </c>
      <c r="J74" s="77">
        <f t="shared" si="39"/>
        <v>750</v>
      </c>
    </row>
    <row r="75" spans="1:10" ht="12.75" customHeight="1" x14ac:dyDescent="0.2">
      <c r="B75" s="253"/>
      <c r="C75" s="253"/>
      <c r="D75" s="253"/>
      <c r="E75" s="253"/>
      <c r="F75" s="253"/>
    </row>
    <row r="76" spans="1:10" ht="12.75" customHeight="1" x14ac:dyDescent="0.2">
      <c r="B76" s="253"/>
      <c r="C76" s="253"/>
      <c r="D76" s="253"/>
      <c r="E76" s="253"/>
      <c r="F76" s="253"/>
    </row>
  </sheetData>
  <phoneticPr fontId="0" type="noConversion"/>
  <printOptions horizontalCentered="1"/>
  <pageMargins left="0.19685039370078741" right="0.19685039370078741" top="0.59055118110236227" bottom="0.19685039370078741" header="0.51181102362204722" footer="0.51181102362204722"/>
  <pageSetup paperSize="9" scale="80" orientation="portrait" horizontalDpi="4294967292" verticalDpi="300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5">
    <pageSetUpPr fitToPage="1"/>
  </sheetPr>
  <dimension ref="A1:J42"/>
  <sheetViews>
    <sheetView zoomScaleNormal="100" workbookViewId="0">
      <selection activeCell="A60" sqref="A60"/>
    </sheetView>
  </sheetViews>
  <sheetFormatPr defaultRowHeight="12.75" x14ac:dyDescent="0.2"/>
  <cols>
    <col min="1" max="1" width="25" style="79" customWidth="1"/>
    <col min="2" max="10" width="10.42578125" style="79" customWidth="1"/>
    <col min="11" max="16384" width="9.140625" style="79"/>
  </cols>
  <sheetData>
    <row r="1" spans="1:10" x14ac:dyDescent="0.2">
      <c r="A1" s="1" t="s">
        <v>46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x14ac:dyDescent="0.2">
      <c r="A2" s="80" t="s">
        <v>9</v>
      </c>
      <c r="B2" s="80"/>
      <c r="C2" s="81"/>
      <c r="D2" s="81"/>
      <c r="E2" s="81"/>
      <c r="F2" s="80"/>
      <c r="G2" s="80"/>
      <c r="H2" s="81"/>
      <c r="I2" s="80"/>
      <c r="J2" s="80"/>
    </row>
    <row r="3" spans="1:10" x14ac:dyDescent="0.2">
      <c r="A3" s="80"/>
      <c r="B3" s="80"/>
      <c r="C3" s="80"/>
      <c r="D3" s="81"/>
      <c r="E3" s="81"/>
      <c r="F3" s="80"/>
      <c r="G3" s="80"/>
      <c r="H3" s="81"/>
      <c r="I3" s="80"/>
      <c r="J3" s="80"/>
    </row>
    <row r="4" spans="1:10" x14ac:dyDescent="0.2">
      <c r="A4" s="80" t="s">
        <v>47</v>
      </c>
      <c r="B4" s="80"/>
      <c r="C4" s="80"/>
      <c r="D4" s="81"/>
      <c r="E4" s="81"/>
      <c r="F4" s="80"/>
      <c r="G4" s="80"/>
      <c r="H4" s="81"/>
      <c r="I4" s="80"/>
      <c r="J4" s="80"/>
    </row>
    <row r="5" spans="1:10" x14ac:dyDescent="0.2">
      <c r="A5" s="80"/>
      <c r="B5" s="80"/>
      <c r="C5" s="80"/>
      <c r="D5" s="81"/>
      <c r="E5" s="81"/>
      <c r="F5" s="80"/>
      <c r="G5" s="80"/>
      <c r="H5" s="81"/>
      <c r="I5" s="80"/>
      <c r="J5" s="80"/>
    </row>
    <row r="6" spans="1:10" x14ac:dyDescent="0.2">
      <c r="A6" s="3" t="s">
        <v>23</v>
      </c>
      <c r="B6" s="82"/>
      <c r="C6" s="80"/>
      <c r="D6" s="82"/>
      <c r="E6" s="83"/>
      <c r="F6" s="82"/>
      <c r="G6" s="82"/>
      <c r="H6" s="82"/>
      <c r="I6" s="82"/>
      <c r="J6" s="82"/>
    </row>
    <row r="7" spans="1:10" ht="13.5" thickBot="1" x14ac:dyDescent="0.25">
      <c r="A7" s="78"/>
      <c r="B7" s="78"/>
      <c r="C7" s="78"/>
      <c r="D7" s="78"/>
      <c r="E7" s="78"/>
      <c r="F7" s="78"/>
      <c r="G7" s="78"/>
      <c r="H7" s="78"/>
      <c r="I7" s="78"/>
      <c r="J7" s="78"/>
    </row>
    <row r="8" spans="1:10" x14ac:dyDescent="0.2">
      <c r="A8" s="84"/>
      <c r="B8" s="85"/>
      <c r="C8" s="84" t="s">
        <v>1</v>
      </c>
      <c r="D8" s="84"/>
      <c r="E8" s="85"/>
      <c r="F8" s="84" t="s">
        <v>2</v>
      </c>
      <c r="G8" s="84"/>
      <c r="H8" s="85"/>
      <c r="I8" s="84" t="s">
        <v>3</v>
      </c>
      <c r="J8" s="84"/>
    </row>
    <row r="9" spans="1:10" x14ac:dyDescent="0.2">
      <c r="A9" s="86"/>
      <c r="B9" s="207" t="s">
        <v>4</v>
      </c>
      <c r="C9" s="199" t="s">
        <v>5</v>
      </c>
      <c r="D9" s="199" t="s">
        <v>3</v>
      </c>
      <c r="E9" s="207" t="s">
        <v>4</v>
      </c>
      <c r="F9" s="199" t="s">
        <v>5</v>
      </c>
      <c r="G9" s="199" t="s">
        <v>3</v>
      </c>
      <c r="H9" s="207" t="s">
        <v>4</v>
      </c>
      <c r="I9" s="199" t="s">
        <v>5</v>
      </c>
      <c r="J9" s="199" t="s">
        <v>3</v>
      </c>
    </row>
    <row r="10" spans="1:10" x14ac:dyDescent="0.2">
      <c r="A10" s="87"/>
      <c r="B10" s="88"/>
      <c r="C10" s="89"/>
      <c r="D10" s="89"/>
      <c r="E10" s="88"/>
      <c r="F10" s="89"/>
      <c r="G10" s="89"/>
      <c r="H10" s="88"/>
      <c r="I10" s="89"/>
      <c r="J10" s="89"/>
    </row>
    <row r="11" spans="1:10" x14ac:dyDescent="0.2">
      <c r="A11" s="2" t="s">
        <v>22</v>
      </c>
      <c r="B11" s="260">
        <v>28</v>
      </c>
      <c r="C11" s="261">
        <v>169</v>
      </c>
      <c r="D11" s="262">
        <f>SUM(B11:C11)</f>
        <v>197</v>
      </c>
      <c r="E11" s="260">
        <v>10</v>
      </c>
      <c r="F11" s="262">
        <v>57</v>
      </c>
      <c r="G11" s="262">
        <f>SUM(E11:F11)</f>
        <v>67</v>
      </c>
      <c r="H11" s="188">
        <f t="shared" ref="H11:I14" si="0">SUM(B11,E11)</f>
        <v>38</v>
      </c>
      <c r="I11" s="189">
        <f t="shared" si="0"/>
        <v>226</v>
      </c>
      <c r="J11" s="189">
        <f>SUM(H11:I11)</f>
        <v>264</v>
      </c>
    </row>
    <row r="12" spans="1:10" x14ac:dyDescent="0.2">
      <c r="A12" s="78" t="s">
        <v>6</v>
      </c>
      <c r="B12" s="260">
        <v>34</v>
      </c>
      <c r="C12" s="262">
        <v>159</v>
      </c>
      <c r="D12" s="262">
        <f>SUM(B12:C12)</f>
        <v>193</v>
      </c>
      <c r="E12" s="260">
        <v>17</v>
      </c>
      <c r="F12" s="262">
        <v>50</v>
      </c>
      <c r="G12" s="262">
        <f>SUM(E12:F12)</f>
        <v>67</v>
      </c>
      <c r="H12" s="188">
        <f t="shared" si="0"/>
        <v>51</v>
      </c>
      <c r="I12" s="189">
        <f t="shared" si="0"/>
        <v>209</v>
      </c>
      <c r="J12" s="189">
        <f>SUM(H12:I12)</f>
        <v>260</v>
      </c>
    </row>
    <row r="13" spans="1:10" x14ac:dyDescent="0.2">
      <c r="A13" s="78" t="s">
        <v>7</v>
      </c>
      <c r="B13" s="260">
        <v>13</v>
      </c>
      <c r="C13" s="262">
        <v>56</v>
      </c>
      <c r="D13" s="262">
        <f>SUM(B13:C13)</f>
        <v>69</v>
      </c>
      <c r="E13" s="260">
        <v>2</v>
      </c>
      <c r="F13" s="262">
        <v>22</v>
      </c>
      <c r="G13" s="262">
        <f>SUM(E13:F13)</f>
        <v>24</v>
      </c>
      <c r="H13" s="188">
        <f t="shared" si="0"/>
        <v>15</v>
      </c>
      <c r="I13" s="189">
        <f t="shared" si="0"/>
        <v>78</v>
      </c>
      <c r="J13" s="189">
        <f>SUM(H13:I13)</f>
        <v>93</v>
      </c>
    </row>
    <row r="14" spans="1:10" x14ac:dyDescent="0.2">
      <c r="A14" s="78" t="s">
        <v>8</v>
      </c>
      <c r="B14" s="260">
        <v>10</v>
      </c>
      <c r="C14" s="262">
        <v>46</v>
      </c>
      <c r="D14" s="262">
        <f>SUM(B14:C14)</f>
        <v>56</v>
      </c>
      <c r="E14" s="260">
        <v>3</v>
      </c>
      <c r="F14" s="262">
        <v>25</v>
      </c>
      <c r="G14" s="262">
        <f>SUM(E14:F14)</f>
        <v>28</v>
      </c>
      <c r="H14" s="188">
        <f t="shared" si="0"/>
        <v>13</v>
      </c>
      <c r="I14" s="189">
        <f t="shared" si="0"/>
        <v>71</v>
      </c>
      <c r="J14" s="189">
        <f>SUM(H14:I14)</f>
        <v>84</v>
      </c>
    </row>
    <row r="15" spans="1:10" x14ac:dyDescent="0.2">
      <c r="A15" s="90" t="s">
        <v>3</v>
      </c>
      <c r="B15" s="190">
        <f>SUM(B11:B14)</f>
        <v>85</v>
      </c>
      <c r="C15" s="191">
        <f>SUM(C11:C14)</f>
        <v>430</v>
      </c>
      <c r="D15" s="191">
        <f t="shared" ref="D15:J15" si="1">SUM(D11:D14)</f>
        <v>515</v>
      </c>
      <c r="E15" s="190">
        <f t="shared" si="1"/>
        <v>32</v>
      </c>
      <c r="F15" s="191">
        <f t="shared" si="1"/>
        <v>154</v>
      </c>
      <c r="G15" s="191">
        <f t="shared" si="1"/>
        <v>186</v>
      </c>
      <c r="H15" s="190">
        <f t="shared" si="1"/>
        <v>117</v>
      </c>
      <c r="I15" s="191">
        <f t="shared" si="1"/>
        <v>584</v>
      </c>
      <c r="J15" s="191">
        <f t="shared" si="1"/>
        <v>701</v>
      </c>
    </row>
    <row r="19" spans="1:10" x14ac:dyDescent="0.2">
      <c r="A19" s="93" t="s">
        <v>20</v>
      </c>
      <c r="B19" s="94"/>
      <c r="C19" s="94"/>
      <c r="D19" s="94"/>
      <c r="E19" s="95"/>
      <c r="F19" s="95"/>
      <c r="G19" s="94"/>
      <c r="H19" s="94"/>
      <c r="I19" s="94"/>
      <c r="J19" s="94"/>
    </row>
    <row r="20" spans="1:10" x14ac:dyDescent="0.2">
      <c r="A20" s="94"/>
      <c r="B20" s="94"/>
      <c r="C20" s="94"/>
      <c r="D20" s="94"/>
      <c r="E20" s="95"/>
      <c r="F20" s="93"/>
      <c r="G20" s="94"/>
      <c r="H20" s="94"/>
      <c r="I20" s="94"/>
      <c r="J20" s="94"/>
    </row>
    <row r="21" spans="1:10" x14ac:dyDescent="0.2">
      <c r="A21" s="93" t="s">
        <v>47</v>
      </c>
      <c r="B21" s="94"/>
      <c r="C21" s="94"/>
      <c r="D21" s="94"/>
      <c r="E21" s="95"/>
      <c r="F21" s="95"/>
      <c r="G21" s="94"/>
      <c r="H21" s="94"/>
      <c r="I21" s="94"/>
      <c r="J21" s="94"/>
    </row>
    <row r="22" spans="1:10" x14ac:dyDescent="0.2">
      <c r="A22" s="96"/>
      <c r="B22" s="97"/>
      <c r="C22" s="97"/>
      <c r="D22" s="97"/>
      <c r="E22" s="97"/>
      <c r="F22" s="97"/>
      <c r="G22" s="97"/>
      <c r="H22" s="97"/>
      <c r="I22" s="97"/>
      <c r="J22" s="97"/>
    </row>
    <row r="23" spans="1:10" x14ac:dyDescent="0.2">
      <c r="A23" s="3" t="s">
        <v>23</v>
      </c>
      <c r="B23" s="98"/>
      <c r="C23" s="98"/>
      <c r="D23" s="98"/>
      <c r="E23" s="98"/>
      <c r="F23" s="99"/>
      <c r="G23" s="98"/>
      <c r="H23" s="98"/>
      <c r="I23" s="98"/>
      <c r="J23" s="98"/>
    </row>
    <row r="24" spans="1:10" x14ac:dyDescent="0.2">
      <c r="A24" s="93"/>
      <c r="B24" s="98"/>
      <c r="C24" s="98"/>
      <c r="D24" s="98"/>
      <c r="E24" s="98"/>
      <c r="F24" s="99"/>
      <c r="G24" s="98"/>
      <c r="H24" s="98"/>
      <c r="I24" s="98"/>
      <c r="J24" s="98"/>
    </row>
    <row r="25" spans="1:10" x14ac:dyDescent="0.2">
      <c r="A25" s="93" t="s">
        <v>35</v>
      </c>
      <c r="B25" s="98"/>
      <c r="C25" s="98"/>
      <c r="D25" s="98"/>
      <c r="E25" s="98"/>
      <c r="F25" s="99"/>
      <c r="G25" s="98"/>
      <c r="H25" s="98"/>
      <c r="I25" s="98"/>
      <c r="J25" s="98"/>
    </row>
    <row r="26" spans="1:10" ht="13.5" thickBot="1" x14ac:dyDescent="0.25">
      <c r="A26" s="91"/>
      <c r="B26" s="97"/>
      <c r="C26" s="97"/>
      <c r="D26" s="97"/>
      <c r="E26" s="97"/>
      <c r="F26" s="97"/>
      <c r="G26" s="97"/>
      <c r="H26" s="97"/>
      <c r="I26" s="97"/>
      <c r="J26" s="97"/>
    </row>
    <row r="27" spans="1:10" x14ac:dyDescent="0.2">
      <c r="A27" s="100"/>
      <c r="B27" s="101" t="s">
        <v>1</v>
      </c>
      <c r="C27" s="102"/>
      <c r="D27" s="102"/>
      <c r="E27" s="101" t="s">
        <v>2</v>
      </c>
      <c r="F27" s="102"/>
      <c r="G27" s="102"/>
      <c r="H27" s="101" t="s">
        <v>3</v>
      </c>
      <c r="I27" s="102"/>
      <c r="J27" s="102"/>
    </row>
    <row r="28" spans="1:10" x14ac:dyDescent="0.2">
      <c r="A28" s="209" t="s">
        <v>11</v>
      </c>
      <c r="B28" s="103" t="s">
        <v>4</v>
      </c>
      <c r="C28" s="104" t="s">
        <v>5</v>
      </c>
      <c r="D28" s="104" t="s">
        <v>3</v>
      </c>
      <c r="E28" s="103" t="s">
        <v>4</v>
      </c>
      <c r="F28" s="104" t="s">
        <v>5</v>
      </c>
      <c r="G28" s="104" t="s">
        <v>3</v>
      </c>
      <c r="H28" s="103" t="s">
        <v>4</v>
      </c>
      <c r="I28" s="104" t="s">
        <v>5</v>
      </c>
      <c r="J28" s="104" t="s">
        <v>3</v>
      </c>
    </row>
    <row r="29" spans="1:10" x14ac:dyDescent="0.2">
      <c r="A29" s="105"/>
      <c r="B29" s="106"/>
      <c r="C29" s="107"/>
      <c r="D29" s="107"/>
      <c r="E29" s="106"/>
      <c r="F29" s="107"/>
      <c r="G29" s="107"/>
      <c r="H29" s="106"/>
      <c r="I29" s="107"/>
      <c r="J29" s="107"/>
    </row>
    <row r="30" spans="1:10" x14ac:dyDescent="0.2">
      <c r="A30" s="91" t="s">
        <v>12</v>
      </c>
      <c r="B30" s="108">
        <f>'19PSVWO06'!B13+'19PSVWO06'!B30+'19PSVWO06'!B47+'19PSVWO06'!B64</f>
        <v>0</v>
      </c>
      <c r="C30" s="97">
        <f>'19PSVWO06'!C13+'19PSVWO06'!C30+'19PSVWO06'!C47+'19PSVWO06'!C64</f>
        <v>0</v>
      </c>
      <c r="D30" s="97">
        <f>'19PSVWO06'!D13+'19PSVWO06'!D30+'19PSVWO06'!D47+'19PSVWO06'!D64</f>
        <v>0</v>
      </c>
      <c r="E30" s="108">
        <f>'19PSVWO06'!E13+'19PSVWO06'!E30+'19PSVWO06'!E47+'19PSVWO06'!E64</f>
        <v>2</v>
      </c>
      <c r="F30" s="97">
        <f>'19PSVWO06'!F13+'19PSVWO06'!F30+'19PSVWO06'!F47+'19PSVWO06'!F64</f>
        <v>5</v>
      </c>
      <c r="G30" s="97">
        <f>'19PSVWO06'!G13+'19PSVWO06'!G30+'19PSVWO06'!G47+'19PSVWO06'!G64</f>
        <v>7</v>
      </c>
      <c r="H30" s="108">
        <f>'19PSVWO06'!H13+'19PSVWO06'!H30+'19PSVWO06'!H47+'19PSVWO06'!H64</f>
        <v>2</v>
      </c>
      <c r="I30" s="97">
        <f>'19PSVWO06'!I13+'19PSVWO06'!I30+'19PSVWO06'!I47+'19PSVWO06'!I64</f>
        <v>5</v>
      </c>
      <c r="J30" s="97">
        <f>'19PSVWO06'!J13+'19PSVWO06'!J30+'19PSVWO06'!J47+'19PSVWO06'!J64</f>
        <v>7</v>
      </c>
    </row>
    <row r="31" spans="1:10" x14ac:dyDescent="0.2">
      <c r="A31" s="91" t="s">
        <v>13</v>
      </c>
      <c r="B31" s="108">
        <f>'19PSVWO06'!B14+'19PSVWO06'!B31+'19PSVWO06'!B48+'19PSVWO06'!B65</f>
        <v>1</v>
      </c>
      <c r="C31" s="97">
        <f>'19PSVWO06'!C14+'19PSVWO06'!C31+'19PSVWO06'!C48+'19PSVWO06'!C65</f>
        <v>8</v>
      </c>
      <c r="D31" s="97">
        <f>'19PSVWO06'!D14+'19PSVWO06'!D31+'19PSVWO06'!D48+'19PSVWO06'!D65</f>
        <v>9</v>
      </c>
      <c r="E31" s="108">
        <f>'19PSVWO06'!E14+'19PSVWO06'!E31+'19PSVWO06'!E48+'19PSVWO06'!E65</f>
        <v>7</v>
      </c>
      <c r="F31" s="97">
        <f>'19PSVWO06'!F14+'19PSVWO06'!F31+'19PSVWO06'!F48+'19PSVWO06'!F65</f>
        <v>25</v>
      </c>
      <c r="G31" s="97">
        <f>'19PSVWO06'!G14+'19PSVWO06'!G31+'19PSVWO06'!G48+'19PSVWO06'!G65</f>
        <v>32</v>
      </c>
      <c r="H31" s="108">
        <f>'19PSVWO06'!H14+'19PSVWO06'!H31+'19PSVWO06'!H48+'19PSVWO06'!H65</f>
        <v>8</v>
      </c>
      <c r="I31" s="97">
        <f>'19PSVWO06'!I14+'19PSVWO06'!I31+'19PSVWO06'!I48+'19PSVWO06'!I65</f>
        <v>33</v>
      </c>
      <c r="J31" s="97">
        <f>'19PSVWO06'!J14+'19PSVWO06'!J31+'19PSVWO06'!J48+'19PSVWO06'!J65</f>
        <v>41</v>
      </c>
    </row>
    <row r="32" spans="1:10" x14ac:dyDescent="0.2">
      <c r="A32" s="91" t="s">
        <v>14</v>
      </c>
      <c r="B32" s="108">
        <f>'19PSVWO06'!B15+'19PSVWO06'!B32+'19PSVWO06'!B49+'19PSVWO06'!B66</f>
        <v>12</v>
      </c>
      <c r="C32" s="97">
        <f>'19PSVWO06'!C15+'19PSVWO06'!C32+'19PSVWO06'!C49+'19PSVWO06'!C66</f>
        <v>28</v>
      </c>
      <c r="D32" s="97">
        <f>'19PSVWO06'!D15+'19PSVWO06'!D32+'19PSVWO06'!D49+'19PSVWO06'!D66</f>
        <v>40</v>
      </c>
      <c r="E32" s="108">
        <f>'19PSVWO06'!E15+'19PSVWO06'!E32+'19PSVWO06'!E49+'19PSVWO06'!E66</f>
        <v>6</v>
      </c>
      <c r="F32" s="97">
        <f>'19PSVWO06'!F15+'19PSVWO06'!F32+'19PSVWO06'!F49+'19PSVWO06'!F66</f>
        <v>35</v>
      </c>
      <c r="G32" s="97">
        <f>'19PSVWO06'!G15+'19PSVWO06'!G32+'19PSVWO06'!G49+'19PSVWO06'!G66</f>
        <v>41</v>
      </c>
      <c r="H32" s="108">
        <f>'19PSVWO06'!H15+'19PSVWO06'!H32+'19PSVWO06'!H49+'19PSVWO06'!H66</f>
        <v>18</v>
      </c>
      <c r="I32" s="97">
        <f>'19PSVWO06'!I15+'19PSVWO06'!I32+'19PSVWO06'!I49+'19PSVWO06'!I66</f>
        <v>63</v>
      </c>
      <c r="J32" s="97">
        <f>'19PSVWO06'!J15+'19PSVWO06'!J32+'19PSVWO06'!J49+'19PSVWO06'!J66</f>
        <v>81</v>
      </c>
    </row>
    <row r="33" spans="1:10" x14ac:dyDescent="0.2">
      <c r="A33" s="91" t="s">
        <v>15</v>
      </c>
      <c r="B33" s="108">
        <f>'19PSVWO06'!B16+'19PSVWO06'!B33+'19PSVWO06'!B50+'19PSVWO06'!B67</f>
        <v>24</v>
      </c>
      <c r="C33" s="97">
        <f>'19PSVWO06'!C16+'19PSVWO06'!C33+'19PSVWO06'!C50+'19PSVWO06'!C67</f>
        <v>67</v>
      </c>
      <c r="D33" s="97">
        <f>'19PSVWO06'!D16+'19PSVWO06'!D33+'19PSVWO06'!D50+'19PSVWO06'!D67</f>
        <v>91</v>
      </c>
      <c r="E33" s="108">
        <f>'19PSVWO06'!E16+'19PSVWO06'!E33+'19PSVWO06'!E50+'19PSVWO06'!E67</f>
        <v>6</v>
      </c>
      <c r="F33" s="97">
        <f>'19PSVWO06'!F16+'19PSVWO06'!F33+'19PSVWO06'!F50+'19PSVWO06'!F67</f>
        <v>29</v>
      </c>
      <c r="G33" s="97">
        <f>'19PSVWO06'!G16+'19PSVWO06'!G33+'19PSVWO06'!G50+'19PSVWO06'!G67</f>
        <v>35</v>
      </c>
      <c r="H33" s="108">
        <f>'19PSVWO06'!H16+'19PSVWO06'!H33+'19PSVWO06'!H50+'19PSVWO06'!H67</f>
        <v>30</v>
      </c>
      <c r="I33" s="97">
        <f>'19PSVWO06'!I16+'19PSVWO06'!I33+'19PSVWO06'!I50+'19PSVWO06'!I67</f>
        <v>96</v>
      </c>
      <c r="J33" s="97">
        <f>'19PSVWO06'!J16+'19PSVWO06'!J33+'19PSVWO06'!J50+'19PSVWO06'!J67</f>
        <v>126</v>
      </c>
    </row>
    <row r="34" spans="1:10" x14ac:dyDescent="0.2">
      <c r="A34" s="91" t="s">
        <v>16</v>
      </c>
      <c r="B34" s="108">
        <f>'19PSVWO06'!B17+'19PSVWO06'!B34+'19PSVWO06'!B51+'19PSVWO06'!B68</f>
        <v>17</v>
      </c>
      <c r="C34" s="97">
        <f>'19PSVWO06'!C17+'19PSVWO06'!C34+'19PSVWO06'!C51+'19PSVWO06'!C68</f>
        <v>72</v>
      </c>
      <c r="D34" s="97">
        <f>'19PSVWO06'!D17+'19PSVWO06'!D34+'19PSVWO06'!D51+'19PSVWO06'!D68</f>
        <v>89</v>
      </c>
      <c r="E34" s="108">
        <f>'19PSVWO06'!E17+'19PSVWO06'!E34+'19PSVWO06'!E51+'19PSVWO06'!E68</f>
        <v>1</v>
      </c>
      <c r="F34" s="97">
        <f>'19PSVWO06'!F17+'19PSVWO06'!F34+'19PSVWO06'!F51+'19PSVWO06'!F68</f>
        <v>23</v>
      </c>
      <c r="G34" s="97">
        <f>'19PSVWO06'!G17+'19PSVWO06'!G34+'19PSVWO06'!G51+'19PSVWO06'!G68</f>
        <v>24</v>
      </c>
      <c r="H34" s="108">
        <f>'19PSVWO06'!H17+'19PSVWO06'!H34+'19PSVWO06'!H51+'19PSVWO06'!H68</f>
        <v>18</v>
      </c>
      <c r="I34" s="97">
        <f>'19PSVWO06'!I17+'19PSVWO06'!I34+'19PSVWO06'!I51+'19PSVWO06'!I68</f>
        <v>95</v>
      </c>
      <c r="J34" s="97">
        <f>'19PSVWO06'!J17+'19PSVWO06'!J34+'19PSVWO06'!J51+'19PSVWO06'!J68</f>
        <v>113</v>
      </c>
    </row>
    <row r="35" spans="1:10" x14ac:dyDescent="0.2">
      <c r="A35" s="91" t="s">
        <v>17</v>
      </c>
      <c r="B35" s="108">
        <f>'19PSVWO06'!B18+'19PSVWO06'!B35+'19PSVWO06'!B52+'19PSVWO06'!B69</f>
        <v>13</v>
      </c>
      <c r="C35" s="97">
        <f>'19PSVWO06'!C18+'19PSVWO06'!C35+'19PSVWO06'!C52+'19PSVWO06'!C69</f>
        <v>71</v>
      </c>
      <c r="D35" s="97">
        <f>'19PSVWO06'!D18+'19PSVWO06'!D35+'19PSVWO06'!D52+'19PSVWO06'!D69</f>
        <v>84</v>
      </c>
      <c r="E35" s="108">
        <f>'19PSVWO06'!E18+'19PSVWO06'!E35+'19PSVWO06'!E52+'19PSVWO06'!E69</f>
        <v>1</v>
      </c>
      <c r="F35" s="97">
        <f>'19PSVWO06'!F18+'19PSVWO06'!F35+'19PSVWO06'!F52+'19PSVWO06'!F69</f>
        <v>16</v>
      </c>
      <c r="G35" s="97">
        <f>'19PSVWO06'!G18+'19PSVWO06'!G35+'19PSVWO06'!G52+'19PSVWO06'!G69</f>
        <v>17</v>
      </c>
      <c r="H35" s="108">
        <f>'19PSVWO06'!H18+'19PSVWO06'!H35+'19PSVWO06'!H52+'19PSVWO06'!H69</f>
        <v>14</v>
      </c>
      <c r="I35" s="97">
        <f>'19PSVWO06'!I18+'19PSVWO06'!I35+'19PSVWO06'!I52+'19PSVWO06'!I69</f>
        <v>87</v>
      </c>
      <c r="J35" s="97">
        <f>'19PSVWO06'!J18+'19PSVWO06'!J35+'19PSVWO06'!J52+'19PSVWO06'!J69</f>
        <v>101</v>
      </c>
    </row>
    <row r="36" spans="1:10" x14ac:dyDescent="0.2">
      <c r="A36" s="91" t="s">
        <v>18</v>
      </c>
      <c r="B36" s="108">
        <f>'19PSVWO06'!B19+'19PSVWO06'!B36+'19PSVWO06'!B53+'19PSVWO06'!B70</f>
        <v>6</v>
      </c>
      <c r="C36" s="97">
        <f>'19PSVWO06'!C19+'19PSVWO06'!C36+'19PSVWO06'!C53+'19PSVWO06'!C70</f>
        <v>60</v>
      </c>
      <c r="D36" s="97">
        <f>'19PSVWO06'!D19+'19PSVWO06'!D36+'19PSVWO06'!D53+'19PSVWO06'!D70</f>
        <v>66</v>
      </c>
      <c r="E36" s="108">
        <f>'19PSVWO06'!E19+'19PSVWO06'!E36+'19PSVWO06'!E53+'19PSVWO06'!E70</f>
        <v>3</v>
      </c>
      <c r="F36" s="97">
        <f>'19PSVWO06'!F19+'19PSVWO06'!F36+'19PSVWO06'!F53+'19PSVWO06'!F70</f>
        <v>11</v>
      </c>
      <c r="G36" s="97">
        <f>'19PSVWO06'!G19+'19PSVWO06'!G36+'19PSVWO06'!G53+'19PSVWO06'!G70</f>
        <v>14</v>
      </c>
      <c r="H36" s="108">
        <f>'19PSVWO06'!H19+'19PSVWO06'!H36+'19PSVWO06'!H53+'19PSVWO06'!H70</f>
        <v>9</v>
      </c>
      <c r="I36" s="97">
        <f>'19PSVWO06'!I19+'19PSVWO06'!I36+'19PSVWO06'!I53+'19PSVWO06'!I70</f>
        <v>71</v>
      </c>
      <c r="J36" s="97">
        <f>'19PSVWO06'!J19+'19PSVWO06'!J36+'19PSVWO06'!J53+'19PSVWO06'!J70</f>
        <v>80</v>
      </c>
    </row>
    <row r="37" spans="1:10" x14ac:dyDescent="0.2">
      <c r="A37" s="91" t="s">
        <v>19</v>
      </c>
      <c r="B37" s="108">
        <f>'19PSVWO06'!B20+'19PSVWO06'!B37+'19PSVWO06'!B54+'19PSVWO06'!B71</f>
        <v>8</v>
      </c>
      <c r="C37" s="97">
        <f>'19PSVWO06'!C20+'19PSVWO06'!C37+'19PSVWO06'!C54+'19PSVWO06'!C71</f>
        <v>93</v>
      </c>
      <c r="D37" s="97">
        <f>'19PSVWO06'!D20+'19PSVWO06'!D37+'19PSVWO06'!D54+'19PSVWO06'!D71</f>
        <v>101</v>
      </c>
      <c r="E37" s="108">
        <f>'19PSVWO06'!E20+'19PSVWO06'!E37+'19PSVWO06'!E54+'19PSVWO06'!E71</f>
        <v>4</v>
      </c>
      <c r="F37" s="97">
        <f>'19PSVWO06'!F20+'19PSVWO06'!F37+'19PSVWO06'!F54+'19PSVWO06'!F71</f>
        <v>7</v>
      </c>
      <c r="G37" s="97">
        <f>'19PSVWO06'!G20+'19PSVWO06'!G37+'19PSVWO06'!G54+'19PSVWO06'!G71</f>
        <v>11</v>
      </c>
      <c r="H37" s="108">
        <f>'19PSVWO06'!H20+'19PSVWO06'!H37+'19PSVWO06'!H54+'19PSVWO06'!H71</f>
        <v>12</v>
      </c>
      <c r="I37" s="97">
        <f>'19PSVWO06'!I20+'19PSVWO06'!I37+'19PSVWO06'!I54+'19PSVWO06'!I71</f>
        <v>100</v>
      </c>
      <c r="J37" s="97">
        <f>'19PSVWO06'!J20+'19PSVWO06'!J37+'19PSVWO06'!J54+'19PSVWO06'!J71</f>
        <v>112</v>
      </c>
    </row>
    <row r="38" spans="1:10" x14ac:dyDescent="0.2">
      <c r="A38" s="56" t="s">
        <v>53</v>
      </c>
      <c r="B38" s="108">
        <f>'19PSVWO06'!B21+'19PSVWO06'!B38+'19PSVWO06'!B55+'19PSVWO06'!B72</f>
        <v>4</v>
      </c>
      <c r="C38" s="97">
        <f>'19PSVWO06'!C21+'19PSVWO06'!C38+'19PSVWO06'!C55+'19PSVWO06'!C72</f>
        <v>31</v>
      </c>
      <c r="D38" s="97">
        <f>'19PSVWO06'!D21+'19PSVWO06'!D38+'19PSVWO06'!D55+'19PSVWO06'!D72</f>
        <v>35</v>
      </c>
      <c r="E38" s="108">
        <f>'19PSVWO06'!E21+'19PSVWO06'!E38+'19PSVWO06'!E55+'19PSVWO06'!E72</f>
        <v>1</v>
      </c>
      <c r="F38" s="97">
        <f>'19PSVWO06'!F21+'19PSVWO06'!F38+'19PSVWO06'!F55+'19PSVWO06'!F72</f>
        <v>3</v>
      </c>
      <c r="G38" s="97">
        <f>'19PSVWO06'!G21+'19PSVWO06'!G38+'19PSVWO06'!G55+'19PSVWO06'!G72</f>
        <v>4</v>
      </c>
      <c r="H38" s="108">
        <f>'19PSVWO06'!H21+'19PSVWO06'!H38+'19PSVWO06'!H55+'19PSVWO06'!H72</f>
        <v>5</v>
      </c>
      <c r="I38" s="97">
        <f>'19PSVWO06'!I21+'19PSVWO06'!I38+'19PSVWO06'!I55+'19PSVWO06'!I72</f>
        <v>34</v>
      </c>
      <c r="J38" s="97">
        <f>'19PSVWO06'!J21+'19PSVWO06'!J38+'19PSVWO06'!J55+'19PSVWO06'!J72</f>
        <v>39</v>
      </c>
    </row>
    <row r="39" spans="1:10" x14ac:dyDescent="0.2">
      <c r="A39" s="56" t="s">
        <v>54</v>
      </c>
      <c r="B39" s="108">
        <f>'19PSVWO06'!B22+'19PSVWO06'!B39+'19PSVWO06'!B56+'19PSVWO06'!B73</f>
        <v>0</v>
      </c>
      <c r="C39" s="97">
        <f>'19PSVWO06'!C22+'19PSVWO06'!C39+'19PSVWO06'!C56+'19PSVWO06'!C73</f>
        <v>0</v>
      </c>
      <c r="D39" s="109">
        <f>'19PSVWO06'!D22+'19PSVWO06'!D39+'19PSVWO06'!D56+'19PSVWO06'!D73</f>
        <v>0</v>
      </c>
      <c r="E39" s="108">
        <f>'19PSVWO06'!E22+'19PSVWO06'!E39+'19PSVWO06'!E56+'19PSVWO06'!E73</f>
        <v>1</v>
      </c>
      <c r="F39" s="97">
        <f>'19PSVWO06'!F22+'19PSVWO06'!F39+'19PSVWO06'!F56+'19PSVWO06'!F73</f>
        <v>0</v>
      </c>
      <c r="G39" s="109">
        <f>'19PSVWO06'!G22+'19PSVWO06'!G39+'19PSVWO06'!G56+'19PSVWO06'!G73</f>
        <v>1</v>
      </c>
      <c r="H39" s="108">
        <f>'19PSVWO06'!H22+'19PSVWO06'!H39+'19PSVWO06'!H56+'19PSVWO06'!H73</f>
        <v>1</v>
      </c>
      <c r="I39" s="97">
        <f>'19PSVWO06'!I22+'19PSVWO06'!I39+'19PSVWO06'!I56+'19PSVWO06'!I73</f>
        <v>0</v>
      </c>
      <c r="J39" s="109">
        <f>'19PSVWO06'!J22+'19PSVWO06'!J39+'19PSVWO06'!J56+'19PSVWO06'!J73</f>
        <v>1</v>
      </c>
    </row>
    <row r="40" spans="1:10" x14ac:dyDescent="0.2">
      <c r="A40" s="110" t="s">
        <v>3</v>
      </c>
      <c r="B40" s="111">
        <f>'19PSVWO06'!B23+'19PSVWO06'!B40+'19PSVWO06'!B57+'19PSVWO06'!B74</f>
        <v>85</v>
      </c>
      <c r="C40" s="112">
        <f>'19PSVWO06'!C23+'19PSVWO06'!C40+'19PSVWO06'!C57+'19PSVWO06'!C74</f>
        <v>430</v>
      </c>
      <c r="D40" s="112">
        <f>'19PSVWO06'!D23+'19PSVWO06'!D40+'19PSVWO06'!D57+'19PSVWO06'!D74</f>
        <v>515</v>
      </c>
      <c r="E40" s="111">
        <f>'19PSVWO06'!E23+'19PSVWO06'!E40+'19PSVWO06'!E57+'19PSVWO06'!E74</f>
        <v>32</v>
      </c>
      <c r="F40" s="112">
        <f>'19PSVWO06'!F23+'19PSVWO06'!F40+'19PSVWO06'!F57+'19PSVWO06'!F74</f>
        <v>154</v>
      </c>
      <c r="G40" s="112">
        <f>'19PSVWO06'!G23+'19PSVWO06'!G40+'19PSVWO06'!G57+'19PSVWO06'!G74</f>
        <v>186</v>
      </c>
      <c r="H40" s="111">
        <f>'19PSVWO06'!H23+'19PSVWO06'!H40+'19PSVWO06'!H57+'19PSVWO06'!H74</f>
        <v>117</v>
      </c>
      <c r="I40" s="112">
        <f>'19PSVWO06'!I23+'19PSVWO06'!I40+'19PSVWO06'!I57+'19PSVWO06'!I74</f>
        <v>584</v>
      </c>
      <c r="J40" s="112">
        <f>'19PSVWO06'!J23+'19PSVWO06'!J40+'19PSVWO06'!J57+'19PSVWO06'!J74</f>
        <v>701</v>
      </c>
    </row>
    <row r="41" spans="1:10" ht="11.45" customHeight="1" x14ac:dyDescent="0.2"/>
    <row r="42" spans="1:10" ht="40.700000000000003" customHeight="1" x14ac:dyDescent="0.2">
      <c r="A42" s="282" t="s">
        <v>51</v>
      </c>
      <c r="B42" s="283"/>
      <c r="C42" s="283"/>
      <c r="D42" s="283"/>
      <c r="E42" s="283"/>
      <c r="F42" s="283"/>
      <c r="G42" s="283"/>
      <c r="H42" s="283"/>
      <c r="I42" s="283"/>
      <c r="J42" s="283"/>
    </row>
  </sheetData>
  <mergeCells count="1">
    <mergeCell ref="A42:J42"/>
  </mergeCells>
  <phoneticPr fontId="0" type="noConversion"/>
  <printOptions horizontalCentered="1"/>
  <pageMargins left="0.39370078740157483" right="0.19685039370078741" top="0.98425196850393704" bottom="0.39370078740157483" header="0.51181102362204722" footer="0.51181102362204722"/>
  <pageSetup paperSize="9" scale="89" orientation="portrait" horizontalDpi="4294967292" verticalDpi="300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6"/>
  <dimension ref="A1:J77"/>
  <sheetViews>
    <sheetView zoomScaleNormal="100" workbookViewId="0">
      <selection activeCell="A78" sqref="A78"/>
    </sheetView>
  </sheetViews>
  <sheetFormatPr defaultRowHeight="12.2" customHeight="1" x14ac:dyDescent="0.2"/>
  <cols>
    <col min="1" max="1" width="32.42578125" style="92" customWidth="1"/>
    <col min="2" max="16384" width="9.140625" style="92"/>
  </cols>
  <sheetData>
    <row r="1" spans="1:10" ht="12.2" customHeight="1" x14ac:dyDescent="0.2">
      <c r="A1" s="1" t="s">
        <v>46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2.2" customHeight="1" x14ac:dyDescent="0.2">
      <c r="A2" s="93" t="s">
        <v>20</v>
      </c>
      <c r="B2" s="94"/>
      <c r="C2" s="94"/>
      <c r="D2" s="94"/>
      <c r="E2" s="95"/>
      <c r="F2" s="95"/>
      <c r="G2" s="94"/>
      <c r="H2" s="94"/>
      <c r="I2" s="94"/>
      <c r="J2" s="94"/>
    </row>
    <row r="3" spans="1:10" ht="12.2" customHeight="1" x14ac:dyDescent="0.2">
      <c r="A3" s="94"/>
      <c r="B3" s="94"/>
      <c r="C3" s="94"/>
      <c r="D3" s="94"/>
      <c r="E3" s="95"/>
      <c r="F3" s="93"/>
      <c r="G3" s="94"/>
      <c r="H3" s="94"/>
      <c r="I3" s="94"/>
      <c r="J3" s="94"/>
    </row>
    <row r="4" spans="1:10" ht="12.2" customHeight="1" x14ac:dyDescent="0.2">
      <c r="A4" s="93" t="s">
        <v>47</v>
      </c>
      <c r="B4" s="94"/>
      <c r="C4" s="94"/>
      <c r="D4" s="94"/>
      <c r="E4" s="95"/>
      <c r="F4" s="95"/>
      <c r="G4" s="94"/>
      <c r="H4" s="94"/>
      <c r="I4" s="94"/>
      <c r="J4" s="94"/>
    </row>
    <row r="5" spans="1:10" ht="12.2" customHeight="1" x14ac:dyDescent="0.2">
      <c r="A5" s="96"/>
      <c r="B5" s="97"/>
      <c r="C5" s="97"/>
      <c r="D5" s="97"/>
      <c r="E5" s="97"/>
      <c r="F5" s="97"/>
      <c r="G5" s="97"/>
      <c r="H5" s="97"/>
      <c r="I5" s="97"/>
      <c r="J5" s="97"/>
    </row>
    <row r="6" spans="1:10" ht="12.2" customHeight="1" x14ac:dyDescent="0.2">
      <c r="A6" s="3" t="s">
        <v>23</v>
      </c>
      <c r="B6" s="98"/>
      <c r="C6" s="98"/>
      <c r="D6" s="98"/>
      <c r="E6" s="98"/>
      <c r="F6" s="99"/>
      <c r="G6" s="98"/>
      <c r="H6" s="98"/>
      <c r="I6" s="98"/>
      <c r="J6" s="98"/>
    </row>
    <row r="7" spans="1:10" ht="12.2" customHeight="1" x14ac:dyDescent="0.2">
      <c r="A7" s="93"/>
      <c r="B7" s="98"/>
      <c r="C7" s="98"/>
      <c r="D7" s="98"/>
      <c r="E7" s="98"/>
      <c r="F7" s="99"/>
      <c r="G7" s="98"/>
      <c r="H7" s="98"/>
      <c r="I7" s="98"/>
      <c r="J7" s="98"/>
    </row>
    <row r="8" spans="1:10" ht="12.2" customHeight="1" x14ac:dyDescent="0.2">
      <c r="A8" s="93" t="s">
        <v>22</v>
      </c>
      <c r="B8" s="98"/>
      <c r="C8" s="98"/>
      <c r="D8" s="98"/>
      <c r="E8" s="98"/>
      <c r="F8" s="99"/>
      <c r="G8" s="98"/>
      <c r="H8" s="98"/>
      <c r="I8" s="98"/>
      <c r="J8" s="98"/>
    </row>
    <row r="9" spans="1:10" ht="12.2" customHeight="1" thickBot="1" x14ac:dyDescent="0.25">
      <c r="A9" s="91"/>
      <c r="B9" s="263"/>
      <c r="C9" s="263"/>
      <c r="D9" s="263"/>
      <c r="E9" s="263"/>
      <c r="F9" s="263"/>
      <c r="G9" s="97"/>
      <c r="H9" s="97"/>
      <c r="I9" s="97"/>
      <c r="J9" s="97"/>
    </row>
    <row r="10" spans="1:10" ht="12.2" customHeight="1" x14ac:dyDescent="0.2">
      <c r="A10" s="100"/>
      <c r="B10" s="264" t="s">
        <v>1</v>
      </c>
      <c r="C10" s="265"/>
      <c r="D10" s="265"/>
      <c r="E10" s="264" t="s">
        <v>2</v>
      </c>
      <c r="F10" s="265"/>
      <c r="G10" s="102"/>
      <c r="H10" s="101" t="s">
        <v>3</v>
      </c>
      <c r="I10" s="102"/>
      <c r="J10" s="102"/>
    </row>
    <row r="11" spans="1:10" ht="12.2" customHeight="1" x14ac:dyDescent="0.2">
      <c r="A11" s="209" t="s">
        <v>11</v>
      </c>
      <c r="B11" s="266" t="s">
        <v>4</v>
      </c>
      <c r="C11" s="267" t="s">
        <v>5</v>
      </c>
      <c r="D11" s="267" t="s">
        <v>3</v>
      </c>
      <c r="E11" s="266" t="s">
        <v>4</v>
      </c>
      <c r="F11" s="267" t="s">
        <v>5</v>
      </c>
      <c r="G11" s="104" t="s">
        <v>3</v>
      </c>
      <c r="H11" s="103" t="s">
        <v>4</v>
      </c>
      <c r="I11" s="104" t="s">
        <v>5</v>
      </c>
      <c r="J11" s="104" t="s">
        <v>3</v>
      </c>
    </row>
    <row r="12" spans="1:10" ht="12.2" customHeight="1" x14ac:dyDescent="0.2">
      <c r="A12" s="105"/>
      <c r="B12" s="247"/>
      <c r="C12" s="248"/>
      <c r="D12" s="248"/>
      <c r="E12" s="247"/>
      <c r="F12" s="248"/>
      <c r="G12" s="72"/>
      <c r="H12" s="106"/>
      <c r="I12" s="107"/>
      <c r="J12" s="107"/>
    </row>
    <row r="13" spans="1:10" ht="12.2" customHeight="1" x14ac:dyDescent="0.2">
      <c r="A13" s="91" t="s">
        <v>12</v>
      </c>
      <c r="B13" s="249">
        <v>0</v>
      </c>
      <c r="C13" s="250">
        <v>0</v>
      </c>
      <c r="D13" s="250">
        <f>SUM(B13:C13)</f>
        <v>0</v>
      </c>
      <c r="E13" s="249">
        <v>0</v>
      </c>
      <c r="F13" s="250">
        <v>2</v>
      </c>
      <c r="G13" s="64">
        <f>SUM(E13:F13)</f>
        <v>2</v>
      </c>
      <c r="H13" s="108">
        <f>SUM(B13,E13)</f>
        <v>0</v>
      </c>
      <c r="I13" s="97">
        <f>SUM(C13,F13)</f>
        <v>2</v>
      </c>
      <c r="J13" s="97">
        <f t="shared" ref="J13:J22" si="0">SUM(H13:I13)</f>
        <v>2</v>
      </c>
    </row>
    <row r="14" spans="1:10" ht="12.2" customHeight="1" x14ac:dyDescent="0.2">
      <c r="A14" s="91" t="s">
        <v>13</v>
      </c>
      <c r="B14" s="249">
        <v>1</v>
      </c>
      <c r="C14" s="250">
        <v>3</v>
      </c>
      <c r="D14" s="250">
        <f t="shared" ref="D14:D22" si="1">SUM(B14:C14)</f>
        <v>4</v>
      </c>
      <c r="E14" s="249">
        <v>3</v>
      </c>
      <c r="F14" s="250">
        <v>10</v>
      </c>
      <c r="G14" s="64">
        <f t="shared" ref="G14:G22" si="2">SUM(E14:F14)</f>
        <v>13</v>
      </c>
      <c r="H14" s="108">
        <f t="shared" ref="H14:I22" si="3">SUM(B14,E14)</f>
        <v>4</v>
      </c>
      <c r="I14" s="97">
        <f t="shared" si="3"/>
        <v>13</v>
      </c>
      <c r="J14" s="97">
        <f t="shared" si="0"/>
        <v>17</v>
      </c>
    </row>
    <row r="15" spans="1:10" ht="12.2" customHeight="1" x14ac:dyDescent="0.2">
      <c r="A15" s="91" t="s">
        <v>14</v>
      </c>
      <c r="B15" s="249">
        <v>4</v>
      </c>
      <c r="C15" s="250">
        <v>9</v>
      </c>
      <c r="D15" s="250">
        <f t="shared" si="1"/>
        <v>13</v>
      </c>
      <c r="E15" s="249">
        <v>0</v>
      </c>
      <c r="F15" s="250">
        <v>11</v>
      </c>
      <c r="G15" s="64">
        <f t="shared" si="2"/>
        <v>11</v>
      </c>
      <c r="H15" s="108">
        <f t="shared" si="3"/>
        <v>4</v>
      </c>
      <c r="I15" s="97">
        <f t="shared" si="3"/>
        <v>20</v>
      </c>
      <c r="J15" s="97">
        <f t="shared" si="0"/>
        <v>24</v>
      </c>
    </row>
    <row r="16" spans="1:10" ht="12.2" customHeight="1" x14ac:dyDescent="0.2">
      <c r="A16" s="91" t="s">
        <v>15</v>
      </c>
      <c r="B16" s="247">
        <v>8</v>
      </c>
      <c r="C16" s="250">
        <v>31</v>
      </c>
      <c r="D16" s="250">
        <f t="shared" si="1"/>
        <v>39</v>
      </c>
      <c r="E16" s="249">
        <v>3</v>
      </c>
      <c r="F16" s="250">
        <v>9</v>
      </c>
      <c r="G16" s="64">
        <f t="shared" si="2"/>
        <v>12</v>
      </c>
      <c r="H16" s="108">
        <f t="shared" si="3"/>
        <v>11</v>
      </c>
      <c r="I16" s="97">
        <f t="shared" si="3"/>
        <v>40</v>
      </c>
      <c r="J16" s="97">
        <f t="shared" si="0"/>
        <v>51</v>
      </c>
    </row>
    <row r="17" spans="1:10" ht="12.2" customHeight="1" x14ac:dyDescent="0.2">
      <c r="A17" s="91" t="s">
        <v>16</v>
      </c>
      <c r="B17" s="247">
        <v>5</v>
      </c>
      <c r="C17" s="250">
        <v>31</v>
      </c>
      <c r="D17" s="250">
        <f t="shared" si="1"/>
        <v>36</v>
      </c>
      <c r="E17" s="249">
        <v>1</v>
      </c>
      <c r="F17" s="250">
        <v>10</v>
      </c>
      <c r="G17" s="64">
        <f t="shared" si="2"/>
        <v>11</v>
      </c>
      <c r="H17" s="108">
        <f t="shared" si="3"/>
        <v>6</v>
      </c>
      <c r="I17" s="97">
        <f t="shared" si="3"/>
        <v>41</v>
      </c>
      <c r="J17" s="97">
        <f t="shared" si="0"/>
        <v>47</v>
      </c>
    </row>
    <row r="18" spans="1:10" ht="12.2" customHeight="1" x14ac:dyDescent="0.2">
      <c r="A18" s="91" t="s">
        <v>17</v>
      </c>
      <c r="B18" s="247">
        <v>4</v>
      </c>
      <c r="C18" s="250">
        <v>26</v>
      </c>
      <c r="D18" s="250">
        <f t="shared" si="1"/>
        <v>30</v>
      </c>
      <c r="E18" s="249">
        <v>1</v>
      </c>
      <c r="F18" s="250">
        <v>4</v>
      </c>
      <c r="G18" s="64">
        <f t="shared" si="2"/>
        <v>5</v>
      </c>
      <c r="H18" s="108">
        <f t="shared" si="3"/>
        <v>5</v>
      </c>
      <c r="I18" s="97">
        <f t="shared" si="3"/>
        <v>30</v>
      </c>
      <c r="J18" s="97">
        <f t="shared" si="0"/>
        <v>35</v>
      </c>
    </row>
    <row r="19" spans="1:10" ht="12.2" customHeight="1" x14ac:dyDescent="0.2">
      <c r="A19" s="91" t="s">
        <v>18</v>
      </c>
      <c r="B19" s="247">
        <v>2</v>
      </c>
      <c r="C19" s="250">
        <v>24</v>
      </c>
      <c r="D19" s="250">
        <f t="shared" si="1"/>
        <v>26</v>
      </c>
      <c r="E19" s="249">
        <v>0</v>
      </c>
      <c r="F19" s="250">
        <v>6</v>
      </c>
      <c r="G19" s="64">
        <f t="shared" si="2"/>
        <v>6</v>
      </c>
      <c r="H19" s="108">
        <f t="shared" si="3"/>
        <v>2</v>
      </c>
      <c r="I19" s="97">
        <f t="shared" si="3"/>
        <v>30</v>
      </c>
      <c r="J19" s="97">
        <f t="shared" si="0"/>
        <v>32</v>
      </c>
    </row>
    <row r="20" spans="1:10" ht="12.2" customHeight="1" x14ac:dyDescent="0.2">
      <c r="A20" s="91" t="s">
        <v>19</v>
      </c>
      <c r="B20" s="247">
        <v>3</v>
      </c>
      <c r="C20" s="250">
        <v>32</v>
      </c>
      <c r="D20" s="250">
        <f t="shared" si="1"/>
        <v>35</v>
      </c>
      <c r="E20" s="249">
        <v>2</v>
      </c>
      <c r="F20" s="250">
        <v>2</v>
      </c>
      <c r="G20" s="64">
        <f t="shared" si="2"/>
        <v>4</v>
      </c>
      <c r="H20" s="108">
        <f t="shared" si="3"/>
        <v>5</v>
      </c>
      <c r="I20" s="97">
        <f t="shared" si="3"/>
        <v>34</v>
      </c>
      <c r="J20" s="97">
        <f t="shared" si="0"/>
        <v>39</v>
      </c>
    </row>
    <row r="21" spans="1:10" ht="12.2" customHeight="1" x14ac:dyDescent="0.2">
      <c r="A21" s="56" t="s">
        <v>53</v>
      </c>
      <c r="B21" s="247">
        <v>1</v>
      </c>
      <c r="C21" s="250">
        <v>13</v>
      </c>
      <c r="D21" s="250">
        <f t="shared" si="1"/>
        <v>14</v>
      </c>
      <c r="E21" s="249">
        <v>0</v>
      </c>
      <c r="F21" s="250">
        <v>3</v>
      </c>
      <c r="G21" s="64">
        <f t="shared" si="2"/>
        <v>3</v>
      </c>
      <c r="H21" s="108">
        <f t="shared" ref="H21" si="4">SUM(B21,E21)</f>
        <v>1</v>
      </c>
      <c r="I21" s="97">
        <f t="shared" ref="I21" si="5">SUM(C21,F21)</f>
        <v>16</v>
      </c>
      <c r="J21" s="97">
        <f t="shared" ref="J21" si="6">SUM(H21:I21)</f>
        <v>17</v>
      </c>
    </row>
    <row r="22" spans="1:10" ht="12.2" customHeight="1" x14ac:dyDescent="0.2">
      <c r="A22" s="56" t="s">
        <v>54</v>
      </c>
      <c r="B22" s="247">
        <v>0</v>
      </c>
      <c r="C22" s="250">
        <v>0</v>
      </c>
      <c r="D22" s="250">
        <f t="shared" si="1"/>
        <v>0</v>
      </c>
      <c r="E22" s="249">
        <v>0</v>
      </c>
      <c r="F22" s="250">
        <v>0</v>
      </c>
      <c r="G22" s="64">
        <f t="shared" si="2"/>
        <v>0</v>
      </c>
      <c r="H22" s="108">
        <f t="shared" si="3"/>
        <v>0</v>
      </c>
      <c r="I22" s="97">
        <f t="shared" si="3"/>
        <v>0</v>
      </c>
      <c r="J22" s="109">
        <f t="shared" si="0"/>
        <v>0</v>
      </c>
    </row>
    <row r="23" spans="1:10" ht="12.2" customHeight="1" x14ac:dyDescent="0.2">
      <c r="A23" s="110" t="s">
        <v>3</v>
      </c>
      <c r="B23" s="251">
        <f>SUM(B13:B22)</f>
        <v>28</v>
      </c>
      <c r="C23" s="252">
        <f t="shared" ref="C23:G23" si="7">SUM(C13:C22)</f>
        <v>169</v>
      </c>
      <c r="D23" s="252">
        <f t="shared" si="7"/>
        <v>197</v>
      </c>
      <c r="E23" s="251">
        <f>SUM(E13:E22)</f>
        <v>10</v>
      </c>
      <c r="F23" s="252">
        <f t="shared" si="7"/>
        <v>57</v>
      </c>
      <c r="G23" s="77">
        <f t="shared" si="7"/>
        <v>67</v>
      </c>
      <c r="H23" s="111">
        <f t="shared" ref="H23:J23" si="8">SUM(H13:H22)</f>
        <v>38</v>
      </c>
      <c r="I23" s="112">
        <f t="shared" si="8"/>
        <v>226</v>
      </c>
      <c r="J23" s="112">
        <f t="shared" si="8"/>
        <v>264</v>
      </c>
    </row>
    <row r="24" spans="1:10" ht="12.2" customHeight="1" x14ac:dyDescent="0.2">
      <c r="B24" s="253"/>
      <c r="C24" s="253"/>
      <c r="D24" s="253"/>
      <c r="E24" s="253"/>
      <c r="F24" s="253"/>
      <c r="G24" s="57"/>
    </row>
    <row r="25" spans="1:10" ht="12.2" customHeight="1" x14ac:dyDescent="0.2">
      <c r="A25" s="93" t="s">
        <v>6</v>
      </c>
      <c r="B25" s="254"/>
      <c r="C25" s="254"/>
      <c r="D25" s="254"/>
      <c r="E25" s="254"/>
      <c r="F25" s="255"/>
      <c r="G25" s="62"/>
      <c r="H25" s="98"/>
      <c r="I25" s="98"/>
      <c r="J25" s="98"/>
    </row>
    <row r="26" spans="1:10" ht="12.2" customHeight="1" thickBot="1" x14ac:dyDescent="0.25">
      <c r="A26" s="91"/>
      <c r="B26" s="250"/>
      <c r="C26" s="250"/>
      <c r="D26" s="250"/>
      <c r="E26" s="250"/>
      <c r="F26" s="250"/>
      <c r="G26" s="64"/>
      <c r="H26" s="97"/>
      <c r="I26" s="97"/>
      <c r="J26" s="97"/>
    </row>
    <row r="27" spans="1:10" ht="12.2" customHeight="1" x14ac:dyDescent="0.2">
      <c r="A27" s="100"/>
      <c r="B27" s="256" t="s">
        <v>1</v>
      </c>
      <c r="C27" s="257"/>
      <c r="D27" s="257"/>
      <c r="E27" s="256" t="s">
        <v>2</v>
      </c>
      <c r="F27" s="257"/>
      <c r="G27" s="67"/>
      <c r="H27" s="101" t="s">
        <v>3</v>
      </c>
      <c r="I27" s="102"/>
      <c r="J27" s="102"/>
    </row>
    <row r="28" spans="1:10" ht="12.2" customHeight="1" x14ac:dyDescent="0.2">
      <c r="A28" s="209" t="s">
        <v>11</v>
      </c>
      <c r="B28" s="258" t="s">
        <v>4</v>
      </c>
      <c r="C28" s="259" t="s">
        <v>5</v>
      </c>
      <c r="D28" s="259" t="s">
        <v>3</v>
      </c>
      <c r="E28" s="258" t="s">
        <v>4</v>
      </c>
      <c r="F28" s="259" t="s">
        <v>5</v>
      </c>
      <c r="G28" s="69" t="s">
        <v>3</v>
      </c>
      <c r="H28" s="103" t="s">
        <v>4</v>
      </c>
      <c r="I28" s="104" t="s">
        <v>5</v>
      </c>
      <c r="J28" s="104" t="s">
        <v>3</v>
      </c>
    </row>
    <row r="29" spans="1:10" ht="12.2" customHeight="1" x14ac:dyDescent="0.2">
      <c r="A29" s="105"/>
      <c r="B29" s="247"/>
      <c r="C29" s="248"/>
      <c r="D29" s="248"/>
      <c r="E29" s="247"/>
      <c r="F29" s="248"/>
      <c r="G29" s="72"/>
      <c r="H29" s="106"/>
      <c r="I29" s="107"/>
      <c r="J29" s="107"/>
    </row>
    <row r="30" spans="1:10" ht="12.2" customHeight="1" x14ac:dyDescent="0.2">
      <c r="A30" s="91" t="s">
        <v>12</v>
      </c>
      <c r="B30" s="249">
        <v>0</v>
      </c>
      <c r="C30" s="250">
        <v>0</v>
      </c>
      <c r="D30" s="250">
        <f>SUM(B30:C30)</f>
        <v>0</v>
      </c>
      <c r="E30" s="249">
        <v>1</v>
      </c>
      <c r="F30" s="250">
        <v>2</v>
      </c>
      <c r="G30" s="64">
        <f>SUM(E30:F30)</f>
        <v>3</v>
      </c>
      <c r="H30" s="108">
        <f>SUM(B30,E30)</f>
        <v>1</v>
      </c>
      <c r="I30" s="97">
        <f>SUM(C30,F30)</f>
        <v>2</v>
      </c>
      <c r="J30" s="97">
        <f t="shared" ref="J30:J39" si="9">SUM(H30:I30)</f>
        <v>3</v>
      </c>
    </row>
    <row r="31" spans="1:10" ht="12.2" customHeight="1" x14ac:dyDescent="0.2">
      <c r="A31" s="91" t="s">
        <v>13</v>
      </c>
      <c r="B31" s="249">
        <v>0</v>
      </c>
      <c r="C31" s="250">
        <v>4</v>
      </c>
      <c r="D31" s="250">
        <f t="shared" ref="D31:D39" si="10">SUM(B31:C31)</f>
        <v>4</v>
      </c>
      <c r="E31" s="249">
        <v>4</v>
      </c>
      <c r="F31" s="250">
        <v>11</v>
      </c>
      <c r="G31" s="64">
        <f t="shared" ref="G31:G39" si="11">SUM(E31:F31)</f>
        <v>15</v>
      </c>
      <c r="H31" s="108">
        <f t="shared" ref="H31:I39" si="12">SUM(B31,E31)</f>
        <v>4</v>
      </c>
      <c r="I31" s="97">
        <f t="shared" si="12"/>
        <v>15</v>
      </c>
      <c r="J31" s="97">
        <f t="shared" si="9"/>
        <v>19</v>
      </c>
    </row>
    <row r="32" spans="1:10" ht="12.2" customHeight="1" x14ac:dyDescent="0.2">
      <c r="A32" s="91" t="s">
        <v>14</v>
      </c>
      <c r="B32" s="249">
        <v>8</v>
      </c>
      <c r="C32" s="250">
        <v>13</v>
      </c>
      <c r="D32" s="250">
        <f t="shared" si="10"/>
        <v>21</v>
      </c>
      <c r="E32" s="249">
        <v>5</v>
      </c>
      <c r="F32" s="250">
        <v>16</v>
      </c>
      <c r="G32" s="64">
        <f t="shared" si="11"/>
        <v>21</v>
      </c>
      <c r="H32" s="108">
        <f t="shared" si="12"/>
        <v>13</v>
      </c>
      <c r="I32" s="97">
        <f t="shared" si="12"/>
        <v>29</v>
      </c>
      <c r="J32" s="97">
        <f t="shared" si="9"/>
        <v>42</v>
      </c>
    </row>
    <row r="33" spans="1:10" ht="12.2" customHeight="1" x14ac:dyDescent="0.2">
      <c r="A33" s="91" t="s">
        <v>15</v>
      </c>
      <c r="B33" s="247">
        <v>5</v>
      </c>
      <c r="C33" s="250">
        <v>24</v>
      </c>
      <c r="D33" s="250">
        <f t="shared" si="10"/>
        <v>29</v>
      </c>
      <c r="E33" s="249">
        <v>2</v>
      </c>
      <c r="F33" s="250">
        <v>9</v>
      </c>
      <c r="G33" s="64">
        <f t="shared" si="11"/>
        <v>11</v>
      </c>
      <c r="H33" s="108">
        <f t="shared" si="12"/>
        <v>7</v>
      </c>
      <c r="I33" s="97">
        <f t="shared" si="12"/>
        <v>33</v>
      </c>
      <c r="J33" s="97">
        <f t="shared" si="9"/>
        <v>40</v>
      </c>
    </row>
    <row r="34" spans="1:10" ht="12.2" customHeight="1" x14ac:dyDescent="0.2">
      <c r="A34" s="91" t="s">
        <v>16</v>
      </c>
      <c r="B34" s="247">
        <v>9</v>
      </c>
      <c r="C34" s="250">
        <v>20</v>
      </c>
      <c r="D34" s="250">
        <f t="shared" si="10"/>
        <v>29</v>
      </c>
      <c r="E34" s="249">
        <v>0</v>
      </c>
      <c r="F34" s="250">
        <v>4</v>
      </c>
      <c r="G34" s="64">
        <f t="shared" si="11"/>
        <v>4</v>
      </c>
      <c r="H34" s="108">
        <f t="shared" si="12"/>
        <v>9</v>
      </c>
      <c r="I34" s="97">
        <f t="shared" si="12"/>
        <v>24</v>
      </c>
      <c r="J34" s="97">
        <f t="shared" si="9"/>
        <v>33</v>
      </c>
    </row>
    <row r="35" spans="1:10" ht="12.2" customHeight="1" x14ac:dyDescent="0.2">
      <c r="A35" s="91" t="s">
        <v>17</v>
      </c>
      <c r="B35" s="247">
        <v>4</v>
      </c>
      <c r="C35" s="250">
        <v>25</v>
      </c>
      <c r="D35" s="250">
        <f t="shared" si="10"/>
        <v>29</v>
      </c>
      <c r="E35" s="249">
        <v>0</v>
      </c>
      <c r="F35" s="250">
        <v>4</v>
      </c>
      <c r="G35" s="64">
        <f t="shared" si="11"/>
        <v>4</v>
      </c>
      <c r="H35" s="108">
        <f t="shared" si="12"/>
        <v>4</v>
      </c>
      <c r="I35" s="97">
        <f t="shared" si="12"/>
        <v>29</v>
      </c>
      <c r="J35" s="97">
        <f t="shared" si="9"/>
        <v>33</v>
      </c>
    </row>
    <row r="36" spans="1:10" ht="12.2" customHeight="1" x14ac:dyDescent="0.2">
      <c r="A36" s="91" t="s">
        <v>18</v>
      </c>
      <c r="B36" s="247">
        <v>3</v>
      </c>
      <c r="C36" s="250">
        <v>23</v>
      </c>
      <c r="D36" s="250">
        <f t="shared" si="10"/>
        <v>26</v>
      </c>
      <c r="E36" s="249">
        <v>3</v>
      </c>
      <c r="F36" s="250">
        <v>2</v>
      </c>
      <c r="G36" s="64">
        <f t="shared" si="11"/>
        <v>5</v>
      </c>
      <c r="H36" s="108">
        <f t="shared" si="12"/>
        <v>6</v>
      </c>
      <c r="I36" s="97">
        <f t="shared" si="12"/>
        <v>25</v>
      </c>
      <c r="J36" s="97">
        <f t="shared" si="9"/>
        <v>31</v>
      </c>
    </row>
    <row r="37" spans="1:10" ht="12.2" customHeight="1" x14ac:dyDescent="0.2">
      <c r="A37" s="91" t="s">
        <v>19</v>
      </c>
      <c r="B37" s="247">
        <v>4</v>
      </c>
      <c r="C37" s="250">
        <v>42</v>
      </c>
      <c r="D37" s="250">
        <f t="shared" si="10"/>
        <v>46</v>
      </c>
      <c r="E37" s="249">
        <v>1</v>
      </c>
      <c r="F37" s="250">
        <v>2</v>
      </c>
      <c r="G37" s="64">
        <f t="shared" si="11"/>
        <v>3</v>
      </c>
      <c r="H37" s="108">
        <f t="shared" si="12"/>
        <v>5</v>
      </c>
      <c r="I37" s="97">
        <f t="shared" si="12"/>
        <v>44</v>
      </c>
      <c r="J37" s="97">
        <f t="shared" si="9"/>
        <v>49</v>
      </c>
    </row>
    <row r="38" spans="1:10" ht="12.2" customHeight="1" x14ac:dyDescent="0.2">
      <c r="A38" s="56" t="s">
        <v>53</v>
      </c>
      <c r="B38" s="247">
        <v>1</v>
      </c>
      <c r="C38" s="250">
        <v>8</v>
      </c>
      <c r="D38" s="250">
        <f t="shared" si="10"/>
        <v>9</v>
      </c>
      <c r="E38" s="249">
        <v>1</v>
      </c>
      <c r="F38" s="250">
        <v>0</v>
      </c>
      <c r="G38" s="64">
        <f t="shared" si="11"/>
        <v>1</v>
      </c>
      <c r="H38" s="108">
        <f t="shared" ref="H38" si="13">SUM(B38,E38)</f>
        <v>2</v>
      </c>
      <c r="I38" s="97">
        <f t="shared" ref="I38" si="14">SUM(C38,F38)</f>
        <v>8</v>
      </c>
      <c r="J38" s="97">
        <f t="shared" ref="J38" si="15">SUM(H38:I38)</f>
        <v>10</v>
      </c>
    </row>
    <row r="39" spans="1:10" ht="12.2" customHeight="1" x14ac:dyDescent="0.2">
      <c r="A39" s="56" t="s">
        <v>54</v>
      </c>
      <c r="B39" s="247">
        <v>0</v>
      </c>
      <c r="C39" s="250">
        <v>0</v>
      </c>
      <c r="D39" s="250">
        <f t="shared" si="10"/>
        <v>0</v>
      </c>
      <c r="E39" s="249">
        <v>0</v>
      </c>
      <c r="F39" s="250">
        <v>0</v>
      </c>
      <c r="G39" s="64">
        <f t="shared" si="11"/>
        <v>0</v>
      </c>
      <c r="H39" s="108">
        <f t="shared" si="12"/>
        <v>0</v>
      </c>
      <c r="I39" s="97">
        <f t="shared" si="12"/>
        <v>0</v>
      </c>
      <c r="J39" s="109">
        <f t="shared" si="9"/>
        <v>0</v>
      </c>
    </row>
    <row r="40" spans="1:10" ht="12.2" customHeight="1" x14ac:dyDescent="0.2">
      <c r="A40" s="110" t="s">
        <v>3</v>
      </c>
      <c r="B40" s="251">
        <f>SUM(B30:B39)</f>
        <v>34</v>
      </c>
      <c r="C40" s="252">
        <f t="shared" ref="C40:G40" si="16">SUM(C30:C39)</f>
        <v>159</v>
      </c>
      <c r="D40" s="252">
        <f t="shared" si="16"/>
        <v>193</v>
      </c>
      <c r="E40" s="251">
        <f t="shared" si="16"/>
        <v>17</v>
      </c>
      <c r="F40" s="252">
        <f t="shared" si="16"/>
        <v>50</v>
      </c>
      <c r="G40" s="77">
        <f t="shared" si="16"/>
        <v>67</v>
      </c>
      <c r="H40" s="111">
        <f t="shared" ref="H40:J40" si="17">SUM(H30:H39)</f>
        <v>51</v>
      </c>
      <c r="I40" s="112">
        <f t="shared" si="17"/>
        <v>209</v>
      </c>
      <c r="J40" s="112">
        <f t="shared" si="17"/>
        <v>260</v>
      </c>
    </row>
    <row r="41" spans="1:10" ht="12.2" customHeight="1" x14ac:dyDescent="0.2">
      <c r="B41" s="253"/>
      <c r="C41" s="253"/>
      <c r="D41" s="253"/>
      <c r="E41" s="253"/>
      <c r="F41" s="253"/>
      <c r="G41" s="57"/>
    </row>
    <row r="42" spans="1:10" ht="12.2" customHeight="1" x14ac:dyDescent="0.2">
      <c r="A42" s="93" t="s">
        <v>7</v>
      </c>
      <c r="B42" s="254"/>
      <c r="C42" s="254"/>
      <c r="D42" s="254"/>
      <c r="E42" s="254"/>
      <c r="F42" s="255"/>
      <c r="G42" s="62"/>
      <c r="H42" s="98"/>
      <c r="I42" s="98"/>
      <c r="J42" s="98"/>
    </row>
    <row r="43" spans="1:10" ht="12.2" customHeight="1" thickBot="1" x14ac:dyDescent="0.25">
      <c r="A43" s="91"/>
      <c r="B43" s="250"/>
      <c r="C43" s="250"/>
      <c r="D43" s="250"/>
      <c r="E43" s="250"/>
      <c r="F43" s="250"/>
      <c r="G43" s="64"/>
      <c r="H43" s="97"/>
      <c r="I43" s="97"/>
      <c r="J43" s="97"/>
    </row>
    <row r="44" spans="1:10" ht="12.2" customHeight="1" x14ac:dyDescent="0.2">
      <c r="A44" s="100"/>
      <c r="B44" s="256" t="s">
        <v>1</v>
      </c>
      <c r="C44" s="257"/>
      <c r="D44" s="257"/>
      <c r="E44" s="256" t="s">
        <v>2</v>
      </c>
      <c r="F44" s="257"/>
      <c r="G44" s="67"/>
      <c r="H44" s="101" t="s">
        <v>3</v>
      </c>
      <c r="I44" s="102"/>
      <c r="J44" s="102"/>
    </row>
    <row r="45" spans="1:10" ht="12.2" customHeight="1" x14ac:dyDescent="0.2">
      <c r="A45" s="209" t="s">
        <v>11</v>
      </c>
      <c r="B45" s="258" t="s">
        <v>4</v>
      </c>
      <c r="C45" s="259" t="s">
        <v>5</v>
      </c>
      <c r="D45" s="259" t="s">
        <v>3</v>
      </c>
      <c r="E45" s="258" t="s">
        <v>4</v>
      </c>
      <c r="F45" s="259" t="s">
        <v>5</v>
      </c>
      <c r="G45" s="69" t="s">
        <v>3</v>
      </c>
      <c r="H45" s="103" t="s">
        <v>4</v>
      </c>
      <c r="I45" s="104" t="s">
        <v>5</v>
      </c>
      <c r="J45" s="104" t="s">
        <v>3</v>
      </c>
    </row>
    <row r="46" spans="1:10" ht="12.2" customHeight="1" x14ac:dyDescent="0.2">
      <c r="A46" s="105"/>
      <c r="B46" s="247"/>
      <c r="C46" s="248"/>
      <c r="D46" s="248"/>
      <c r="E46" s="247"/>
      <c r="F46" s="248"/>
      <c r="G46" s="72"/>
      <c r="H46" s="106"/>
      <c r="I46" s="107"/>
      <c r="J46" s="107"/>
    </row>
    <row r="47" spans="1:10" ht="12.2" customHeight="1" x14ac:dyDescent="0.2">
      <c r="A47" s="91" t="s">
        <v>12</v>
      </c>
      <c r="B47" s="249">
        <v>0</v>
      </c>
      <c r="C47" s="250">
        <v>0</v>
      </c>
      <c r="D47" s="250">
        <f>SUM(B47:C47)</f>
        <v>0</v>
      </c>
      <c r="E47" s="249">
        <v>0</v>
      </c>
      <c r="F47" s="250">
        <v>0</v>
      </c>
      <c r="G47" s="64">
        <f>SUM(E47:F47)</f>
        <v>0</v>
      </c>
      <c r="H47" s="108">
        <f>SUM(B47,E47)</f>
        <v>0</v>
      </c>
      <c r="I47" s="97">
        <f>SUM(C47,F47)</f>
        <v>0</v>
      </c>
      <c r="J47" s="97">
        <f t="shared" ref="J47:J56" si="18">SUM(H47:I47)</f>
        <v>0</v>
      </c>
    </row>
    <row r="48" spans="1:10" ht="12.2" customHeight="1" x14ac:dyDescent="0.2">
      <c r="A48" s="91" t="s">
        <v>13</v>
      </c>
      <c r="B48" s="249">
        <v>0</v>
      </c>
      <c r="C48" s="250">
        <v>0</v>
      </c>
      <c r="D48" s="250">
        <f t="shared" ref="D48:D56" si="19">SUM(B48:C48)</f>
        <v>0</v>
      </c>
      <c r="E48" s="249">
        <v>0</v>
      </c>
      <c r="F48" s="250">
        <v>3</v>
      </c>
      <c r="G48" s="64">
        <f t="shared" ref="G48:G56" si="20">SUM(E48:F48)</f>
        <v>3</v>
      </c>
      <c r="H48" s="108">
        <f t="shared" ref="H48:I56" si="21">SUM(B48,E48)</f>
        <v>0</v>
      </c>
      <c r="I48" s="97">
        <f t="shared" si="21"/>
        <v>3</v>
      </c>
      <c r="J48" s="97">
        <f t="shared" si="18"/>
        <v>3</v>
      </c>
    </row>
    <row r="49" spans="1:10" ht="12.2" customHeight="1" x14ac:dyDescent="0.2">
      <c r="A49" s="91" t="s">
        <v>14</v>
      </c>
      <c r="B49" s="249">
        <v>0</v>
      </c>
      <c r="C49" s="250">
        <v>4</v>
      </c>
      <c r="D49" s="250">
        <f t="shared" si="19"/>
        <v>4</v>
      </c>
      <c r="E49" s="249">
        <v>0</v>
      </c>
      <c r="F49" s="250">
        <v>3</v>
      </c>
      <c r="G49" s="64">
        <f t="shared" si="20"/>
        <v>3</v>
      </c>
      <c r="H49" s="108">
        <f t="shared" si="21"/>
        <v>0</v>
      </c>
      <c r="I49" s="97">
        <f t="shared" si="21"/>
        <v>7</v>
      </c>
      <c r="J49" s="97">
        <f t="shared" si="18"/>
        <v>7</v>
      </c>
    </row>
    <row r="50" spans="1:10" ht="12.2" customHeight="1" x14ac:dyDescent="0.2">
      <c r="A50" s="91" t="s">
        <v>15</v>
      </c>
      <c r="B50" s="247">
        <v>8</v>
      </c>
      <c r="C50" s="250">
        <v>4</v>
      </c>
      <c r="D50" s="250">
        <f t="shared" si="19"/>
        <v>12</v>
      </c>
      <c r="E50" s="249">
        <v>0</v>
      </c>
      <c r="F50" s="250">
        <v>5</v>
      </c>
      <c r="G50" s="64">
        <f t="shared" si="20"/>
        <v>5</v>
      </c>
      <c r="H50" s="108">
        <f t="shared" si="21"/>
        <v>8</v>
      </c>
      <c r="I50" s="97">
        <f t="shared" si="21"/>
        <v>9</v>
      </c>
      <c r="J50" s="97">
        <f t="shared" si="18"/>
        <v>17</v>
      </c>
    </row>
    <row r="51" spans="1:10" ht="12.2" customHeight="1" x14ac:dyDescent="0.2">
      <c r="A51" s="91" t="s">
        <v>16</v>
      </c>
      <c r="B51" s="247">
        <v>0</v>
      </c>
      <c r="C51" s="250">
        <v>10</v>
      </c>
      <c r="D51" s="250">
        <f t="shared" si="19"/>
        <v>10</v>
      </c>
      <c r="E51" s="249">
        <v>0</v>
      </c>
      <c r="F51" s="250">
        <v>3</v>
      </c>
      <c r="G51" s="64">
        <f t="shared" si="20"/>
        <v>3</v>
      </c>
      <c r="H51" s="108">
        <f t="shared" si="21"/>
        <v>0</v>
      </c>
      <c r="I51" s="97">
        <f t="shared" si="21"/>
        <v>13</v>
      </c>
      <c r="J51" s="97">
        <f t="shared" si="18"/>
        <v>13</v>
      </c>
    </row>
    <row r="52" spans="1:10" ht="12.2" customHeight="1" x14ac:dyDescent="0.2">
      <c r="A52" s="91" t="s">
        <v>17</v>
      </c>
      <c r="B52" s="247">
        <v>2</v>
      </c>
      <c r="C52" s="250">
        <v>12</v>
      </c>
      <c r="D52" s="250">
        <f t="shared" si="19"/>
        <v>14</v>
      </c>
      <c r="E52" s="249">
        <v>0</v>
      </c>
      <c r="F52" s="250">
        <v>5</v>
      </c>
      <c r="G52" s="64">
        <f t="shared" si="20"/>
        <v>5</v>
      </c>
      <c r="H52" s="108">
        <f t="shared" si="21"/>
        <v>2</v>
      </c>
      <c r="I52" s="97">
        <f t="shared" si="21"/>
        <v>17</v>
      </c>
      <c r="J52" s="97">
        <f t="shared" si="18"/>
        <v>19</v>
      </c>
    </row>
    <row r="53" spans="1:10" ht="12.2" customHeight="1" x14ac:dyDescent="0.2">
      <c r="A53" s="91" t="s">
        <v>18</v>
      </c>
      <c r="B53" s="247">
        <v>1</v>
      </c>
      <c r="C53" s="250">
        <v>9</v>
      </c>
      <c r="D53" s="250">
        <f t="shared" si="19"/>
        <v>10</v>
      </c>
      <c r="E53" s="249">
        <v>0</v>
      </c>
      <c r="F53" s="250">
        <v>0</v>
      </c>
      <c r="G53" s="64">
        <f t="shared" si="20"/>
        <v>0</v>
      </c>
      <c r="H53" s="108">
        <f t="shared" si="21"/>
        <v>1</v>
      </c>
      <c r="I53" s="97">
        <f t="shared" si="21"/>
        <v>9</v>
      </c>
      <c r="J53" s="97">
        <f t="shared" si="18"/>
        <v>10</v>
      </c>
    </row>
    <row r="54" spans="1:10" ht="12.2" customHeight="1" x14ac:dyDescent="0.2">
      <c r="A54" s="91" t="s">
        <v>19</v>
      </c>
      <c r="B54" s="247">
        <v>0</v>
      </c>
      <c r="C54" s="250">
        <v>12</v>
      </c>
      <c r="D54" s="250">
        <f t="shared" si="19"/>
        <v>12</v>
      </c>
      <c r="E54" s="249">
        <v>1</v>
      </c>
      <c r="F54" s="250">
        <v>3</v>
      </c>
      <c r="G54" s="64">
        <f t="shared" si="20"/>
        <v>4</v>
      </c>
      <c r="H54" s="108">
        <f t="shared" si="21"/>
        <v>1</v>
      </c>
      <c r="I54" s="97">
        <f t="shared" si="21"/>
        <v>15</v>
      </c>
      <c r="J54" s="97">
        <f t="shared" si="18"/>
        <v>16</v>
      </c>
    </row>
    <row r="55" spans="1:10" ht="12.2" customHeight="1" x14ac:dyDescent="0.2">
      <c r="A55" s="56" t="s">
        <v>53</v>
      </c>
      <c r="B55" s="247">
        <v>2</v>
      </c>
      <c r="C55" s="250">
        <v>5</v>
      </c>
      <c r="D55" s="250">
        <f t="shared" si="19"/>
        <v>7</v>
      </c>
      <c r="E55" s="249">
        <v>0</v>
      </c>
      <c r="F55" s="250">
        <v>0</v>
      </c>
      <c r="G55" s="64">
        <f t="shared" si="20"/>
        <v>0</v>
      </c>
      <c r="H55" s="108">
        <f t="shared" ref="H55" si="22">SUM(B55,E55)</f>
        <v>2</v>
      </c>
      <c r="I55" s="97">
        <f t="shared" ref="I55" si="23">SUM(C55,F55)</f>
        <v>5</v>
      </c>
      <c r="J55" s="97">
        <f t="shared" ref="J55" si="24">SUM(H55:I55)</f>
        <v>7</v>
      </c>
    </row>
    <row r="56" spans="1:10" ht="12.2" customHeight="1" x14ac:dyDescent="0.2">
      <c r="A56" s="56" t="s">
        <v>54</v>
      </c>
      <c r="B56" s="247">
        <v>0</v>
      </c>
      <c r="C56" s="250">
        <v>0</v>
      </c>
      <c r="D56" s="250">
        <f t="shared" si="19"/>
        <v>0</v>
      </c>
      <c r="E56" s="249">
        <v>1</v>
      </c>
      <c r="F56" s="250">
        <v>0</v>
      </c>
      <c r="G56" s="64">
        <f t="shared" si="20"/>
        <v>1</v>
      </c>
      <c r="H56" s="108">
        <f t="shared" si="21"/>
        <v>1</v>
      </c>
      <c r="I56" s="97">
        <f t="shared" si="21"/>
        <v>0</v>
      </c>
      <c r="J56" s="109">
        <f t="shared" si="18"/>
        <v>1</v>
      </c>
    </row>
    <row r="57" spans="1:10" ht="12.2" customHeight="1" x14ac:dyDescent="0.2">
      <c r="A57" s="110" t="s">
        <v>3</v>
      </c>
      <c r="B57" s="251">
        <f>SUM(B47:B56)</f>
        <v>13</v>
      </c>
      <c r="C57" s="252">
        <f t="shared" ref="C57:G57" si="25">SUM(C47:C56)</f>
        <v>56</v>
      </c>
      <c r="D57" s="252">
        <f t="shared" si="25"/>
        <v>69</v>
      </c>
      <c r="E57" s="251">
        <f t="shared" si="25"/>
        <v>2</v>
      </c>
      <c r="F57" s="252">
        <f t="shared" si="25"/>
        <v>22</v>
      </c>
      <c r="G57" s="77">
        <f t="shared" si="25"/>
        <v>24</v>
      </c>
      <c r="H57" s="111">
        <f t="shared" ref="H57:J57" si="26">SUM(H47:H56)</f>
        <v>15</v>
      </c>
      <c r="I57" s="112">
        <f t="shared" si="26"/>
        <v>78</v>
      </c>
      <c r="J57" s="112">
        <f t="shared" si="26"/>
        <v>93</v>
      </c>
    </row>
    <row r="58" spans="1:10" ht="12.2" customHeight="1" x14ac:dyDescent="0.2">
      <c r="B58" s="253"/>
      <c r="C58" s="253"/>
      <c r="D58" s="253"/>
      <c r="E58" s="253"/>
      <c r="F58" s="253"/>
      <c r="G58" s="57"/>
    </row>
    <row r="59" spans="1:10" ht="12.2" customHeight="1" x14ac:dyDescent="0.2">
      <c r="A59" s="93" t="s">
        <v>8</v>
      </c>
      <c r="B59" s="254"/>
      <c r="C59" s="254"/>
      <c r="D59" s="254"/>
      <c r="E59" s="254"/>
      <c r="F59" s="255"/>
      <c r="G59" s="62"/>
      <c r="H59" s="98"/>
      <c r="I59" s="98"/>
      <c r="J59" s="98"/>
    </row>
    <row r="60" spans="1:10" ht="12.2" customHeight="1" thickBot="1" x14ac:dyDescent="0.25">
      <c r="A60" s="91"/>
      <c r="B60" s="250"/>
      <c r="C60" s="250"/>
      <c r="D60" s="250"/>
      <c r="E60" s="250"/>
      <c r="F60" s="250"/>
      <c r="G60" s="64"/>
      <c r="H60" s="97"/>
      <c r="I60" s="97"/>
      <c r="J60" s="97"/>
    </row>
    <row r="61" spans="1:10" ht="12.2" customHeight="1" x14ac:dyDescent="0.2">
      <c r="A61" s="100"/>
      <c r="B61" s="256" t="s">
        <v>1</v>
      </c>
      <c r="C61" s="257"/>
      <c r="D61" s="257"/>
      <c r="E61" s="256" t="s">
        <v>2</v>
      </c>
      <c r="F61" s="257"/>
      <c r="G61" s="67"/>
      <c r="H61" s="101" t="s">
        <v>3</v>
      </c>
      <c r="I61" s="102"/>
      <c r="J61" s="102"/>
    </row>
    <row r="62" spans="1:10" ht="12.2" customHeight="1" x14ac:dyDescent="0.2">
      <c r="A62" s="209" t="s">
        <v>11</v>
      </c>
      <c r="B62" s="258" t="s">
        <v>4</v>
      </c>
      <c r="C62" s="259" t="s">
        <v>5</v>
      </c>
      <c r="D62" s="259" t="s">
        <v>3</v>
      </c>
      <c r="E62" s="258" t="s">
        <v>4</v>
      </c>
      <c r="F62" s="259" t="s">
        <v>5</v>
      </c>
      <c r="G62" s="69" t="s">
        <v>3</v>
      </c>
      <c r="H62" s="103" t="s">
        <v>4</v>
      </c>
      <c r="I62" s="104" t="s">
        <v>5</v>
      </c>
      <c r="J62" s="104" t="s">
        <v>3</v>
      </c>
    </row>
    <row r="63" spans="1:10" ht="12.2" customHeight="1" x14ac:dyDescent="0.2">
      <c r="A63" s="105"/>
      <c r="B63" s="247"/>
      <c r="C63" s="248"/>
      <c r="D63" s="248"/>
      <c r="E63" s="247"/>
      <c r="F63" s="248"/>
      <c r="G63" s="72"/>
      <c r="H63" s="106"/>
      <c r="I63" s="107"/>
      <c r="J63" s="107"/>
    </row>
    <row r="64" spans="1:10" ht="12.2" customHeight="1" x14ac:dyDescent="0.2">
      <c r="A64" s="91" t="s">
        <v>12</v>
      </c>
      <c r="B64" s="249">
        <v>0</v>
      </c>
      <c r="C64" s="250">
        <v>0</v>
      </c>
      <c r="D64" s="250">
        <f>SUM(B64:C64)</f>
        <v>0</v>
      </c>
      <c r="E64" s="249">
        <v>1</v>
      </c>
      <c r="F64" s="250">
        <v>1</v>
      </c>
      <c r="G64" s="64">
        <f>SUM(E64:F64)</f>
        <v>2</v>
      </c>
      <c r="H64" s="108">
        <f>SUM(B64,E64)</f>
        <v>1</v>
      </c>
      <c r="I64" s="97">
        <f>SUM(C64,F64)</f>
        <v>1</v>
      </c>
      <c r="J64" s="97">
        <f t="shared" ref="J64:J73" si="27">SUM(H64:I64)</f>
        <v>2</v>
      </c>
    </row>
    <row r="65" spans="1:10" ht="12.2" customHeight="1" x14ac:dyDescent="0.2">
      <c r="A65" s="91" t="s">
        <v>13</v>
      </c>
      <c r="B65" s="249">
        <v>0</v>
      </c>
      <c r="C65" s="250">
        <v>1</v>
      </c>
      <c r="D65" s="250">
        <f t="shared" ref="D65:D73" si="28">SUM(B65:C65)</f>
        <v>1</v>
      </c>
      <c r="E65" s="249">
        <v>0</v>
      </c>
      <c r="F65" s="250">
        <v>1</v>
      </c>
      <c r="G65" s="64">
        <f t="shared" ref="G65:G73" si="29">SUM(E65:F65)</f>
        <v>1</v>
      </c>
      <c r="H65" s="108">
        <f t="shared" ref="H65:I73" si="30">SUM(B65,E65)</f>
        <v>0</v>
      </c>
      <c r="I65" s="97">
        <f t="shared" si="30"/>
        <v>2</v>
      </c>
      <c r="J65" s="97">
        <f t="shared" si="27"/>
        <v>2</v>
      </c>
    </row>
    <row r="66" spans="1:10" ht="12.2" customHeight="1" x14ac:dyDescent="0.2">
      <c r="A66" s="91" t="s">
        <v>14</v>
      </c>
      <c r="B66" s="249">
        <v>0</v>
      </c>
      <c r="C66" s="250">
        <v>2</v>
      </c>
      <c r="D66" s="250">
        <f t="shared" si="28"/>
        <v>2</v>
      </c>
      <c r="E66" s="249">
        <v>1</v>
      </c>
      <c r="F66" s="250">
        <v>5</v>
      </c>
      <c r="G66" s="64">
        <f t="shared" si="29"/>
        <v>6</v>
      </c>
      <c r="H66" s="108">
        <f t="shared" si="30"/>
        <v>1</v>
      </c>
      <c r="I66" s="97">
        <f t="shared" si="30"/>
        <v>7</v>
      </c>
      <c r="J66" s="97">
        <f t="shared" si="27"/>
        <v>8</v>
      </c>
    </row>
    <row r="67" spans="1:10" ht="12.2" customHeight="1" x14ac:dyDescent="0.2">
      <c r="A67" s="91" t="s">
        <v>15</v>
      </c>
      <c r="B67" s="247">
        <v>3</v>
      </c>
      <c r="C67" s="250">
        <v>8</v>
      </c>
      <c r="D67" s="250">
        <f t="shared" si="28"/>
        <v>11</v>
      </c>
      <c r="E67" s="249">
        <v>1</v>
      </c>
      <c r="F67" s="250">
        <v>6</v>
      </c>
      <c r="G67" s="64">
        <f t="shared" si="29"/>
        <v>7</v>
      </c>
      <c r="H67" s="108">
        <f t="shared" si="30"/>
        <v>4</v>
      </c>
      <c r="I67" s="97">
        <f t="shared" si="30"/>
        <v>14</v>
      </c>
      <c r="J67" s="97">
        <f t="shared" si="27"/>
        <v>18</v>
      </c>
    </row>
    <row r="68" spans="1:10" ht="12.2" customHeight="1" x14ac:dyDescent="0.2">
      <c r="A68" s="91" t="s">
        <v>16</v>
      </c>
      <c r="B68" s="247">
        <v>3</v>
      </c>
      <c r="C68" s="250">
        <v>11</v>
      </c>
      <c r="D68" s="250">
        <f t="shared" si="28"/>
        <v>14</v>
      </c>
      <c r="E68" s="249">
        <v>0</v>
      </c>
      <c r="F68" s="250">
        <v>6</v>
      </c>
      <c r="G68" s="64">
        <f t="shared" si="29"/>
        <v>6</v>
      </c>
      <c r="H68" s="108">
        <f t="shared" si="30"/>
        <v>3</v>
      </c>
      <c r="I68" s="97">
        <f t="shared" si="30"/>
        <v>17</v>
      </c>
      <c r="J68" s="97">
        <f t="shared" si="27"/>
        <v>20</v>
      </c>
    </row>
    <row r="69" spans="1:10" ht="12.2" customHeight="1" x14ac:dyDescent="0.2">
      <c r="A69" s="91" t="s">
        <v>17</v>
      </c>
      <c r="B69" s="247">
        <v>3</v>
      </c>
      <c r="C69" s="250">
        <v>8</v>
      </c>
      <c r="D69" s="250">
        <f t="shared" si="28"/>
        <v>11</v>
      </c>
      <c r="E69" s="249">
        <v>0</v>
      </c>
      <c r="F69" s="250">
        <v>3</v>
      </c>
      <c r="G69" s="64">
        <f t="shared" si="29"/>
        <v>3</v>
      </c>
      <c r="H69" s="108">
        <f t="shared" si="30"/>
        <v>3</v>
      </c>
      <c r="I69" s="97">
        <f t="shared" si="30"/>
        <v>11</v>
      </c>
      <c r="J69" s="97">
        <f t="shared" si="27"/>
        <v>14</v>
      </c>
    </row>
    <row r="70" spans="1:10" ht="12.2" customHeight="1" x14ac:dyDescent="0.2">
      <c r="A70" s="91" t="s">
        <v>18</v>
      </c>
      <c r="B70" s="247">
        <v>0</v>
      </c>
      <c r="C70" s="250">
        <v>4</v>
      </c>
      <c r="D70" s="250">
        <f t="shared" si="28"/>
        <v>4</v>
      </c>
      <c r="E70" s="249">
        <v>0</v>
      </c>
      <c r="F70" s="250">
        <v>3</v>
      </c>
      <c r="G70" s="64">
        <f t="shared" si="29"/>
        <v>3</v>
      </c>
      <c r="H70" s="108">
        <f t="shared" si="30"/>
        <v>0</v>
      </c>
      <c r="I70" s="97">
        <f t="shared" si="30"/>
        <v>7</v>
      </c>
      <c r="J70" s="97">
        <f t="shared" si="27"/>
        <v>7</v>
      </c>
    </row>
    <row r="71" spans="1:10" ht="12.2" customHeight="1" x14ac:dyDescent="0.2">
      <c r="A71" s="91" t="s">
        <v>19</v>
      </c>
      <c r="B71" s="247">
        <v>1</v>
      </c>
      <c r="C71" s="250">
        <v>7</v>
      </c>
      <c r="D71" s="250">
        <f t="shared" si="28"/>
        <v>8</v>
      </c>
      <c r="E71" s="249">
        <v>0</v>
      </c>
      <c r="F71" s="250">
        <v>0</v>
      </c>
      <c r="G71" s="64">
        <f t="shared" si="29"/>
        <v>0</v>
      </c>
      <c r="H71" s="108">
        <f t="shared" si="30"/>
        <v>1</v>
      </c>
      <c r="I71" s="97">
        <f t="shared" si="30"/>
        <v>7</v>
      </c>
      <c r="J71" s="97">
        <f t="shared" si="27"/>
        <v>8</v>
      </c>
    </row>
    <row r="72" spans="1:10" ht="12.2" customHeight="1" x14ac:dyDescent="0.2">
      <c r="A72" s="56" t="s">
        <v>53</v>
      </c>
      <c r="B72" s="247">
        <v>0</v>
      </c>
      <c r="C72" s="250">
        <v>5</v>
      </c>
      <c r="D72" s="250">
        <f t="shared" si="28"/>
        <v>5</v>
      </c>
      <c r="E72" s="249">
        <v>0</v>
      </c>
      <c r="F72" s="250">
        <v>0</v>
      </c>
      <c r="G72" s="64">
        <f t="shared" si="29"/>
        <v>0</v>
      </c>
      <c r="H72" s="108">
        <f t="shared" ref="H72" si="31">SUM(B72,E72)</f>
        <v>0</v>
      </c>
      <c r="I72" s="97">
        <f t="shared" ref="I72" si="32">SUM(C72,F72)</f>
        <v>5</v>
      </c>
      <c r="J72" s="97">
        <f t="shared" ref="J72" si="33">SUM(H72:I72)</f>
        <v>5</v>
      </c>
    </row>
    <row r="73" spans="1:10" ht="12.2" customHeight="1" x14ac:dyDescent="0.2">
      <c r="A73" s="56" t="s">
        <v>54</v>
      </c>
      <c r="B73" s="247">
        <v>0</v>
      </c>
      <c r="C73" s="250">
        <v>0</v>
      </c>
      <c r="D73" s="250">
        <f t="shared" si="28"/>
        <v>0</v>
      </c>
      <c r="E73" s="249">
        <v>0</v>
      </c>
      <c r="F73" s="250">
        <v>0</v>
      </c>
      <c r="G73" s="64">
        <f t="shared" si="29"/>
        <v>0</v>
      </c>
      <c r="H73" s="108">
        <f t="shared" si="30"/>
        <v>0</v>
      </c>
      <c r="I73" s="97">
        <f t="shared" si="30"/>
        <v>0</v>
      </c>
      <c r="J73" s="109">
        <f t="shared" si="27"/>
        <v>0</v>
      </c>
    </row>
    <row r="74" spans="1:10" ht="12.2" customHeight="1" x14ac:dyDescent="0.2">
      <c r="A74" s="110" t="s">
        <v>3</v>
      </c>
      <c r="B74" s="251">
        <f>SUM(B64:B73)</f>
        <v>10</v>
      </c>
      <c r="C74" s="252">
        <f t="shared" ref="C74:G74" si="34">SUM(C64:C73)</f>
        <v>46</v>
      </c>
      <c r="D74" s="252">
        <f t="shared" si="34"/>
        <v>56</v>
      </c>
      <c r="E74" s="251">
        <f t="shared" si="34"/>
        <v>3</v>
      </c>
      <c r="F74" s="252">
        <f t="shared" si="34"/>
        <v>25</v>
      </c>
      <c r="G74" s="77">
        <f t="shared" si="34"/>
        <v>28</v>
      </c>
      <c r="H74" s="111">
        <f t="shared" ref="H74:J74" si="35">SUM(H64:H73)</f>
        <v>13</v>
      </c>
      <c r="I74" s="112">
        <f t="shared" si="35"/>
        <v>71</v>
      </c>
      <c r="J74" s="112">
        <f t="shared" si="35"/>
        <v>84</v>
      </c>
    </row>
    <row r="75" spans="1:10" ht="12.2" customHeight="1" x14ac:dyDescent="0.2">
      <c r="B75" s="268"/>
      <c r="C75" s="268"/>
      <c r="D75" s="268"/>
      <c r="E75" s="268"/>
      <c r="F75" s="268"/>
    </row>
    <row r="76" spans="1:10" ht="12.2" customHeight="1" x14ac:dyDescent="0.2">
      <c r="B76" s="268"/>
      <c r="C76" s="268"/>
      <c r="D76" s="268"/>
      <c r="E76" s="268"/>
      <c r="F76" s="268"/>
    </row>
    <row r="77" spans="1:10" ht="12.2" customHeight="1" x14ac:dyDescent="0.2">
      <c r="B77" s="268"/>
      <c r="C77" s="268"/>
      <c r="D77" s="268"/>
      <c r="E77" s="268"/>
      <c r="F77" s="268"/>
    </row>
  </sheetData>
  <phoneticPr fontId="0" type="noConversion"/>
  <printOptions horizontalCentered="1"/>
  <pageMargins left="0.19685039370078741" right="0.19685039370078741" top="0.59055118110236227" bottom="0.19685039370078741" header="0.51181102362204722" footer="0.51181102362204722"/>
  <pageSetup paperSize="9" scale="80" orientation="portrait" horizontalDpi="4294967292" verticalDpi="300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14"/>
  <sheetViews>
    <sheetView zoomScaleNormal="100" workbookViewId="0">
      <selection activeCell="A64" sqref="A64"/>
    </sheetView>
  </sheetViews>
  <sheetFormatPr defaultRowHeight="12.75" x14ac:dyDescent="0.2"/>
  <cols>
    <col min="1" max="1" width="27.7109375" style="2" customWidth="1"/>
    <col min="2" max="10" width="9.5703125" style="2" customWidth="1"/>
    <col min="11" max="16384" width="9.140625" style="2"/>
  </cols>
  <sheetData>
    <row r="1" spans="1:10" x14ac:dyDescent="0.2">
      <c r="A1" s="1" t="s">
        <v>46</v>
      </c>
    </row>
    <row r="2" spans="1:10" x14ac:dyDescent="0.2">
      <c r="A2" s="3" t="s">
        <v>0</v>
      </c>
      <c r="B2" s="4"/>
      <c r="C2" s="5"/>
      <c r="D2" s="4"/>
      <c r="E2" s="5"/>
      <c r="F2" s="5"/>
      <c r="G2" s="4"/>
      <c r="H2" s="5"/>
      <c r="I2" s="4"/>
      <c r="J2" s="4"/>
    </row>
    <row r="3" spans="1:10" x14ac:dyDescent="0.2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x14ac:dyDescent="0.2">
      <c r="A4" s="3" t="s">
        <v>50</v>
      </c>
      <c r="B4" s="4"/>
      <c r="C4" s="3"/>
      <c r="D4" s="4"/>
      <c r="E4" s="5"/>
      <c r="F4" s="5"/>
      <c r="G4" s="4"/>
      <c r="H4" s="5"/>
      <c r="I4" s="4"/>
      <c r="J4" s="4"/>
    </row>
    <row r="5" spans="1:10" x14ac:dyDescent="0.2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x14ac:dyDescent="0.2">
      <c r="A6" s="3" t="s">
        <v>52</v>
      </c>
      <c r="B6" s="4"/>
      <c r="C6" s="3"/>
      <c r="D6" s="4"/>
      <c r="E6" s="4"/>
      <c r="F6" s="4"/>
      <c r="G6" s="4"/>
      <c r="H6" s="4"/>
      <c r="I6" s="4"/>
      <c r="J6" s="4"/>
    </row>
    <row r="7" spans="1:10" ht="14.25" customHeight="1" thickBot="1" x14ac:dyDescent="0.25"/>
    <row r="8" spans="1:10" x14ac:dyDescent="0.2">
      <c r="A8" s="6"/>
      <c r="B8" s="7"/>
      <c r="C8" s="8" t="s">
        <v>1</v>
      </c>
      <c r="D8" s="9"/>
      <c r="E8" s="7"/>
      <c r="F8" s="8" t="s">
        <v>2</v>
      </c>
      <c r="G8" s="9"/>
      <c r="H8" s="7"/>
      <c r="I8" s="8" t="s">
        <v>3</v>
      </c>
      <c r="J8" s="9"/>
    </row>
    <row r="9" spans="1:10" x14ac:dyDescent="0.2">
      <c r="A9" s="10"/>
      <c r="B9" s="193" t="s">
        <v>4</v>
      </c>
      <c r="C9" s="192" t="s">
        <v>5</v>
      </c>
      <c r="D9" s="192" t="s">
        <v>3</v>
      </c>
      <c r="E9" s="193" t="s">
        <v>4</v>
      </c>
      <c r="F9" s="192" t="s">
        <v>5</v>
      </c>
      <c r="G9" s="192" t="s">
        <v>3</v>
      </c>
      <c r="H9" s="193" t="s">
        <v>4</v>
      </c>
      <c r="I9" s="192" t="s">
        <v>5</v>
      </c>
      <c r="J9" s="192" t="s">
        <v>3</v>
      </c>
    </row>
    <row r="10" spans="1:10" x14ac:dyDescent="0.2">
      <c r="A10" s="11"/>
      <c r="B10" s="12"/>
      <c r="C10" s="13"/>
      <c r="D10" s="13"/>
      <c r="E10" s="12"/>
      <c r="F10" s="13"/>
      <c r="G10" s="13"/>
      <c r="H10" s="12"/>
      <c r="I10" s="13"/>
      <c r="J10" s="13"/>
    </row>
    <row r="11" spans="1:10" s="1" customFormat="1" x14ac:dyDescent="0.2">
      <c r="A11" s="14" t="s">
        <v>3</v>
      </c>
      <c r="B11" s="233">
        <v>93.292594300000033</v>
      </c>
      <c r="C11" s="269">
        <v>449.14843459999997</v>
      </c>
      <c r="D11" s="269">
        <f>SUM(B11:C11)</f>
        <v>542.44102889999999</v>
      </c>
      <c r="E11" s="233">
        <v>63.976852400000006</v>
      </c>
      <c r="F11" s="269">
        <v>380.47639290000001</v>
      </c>
      <c r="G11" s="113">
        <f>SUM(E11:F11)</f>
        <v>444.45324529999999</v>
      </c>
      <c r="H11" s="212">
        <f>SUM(B11+E11)</f>
        <v>157.26944670000003</v>
      </c>
      <c r="I11" s="113">
        <f>SUM(C11+F11)</f>
        <v>829.62482750000004</v>
      </c>
      <c r="J11" s="113">
        <f>SUM(H11:I11)</f>
        <v>986.89427420000004</v>
      </c>
    </row>
    <row r="12" spans="1:10" s="1" customFormat="1" ht="6.75" customHeight="1" x14ac:dyDescent="0.2">
      <c r="A12" s="14"/>
      <c r="B12" s="113"/>
      <c r="C12" s="113"/>
      <c r="D12" s="113"/>
      <c r="E12" s="113"/>
      <c r="F12" s="113"/>
      <c r="G12" s="113"/>
      <c r="H12" s="113"/>
      <c r="I12" s="113"/>
      <c r="J12" s="113"/>
    </row>
    <row r="13" spans="1:10" s="1" customFormat="1" x14ac:dyDescent="0.2">
      <c r="A13" s="279" t="s">
        <v>55</v>
      </c>
      <c r="B13" s="279"/>
      <c r="C13" s="279"/>
      <c r="D13" s="279"/>
      <c r="E13" s="279"/>
      <c r="F13" s="279"/>
      <c r="G13" s="279"/>
      <c r="H13" s="279"/>
      <c r="I13" s="279"/>
      <c r="J13" s="279"/>
    </row>
    <row r="14" spans="1:10" s="1" customFormat="1" x14ac:dyDescent="0.2">
      <c r="A14" s="14"/>
      <c r="B14" s="114"/>
      <c r="C14" s="114"/>
      <c r="D14" s="114"/>
      <c r="E14" s="114"/>
      <c r="F14" s="114"/>
      <c r="G14" s="114"/>
      <c r="H14" s="114"/>
      <c r="I14" s="114"/>
      <c r="J14" s="114"/>
    </row>
  </sheetData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94" orientation="portrait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J33"/>
  <sheetViews>
    <sheetView zoomScaleNormal="100" workbookViewId="0">
      <selection activeCell="A61" sqref="A61"/>
    </sheetView>
  </sheetViews>
  <sheetFormatPr defaultRowHeight="12.75" x14ac:dyDescent="0.2"/>
  <cols>
    <col min="1" max="1" width="22.42578125" style="130" customWidth="1"/>
    <col min="2" max="16384" width="9.140625" style="130"/>
  </cols>
  <sheetData>
    <row r="1" spans="1:10" s="116" customFormat="1" x14ac:dyDescent="0.2">
      <c r="A1" s="1" t="s">
        <v>46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s="121" customFormat="1" x14ac:dyDescent="0.2">
      <c r="A2" s="118" t="s">
        <v>9</v>
      </c>
      <c r="B2" s="119"/>
      <c r="C2" s="120"/>
      <c r="D2" s="119"/>
      <c r="E2" s="120"/>
      <c r="F2" s="120"/>
      <c r="G2" s="119"/>
      <c r="H2" s="120"/>
      <c r="I2" s="119"/>
      <c r="J2" s="119"/>
    </row>
    <row r="3" spans="1:10" s="121" customFormat="1" x14ac:dyDescent="0.2">
      <c r="A3" s="118"/>
      <c r="B3" s="119"/>
      <c r="C3" s="118"/>
      <c r="D3" s="119"/>
      <c r="E3" s="120"/>
      <c r="F3" s="120"/>
      <c r="G3" s="119"/>
      <c r="H3" s="120"/>
      <c r="I3" s="119"/>
      <c r="J3" s="119"/>
    </row>
    <row r="4" spans="1:10" s="121" customFormat="1" x14ac:dyDescent="0.2">
      <c r="A4" s="118" t="s">
        <v>49</v>
      </c>
      <c r="B4" s="119"/>
      <c r="C4" s="118"/>
      <c r="D4" s="119"/>
      <c r="E4" s="120"/>
      <c r="F4" s="120"/>
      <c r="G4" s="119"/>
      <c r="H4" s="120"/>
      <c r="I4" s="119"/>
      <c r="J4" s="119"/>
    </row>
    <row r="5" spans="1:10" s="121" customFormat="1" x14ac:dyDescent="0.2">
      <c r="A5" s="118"/>
      <c r="B5" s="119"/>
      <c r="C5" s="118"/>
      <c r="D5" s="119"/>
      <c r="E5" s="120"/>
      <c r="F5" s="120"/>
      <c r="G5" s="119"/>
      <c r="H5" s="120"/>
      <c r="I5" s="119"/>
      <c r="J5" s="119"/>
    </row>
    <row r="6" spans="1:10" s="121" customFormat="1" x14ac:dyDescent="0.2">
      <c r="A6" s="118" t="s">
        <v>52</v>
      </c>
      <c r="B6" s="119"/>
      <c r="C6" s="118"/>
      <c r="D6" s="119"/>
      <c r="E6" s="120"/>
      <c r="F6" s="120"/>
      <c r="G6" s="119"/>
      <c r="H6" s="120"/>
      <c r="I6" s="119"/>
      <c r="J6" s="119"/>
    </row>
    <row r="7" spans="1:10" s="121" customFormat="1" ht="13.5" thickBot="1" x14ac:dyDescent="0.25">
      <c r="A7" s="118"/>
      <c r="B7" s="119"/>
      <c r="C7" s="118"/>
      <c r="D7" s="119"/>
      <c r="E7" s="120"/>
      <c r="F7" s="120"/>
      <c r="G7" s="119"/>
      <c r="H7" s="120"/>
      <c r="I7" s="119"/>
      <c r="J7" s="119"/>
    </row>
    <row r="8" spans="1:10" s="121" customFormat="1" x14ac:dyDescent="0.2">
      <c r="A8" s="122"/>
      <c r="B8" s="123"/>
      <c r="C8" s="124" t="s">
        <v>1</v>
      </c>
      <c r="D8" s="125"/>
      <c r="E8" s="123"/>
      <c r="F8" s="124" t="s">
        <v>2</v>
      </c>
      <c r="G8" s="125"/>
      <c r="H8" s="123"/>
      <c r="I8" s="124" t="s">
        <v>3</v>
      </c>
      <c r="J8" s="125"/>
    </row>
    <row r="9" spans="1:10" s="121" customFormat="1" x14ac:dyDescent="0.2">
      <c r="A9" s="126"/>
      <c r="B9" s="200" t="s">
        <v>4</v>
      </c>
      <c r="C9" s="201" t="s">
        <v>5</v>
      </c>
      <c r="D9" s="201" t="s">
        <v>3</v>
      </c>
      <c r="E9" s="200" t="s">
        <v>4</v>
      </c>
      <c r="F9" s="201" t="s">
        <v>5</v>
      </c>
      <c r="G9" s="201" t="s">
        <v>3</v>
      </c>
      <c r="H9" s="200" t="s">
        <v>4</v>
      </c>
      <c r="I9" s="201" t="s">
        <v>5</v>
      </c>
      <c r="J9" s="201" t="s">
        <v>3</v>
      </c>
    </row>
    <row r="10" spans="1:10" s="121" customFormat="1" x14ac:dyDescent="0.2">
      <c r="A10" s="127"/>
      <c r="B10" s="128"/>
      <c r="C10" s="129"/>
      <c r="D10" s="129"/>
      <c r="E10" s="128"/>
      <c r="F10" s="129"/>
      <c r="G10" s="129"/>
      <c r="H10" s="128"/>
      <c r="I10" s="129"/>
      <c r="J10" s="129"/>
    </row>
    <row r="11" spans="1:10" s="116" customFormat="1" x14ac:dyDescent="0.2">
      <c r="A11" s="117" t="s">
        <v>3</v>
      </c>
      <c r="B11" s="270">
        <v>3.9722222999999999</v>
      </c>
      <c r="C11" s="271">
        <v>58.023612199999995</v>
      </c>
      <c r="D11" s="271">
        <f>SUM(B11:C11)</f>
        <v>61.995834499999994</v>
      </c>
      <c r="E11" s="272">
        <v>10.7222221</v>
      </c>
      <c r="F11" s="273">
        <v>39.971295899999994</v>
      </c>
      <c r="G11" s="115">
        <f>SUM(E11:F11)</f>
        <v>50.693517999999997</v>
      </c>
      <c r="H11" s="213">
        <f>SUM(B11+E11)</f>
        <v>14.6944444</v>
      </c>
      <c r="I11" s="115">
        <f>SUM(C11+F11)</f>
        <v>97.994908099999989</v>
      </c>
      <c r="J11" s="115">
        <f>SUM(H11:I11)</f>
        <v>112.68935249999998</v>
      </c>
    </row>
    <row r="12" spans="1:10" s="121" customFormat="1" ht="6.75" customHeight="1" x14ac:dyDescent="0.2">
      <c r="F12" s="216"/>
    </row>
    <row r="13" spans="1:10" s="121" customFormat="1" x14ac:dyDescent="0.2">
      <c r="A13" s="284" t="s">
        <v>55</v>
      </c>
      <c r="B13" s="285"/>
      <c r="C13" s="285"/>
      <c r="D13" s="285"/>
      <c r="E13" s="285"/>
      <c r="F13" s="285"/>
      <c r="G13" s="285"/>
      <c r="H13" s="285"/>
      <c r="I13" s="285"/>
      <c r="J13" s="285"/>
    </row>
    <row r="14" spans="1:10" s="121" customFormat="1" x14ac:dyDescent="0.2"/>
    <row r="15" spans="1:10" s="121" customFormat="1" x14ac:dyDescent="0.2"/>
    <row r="16" spans="1:10" s="121" customFormat="1" x14ac:dyDescent="0.2"/>
    <row r="17" s="121" customFormat="1" x14ac:dyDescent="0.2"/>
    <row r="18" s="121" customFormat="1" x14ac:dyDescent="0.2"/>
    <row r="19" s="121" customFormat="1" x14ac:dyDescent="0.2"/>
    <row r="20" s="121" customFormat="1" x14ac:dyDescent="0.2"/>
    <row r="21" s="121" customFormat="1" x14ac:dyDescent="0.2"/>
    <row r="22" s="121" customFormat="1" x14ac:dyDescent="0.2"/>
    <row r="23" s="121" customFormat="1" x14ac:dyDescent="0.2"/>
    <row r="24" s="121" customFormat="1" x14ac:dyDescent="0.2"/>
    <row r="25" s="121" customFormat="1" x14ac:dyDescent="0.2"/>
    <row r="26" s="121" customFormat="1" x14ac:dyDescent="0.2"/>
    <row r="27" s="121" customFormat="1" x14ac:dyDescent="0.2"/>
    <row r="28" s="121" customFormat="1" x14ac:dyDescent="0.2"/>
    <row r="29" s="121" customFormat="1" x14ac:dyDescent="0.2"/>
    <row r="30" s="121" customFormat="1" x14ac:dyDescent="0.2"/>
    <row r="31" s="121" customFormat="1" x14ac:dyDescent="0.2"/>
    <row r="32" s="121" customFormat="1" x14ac:dyDescent="0.2"/>
    <row r="33" s="121" customFormat="1" x14ac:dyDescent="0.2"/>
  </sheetData>
  <mergeCells count="1">
    <mergeCell ref="A13:J13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91" orientation="portrait" r:id="rId1"/>
  <headerFooter alignWithMargins="0"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3FEEF7FC4925438935D2DAE7BDF520" ma:contentTypeVersion="6" ma:contentTypeDescription="Een nieuw document maken." ma:contentTypeScope="" ma:versionID="f67dbf5e4265d8587c66c83cb656b92e">
  <xsd:schema xmlns:xsd="http://www.w3.org/2001/XMLSchema" xmlns:xs="http://www.w3.org/2001/XMLSchema" xmlns:p="http://schemas.microsoft.com/office/2006/metadata/properties" xmlns:ns2="e6444207-a4b5-4754-9b52-6d90c3395419" targetNamespace="http://schemas.microsoft.com/office/2006/metadata/properties" ma:root="true" ma:fieldsID="8544b5d4fefc8b99a0b6f9bc383905fb" ns2:_="">
    <xsd:import namespace="e6444207-a4b5-4754-9b52-6d90c33954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44207-a4b5-4754-9b52-6d90c33954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7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52AE8A-D725-4118-A22E-150916ADA255}">
  <ds:schemaRefs>
    <ds:schemaRef ds:uri="http://purl.org/dc/elements/1.1/"/>
    <ds:schemaRef ds:uri="http://schemas.microsoft.com/office/2006/metadata/properties"/>
    <ds:schemaRef ds:uri="http://purl.org/dc/terms/"/>
    <ds:schemaRef ds:uri="e6444207-a4b5-4754-9b52-6d90c33954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2EECDA3-C76A-462D-A59E-0665C29F17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444207-a4b5-4754-9b52-6d90c33954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8443EC-3AE6-40BF-93D4-365C5CAAA2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11</vt:i4>
      </vt:variant>
      <vt:variant>
        <vt:lpstr>Benoemde bereiken</vt:lpstr>
      </vt:variant>
      <vt:variant>
        <vt:i4>4</vt:i4>
      </vt:variant>
    </vt:vector>
  </HeadingPairs>
  <TitlesOfParts>
    <vt:vector size="15" baseType="lpstr">
      <vt:lpstr>INHOUD</vt:lpstr>
      <vt:lpstr>19PSVWO01</vt:lpstr>
      <vt:lpstr>19PSVWO02</vt:lpstr>
      <vt:lpstr>19PSVWO03</vt:lpstr>
      <vt:lpstr>19PSVWO04</vt:lpstr>
      <vt:lpstr>19PSVWO05</vt:lpstr>
      <vt:lpstr>19PSVWO06</vt:lpstr>
      <vt:lpstr>19PBASED01</vt:lpstr>
      <vt:lpstr>19PBASED02</vt:lpstr>
      <vt:lpstr>19PBASED03</vt:lpstr>
      <vt:lpstr>19PBASED04</vt:lpstr>
      <vt:lpstr>'19PBASED02'!Afdrukbereik</vt:lpstr>
      <vt:lpstr>'19PBASED03'!Afdrukbereik</vt:lpstr>
      <vt:lpstr>'19PBASED04'!Afdrukbereik</vt:lpstr>
      <vt:lpstr>'19PSVWO01'!Afdrukbereik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Geert Vermeulen</dc:creator>
  <cp:lastModifiedBy>Vermeulen, Geert</cp:lastModifiedBy>
  <cp:lastPrinted>2013-07-31T13:59:27Z</cp:lastPrinted>
  <dcterms:created xsi:type="dcterms:W3CDTF">1999-11-09T10:44:13Z</dcterms:created>
  <dcterms:modified xsi:type="dcterms:W3CDTF">2020-10-29T17:25:44Z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0x0101003469F0671AEE1641A22D649C188EA117</vt:lpwstr>
  </property>
</Properties>
</file>