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9200" windowHeight="6345" tabRatio="726" activeTab="0"/>
  </bookViews>
  <sheets>
    <sheet name="INHOUD" sheetId="1" r:id="rId1"/>
    <sheet name="19_VDAB_01" sheetId="2" r:id="rId2"/>
    <sheet name="19_VDAB_02" sheetId="3" r:id="rId3"/>
    <sheet name="19_VDAB_03" sheetId="4" r:id="rId4"/>
    <sheet name="19_Syntra_01" sheetId="5" r:id="rId5"/>
    <sheet name="19_Syntra_02" sheetId="6" r:id="rId6"/>
    <sheet name="19_Syntra_03" sheetId="7" r:id="rId7"/>
  </sheets>
  <externalReferences>
    <externalReference r:id="rId10"/>
    <externalReference r:id="rId11"/>
  </externalReferences>
  <definedNames>
    <definedName name="CC" localSheetId="4">#REF!</definedName>
    <definedName name="CC" localSheetId="5">#REF!</definedName>
    <definedName name="CC" localSheetId="6">#REF!</definedName>
    <definedName name="CC">#REF!</definedName>
  </definedNames>
  <calcPr fullCalcOnLoad="1"/>
</workbook>
</file>

<file path=xl/sharedStrings.xml><?xml version="1.0" encoding="utf-8"?>
<sst xmlns="http://schemas.openxmlformats.org/spreadsheetml/2006/main" count="263" uniqueCount="180">
  <si>
    <t>LEERTIJD</t>
  </si>
  <si>
    <t>Maatschappijgerichte vorming</t>
  </si>
  <si>
    <t>Beroepskennis</t>
  </si>
  <si>
    <t xml:space="preserve">   Antwerpen</t>
  </si>
  <si>
    <t xml:space="preserve">   Mechelen</t>
  </si>
  <si>
    <t xml:space="preserve">   Turnhout</t>
  </si>
  <si>
    <t xml:space="preserve">   Heverlee</t>
  </si>
  <si>
    <t>Totaal</t>
  </si>
  <si>
    <t>Syntra Brussel</t>
  </si>
  <si>
    <t xml:space="preserve">   Brussel (Ukkel)</t>
  </si>
  <si>
    <t>Syntra West-Vlaanderen</t>
  </si>
  <si>
    <t xml:space="preserve">   Brugge</t>
  </si>
  <si>
    <t xml:space="preserve">   Ieper</t>
  </si>
  <si>
    <t xml:space="preserve">   Kortrijk</t>
  </si>
  <si>
    <t xml:space="preserve">   Oostende</t>
  </si>
  <si>
    <t xml:space="preserve">   Roeselare</t>
  </si>
  <si>
    <t xml:space="preserve">   Veurne</t>
  </si>
  <si>
    <t xml:space="preserve">   Gent</t>
  </si>
  <si>
    <t xml:space="preserve">   Sint-Niklaas</t>
  </si>
  <si>
    <t xml:space="preserve">   Aalst</t>
  </si>
  <si>
    <t xml:space="preserve">   Oudenaarde</t>
  </si>
  <si>
    <t xml:space="preserve">   Totaal</t>
  </si>
  <si>
    <t>Syntra Limburg</t>
  </si>
  <si>
    <t xml:space="preserve">   Genk</t>
  </si>
  <si>
    <t xml:space="preserve">   Hasselt</t>
  </si>
  <si>
    <t xml:space="preserve">   Neerpelt</t>
  </si>
  <si>
    <t xml:space="preserve">   Tongeren</t>
  </si>
  <si>
    <t>Algemeen totaal</t>
  </si>
  <si>
    <t>Bedrijfsbeheer</t>
  </si>
  <si>
    <t>Syntra Antwerpen - Vlaams-Brabant</t>
  </si>
  <si>
    <t>Syntra Midden-Vlaanderen</t>
  </si>
  <si>
    <t xml:space="preserve">   Asse</t>
  </si>
  <si>
    <t>Antwerpen</t>
  </si>
  <si>
    <t>Limburg</t>
  </si>
  <si>
    <t>Oost-Vlaanderen</t>
  </si>
  <si>
    <t>West-Vlaanderen</t>
  </si>
  <si>
    <t>M</t>
  </si>
  <si>
    <t>V</t>
  </si>
  <si>
    <t>T</t>
  </si>
  <si>
    <t>Elektriciteit</t>
  </si>
  <si>
    <t>Personenverzorging</t>
  </si>
  <si>
    <t>Dieren</t>
  </si>
  <si>
    <t>Vlaams-Brabant + BHG</t>
  </si>
  <si>
    <t xml:space="preserve">   Brussel (Tour &amp; Taxis)</t>
  </si>
  <si>
    <t>Bron: Vlaams Agentschap voor Ondernemersvorming - SYNTRA Vlaanderen, Kanselarijstraat 19, 1000  Brussel.</t>
  </si>
  <si>
    <t>Groensector</t>
  </si>
  <si>
    <t>Horeca</t>
  </si>
  <si>
    <t>Informatica</t>
  </si>
  <si>
    <t>Ontwerpen</t>
  </si>
  <si>
    <t>Voeding</t>
  </si>
  <si>
    <t>Vastgoed</t>
  </si>
  <si>
    <t>BEROEPSOPLEIDING VAN DE VDAB</t>
  </si>
  <si>
    <t>Werkzoekenden</t>
  </si>
  <si>
    <t>A. VDAB-centra</t>
  </si>
  <si>
    <t xml:space="preserve">    Module 2: Oriënterende opleiding</t>
  </si>
  <si>
    <t>B. Individuele opleidingen</t>
  </si>
  <si>
    <t>C. Profielbepalingen</t>
  </si>
  <si>
    <t>Bron: Vlaamse Dienst voor Arbeidsbemiddeling en Beroepsopleiding (VDAB), Keizerslaan 11, 1000 Brussel.</t>
  </si>
  <si>
    <t>Toelichting:</t>
  </si>
  <si>
    <t>B. Individuele opleidingen:</t>
  </si>
  <si>
    <t xml:space="preserve">    trainingen in een bedrijf.  Enkel uitkeringsgerechtigde werkzoekenden komen hiervoor in </t>
  </si>
  <si>
    <t xml:space="preserve">    aanmerking.  Deze opleidingen zijn bedoeld als voorbereiding op vast werk en zijn een </t>
  </si>
  <si>
    <t xml:space="preserve">    ideale formule voor sommige moeilijk in te vullen vacatures.  De VDAB staat in voor de </t>
  </si>
  <si>
    <t xml:space="preserve">    kwaliteitsbewaking en opvolging van deze opleidingen.</t>
  </si>
  <si>
    <t xml:space="preserve">    studenten die nog naar school gaan en terzelfdertijd een BO-contract met de VDAB afsloten.</t>
  </si>
  <si>
    <t>C. Profielbepalingen:</t>
  </si>
  <si>
    <t>Voor de werkzoekende aan een bepaalde opleiding begint, wordt hij in veel gevallen eerst getest</t>
  </si>
  <si>
    <t>(gaande van intake-gesprekken tot effectieve bekwaamheidstesten).</t>
  </si>
  <si>
    <t xml:space="preserve">  Mechelen</t>
  </si>
  <si>
    <t xml:space="preserve">  Turnhout</t>
  </si>
  <si>
    <t xml:space="preserve">  Brussel</t>
  </si>
  <si>
    <t xml:space="preserve">  Leuven</t>
  </si>
  <si>
    <t xml:space="preserve">  Vilvoorde</t>
  </si>
  <si>
    <t xml:space="preserve">  Brugge</t>
  </si>
  <si>
    <t xml:space="preserve">  Kortrijk-Roeselare</t>
  </si>
  <si>
    <t xml:space="preserve">  Oostende-Westhoek</t>
  </si>
  <si>
    <t xml:space="preserve">  Aalst-Oudenaarde</t>
  </si>
  <si>
    <t xml:space="preserve">  Gent</t>
  </si>
  <si>
    <t xml:space="preserve">  Sint-Niklaas-Dendermonde</t>
  </si>
  <si>
    <t>Primaire sector</t>
  </si>
  <si>
    <t>Administratie en onthaal</t>
  </si>
  <si>
    <t>Grafische en audiovisuele technieken</t>
  </si>
  <si>
    <t>Kunst, antiek en ambachten</t>
  </si>
  <si>
    <t>Technologie voor medische diagnostiek</t>
  </si>
  <si>
    <t>Voertuigen en metaal</t>
  </si>
  <si>
    <t>ANDERE OPLEIDINGSVORMEN</t>
  </si>
  <si>
    <t>VDAB</t>
  </si>
  <si>
    <t xml:space="preserve">  Antwerpen-Boom</t>
  </si>
  <si>
    <t>Cultuur en podiumkunsten</t>
  </si>
  <si>
    <t>Bouw en hout</t>
  </si>
  <si>
    <t>Bron: Vlaams Agentschap voor Ondernemersvorming - SYNTRA Vlaanderen, Kanselarijstraat 19, 1000 Brussel.</t>
  </si>
  <si>
    <t>Onderwijs</t>
  </si>
  <si>
    <t>Buiten Brussel/Vlaanderen</t>
  </si>
  <si>
    <t xml:space="preserve">  Limburg-Oost</t>
  </si>
  <si>
    <t xml:space="preserve">  Limburg-West</t>
  </si>
  <si>
    <t>Sector</t>
  </si>
  <si>
    <t>Afwerking bouw</t>
  </si>
  <si>
    <t>Ambachtelijke technieken</t>
  </si>
  <si>
    <t>Bouwlogistiek</t>
  </si>
  <si>
    <t>Bouwtechnici</t>
  </si>
  <si>
    <t>Confectie</t>
  </si>
  <si>
    <t>Doelgroepspecifieke ontwikkeltrajecten</t>
  </si>
  <si>
    <t>Goederenbehandeling</t>
  </si>
  <si>
    <t>Industriële elektrotechniek</t>
  </si>
  <si>
    <t>Industriële onderhouds- en productietechnieken</t>
  </si>
  <si>
    <t>Informatie- en communicatietechnologie</t>
  </si>
  <si>
    <t>Installatie en elektriciteit bouw</t>
  </si>
  <si>
    <t>Lastechnieken</t>
  </si>
  <si>
    <t>Logistieke coördinatie</t>
  </si>
  <si>
    <t>Media en cultuur</t>
  </si>
  <si>
    <t>Metaalconstructie</t>
  </si>
  <si>
    <t>Onderhoudselektriciteit</t>
  </si>
  <si>
    <t>Onderhoudsmechanica</t>
  </si>
  <si>
    <t>Ontwerp en vormgeving</t>
  </si>
  <si>
    <t>Persoonsgerichte ondersteuning</t>
  </si>
  <si>
    <t>Plaatwerk en koetswerk</t>
  </si>
  <si>
    <t>Printmedia</t>
  </si>
  <si>
    <t>Ruwbouw</t>
  </si>
  <si>
    <t>Schoonmaak en onderhoud</t>
  </si>
  <si>
    <t>Social profit</t>
  </si>
  <si>
    <t>Taalondersteuning</t>
  </si>
  <si>
    <t>Toerisme, vrije tijd en sport</t>
  </si>
  <si>
    <t>Toezicht en veiligheid</t>
  </si>
  <si>
    <t>Verspaningstechnieken</t>
  </si>
  <si>
    <t>Voertuigonderhoud</t>
  </si>
  <si>
    <t>Wegenbouw</t>
  </si>
  <si>
    <t>Wegtransport</t>
  </si>
  <si>
    <t>Zeetransport en binnenscheepvaart</t>
  </si>
  <si>
    <t xml:space="preserve">   Maaseik</t>
  </si>
  <si>
    <t>ONDERNEMERSCHAPSTRAJECTEN</t>
  </si>
  <si>
    <r>
      <rPr>
        <b/>
        <sz val="10"/>
        <rFont val="Arial"/>
        <family val="2"/>
      </rPr>
      <t>1) Onderneming (IBO)</t>
    </r>
    <r>
      <rPr>
        <sz val="10"/>
        <rFont val="Arial"/>
        <family val="2"/>
      </rPr>
      <t>:  de</t>
    </r>
    <r>
      <rPr>
        <b/>
        <sz val="10"/>
        <rFont val="Arial"/>
        <family val="2"/>
      </rPr>
      <t xml:space="preserve"> individuele beroepsopleidingen in de onderneming</t>
    </r>
    <r>
      <rPr>
        <sz val="10"/>
        <rFont val="Arial"/>
        <family val="2"/>
      </rPr>
      <t xml:space="preserve"> zijn 'on the job'-</t>
    </r>
  </si>
  <si>
    <r>
      <t xml:space="preserve">2) Technische school (IBT):  individuele beroepsopleiding in technische scholen. </t>
    </r>
    <r>
      <rPr>
        <sz val="10"/>
        <rFont val="Arial"/>
        <family val="2"/>
      </rPr>
      <t xml:space="preserve"> Het betreft</t>
    </r>
  </si>
  <si>
    <t xml:space="preserve">    Module 4a: Beroepsgerichte doorstroomopleiding</t>
  </si>
  <si>
    <t xml:space="preserve">    Module 4b: Beroepsgerichte opleiding</t>
  </si>
  <si>
    <t xml:space="preserve">    Module 5a: Algemene arbeidsmarktcompetenties</t>
  </si>
  <si>
    <t xml:space="preserve">    Module 5n: Nederlands voor anderstaligen</t>
  </si>
  <si>
    <t>HVAC technieken</t>
  </si>
  <si>
    <t>Scheeps- en vliegtuigtechnieken</t>
  </si>
  <si>
    <t>Spoorverkeer</t>
  </si>
  <si>
    <t>Retail</t>
  </si>
  <si>
    <t>Business support</t>
  </si>
  <si>
    <t>Wellness en lichaamsverzorging</t>
  </si>
  <si>
    <t>Aantal cursisten</t>
  </si>
  <si>
    <t xml:space="preserve">   Bokrijk</t>
  </si>
  <si>
    <t>Werknemers</t>
  </si>
  <si>
    <t>Sectie voor niet-CVS-gebruikers</t>
  </si>
  <si>
    <t>Zele</t>
  </si>
  <si>
    <t xml:space="preserve">   Pelt</t>
  </si>
  <si>
    <t xml:space="preserve">   Westerlo</t>
  </si>
  <si>
    <t>Syntra West</t>
  </si>
  <si>
    <t>Provincie</t>
  </si>
  <si>
    <t>Vlaams-Brabant</t>
  </si>
  <si>
    <t>Brussel - Centrale Dienst</t>
  </si>
  <si>
    <t>(1) De leertijd is uitdovend en wordt vervangen door duaal leren. Vanaf 2018-2019 zijn enkel nog de inschrijvingsgegevens van de leertijd beschikbaar.</t>
  </si>
  <si>
    <t>19_VDAB_01</t>
  </si>
  <si>
    <t>19_VDAB_02</t>
  </si>
  <si>
    <t>19_VDAB_03</t>
  </si>
  <si>
    <t>19_Syntra_01</t>
  </si>
  <si>
    <t>19_Syntra_02</t>
  </si>
  <si>
    <t>19_Syntra_03</t>
  </si>
  <si>
    <t xml:space="preserve">Beroepsopleiding van de VDAB: aantal beëindigde opleidingen 2019, opgesplitst naar activiteit </t>
  </si>
  <si>
    <t>Aantal beëindigde opleidingen 2019 naar regio verblijfplaats en provincie (van de opleiding)</t>
  </si>
  <si>
    <t>Aantal beëindigde opleidingen per sector in 2019</t>
  </si>
  <si>
    <t>Syntra - leertijd: aantal cursisten - cursusjaar 2019-2020 (1)</t>
  </si>
  <si>
    <t>Syntra - ondernemersopleiding: aantal cursisten - cursusjaar 2019-2020</t>
  </si>
  <si>
    <t>Syntra - aantal stageovereenkomsen en -verbintenissen onder toezicht op 31/12/2019</t>
  </si>
  <si>
    <t xml:space="preserve">Aantal beëindigde opleidingen in 2019 opgesplitst naar activiteit </t>
  </si>
  <si>
    <t>Aantal beëindigde opleidingen in 2019 naar provincie waar de opleiding wordt ingericht</t>
  </si>
  <si>
    <t>Aantal beëindigde opleidingen per subsector in 2019</t>
  </si>
  <si>
    <t>Aantal cursisten in het cursusjaar 2019-2020</t>
  </si>
  <si>
    <t>STAGEOVEREENKOMSTEN EN -VERBINTENISSEN ONDER TOEZICHT OP 31 DECEMBER 2019</t>
  </si>
  <si>
    <t>Tour&amp;Taxis</t>
  </si>
  <si>
    <t>(leeg)</t>
  </si>
  <si>
    <t>Eindtotaal</t>
  </si>
  <si>
    <t>Mode en kledij</t>
  </si>
  <si>
    <t>Verkoop en marketing</t>
  </si>
  <si>
    <t>n.b.</t>
  </si>
  <si>
    <t>SYNTRA</t>
  </si>
  <si>
    <t>Aantal beëindigde opleidingen in 2019 naar regio verblijfplaats (1)</t>
  </si>
  <si>
    <t>(1) Regio verblijfplaats: woonplaats op het einde van de opleiding. 
    De werknemersopleidingen kunnen niet ingedeeld worden naar regio verblijfplaats.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</si>
</sst>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\ &quot;BF&quot;;\-#,##0\ &quot;BF&quot;"/>
    <numFmt numFmtId="183" formatCode="#,##0\ &quot;BF&quot;;[Red]\-#,##0\ &quot;BF&quot;"/>
    <numFmt numFmtId="184" formatCode="#,##0.00\ &quot;BF&quot;;\-#,##0.00\ &quot;BF&quot;"/>
    <numFmt numFmtId="185" formatCode="#,##0.00\ &quot;BF&quot;;[Red]\-#,##0.00\ &quot;BF&quot;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  <numFmt numFmtId="190" formatCode="#,##0;0;&quot;-&quot;"/>
    <numFmt numFmtId="191" formatCode="#,##0;\-0;&quot;-&quot;"/>
    <numFmt numFmtId="192" formatCode="0.0%"/>
    <numFmt numFmtId="193" formatCode="0.0"/>
    <numFmt numFmtId="194" formatCode="#,##0.0"/>
    <numFmt numFmtId="195" formatCode="0.000000"/>
    <numFmt numFmtId="196" formatCode="0.000%"/>
    <numFmt numFmtId="197" formatCode="0.0000%"/>
    <numFmt numFmtId="198" formatCode="&quot;£&quot;#,##0;[Red]\-&quot;£&quot;#,##0"/>
    <numFmt numFmtId="199" formatCode="&quot;£&quot;#,##0.00;[Red]\-&quot;£&quot;#,##0.00"/>
    <numFmt numFmtId="200" formatCode="#,##0.0;\-0.0;&quot;-&quot;"/>
    <numFmt numFmtId="201" formatCode="&quot;Ja&quot;;&quot;Ja&quot;;&quot;Nee&quot;"/>
    <numFmt numFmtId="202" formatCode="&quot;Waar&quot;;&quot;Waar&quot;;&quot;Niet waar&quot;"/>
    <numFmt numFmtId="203" formatCode="&quot;Aan&quot;;&quot;Aan&quot;;&quot;Uit&quot;"/>
    <numFmt numFmtId="204" formatCode="[$€-2]\ #.##000_);[Red]\([$€-2]\ #.##000\)"/>
    <numFmt numFmtId="205" formatCode="###,###"/>
    <numFmt numFmtId="206" formatCode="&quot;Waar&quot;;&quot;Waar&quot;;&quot;Onwaar&quot;"/>
    <numFmt numFmtId="207" formatCode="#,##0.0;0.0;&quot;-&quot;"/>
    <numFmt numFmtId="208" formatCode="#,##0.00;0.00;&quot;-&quot;"/>
  </numFmts>
  <fonts count="57">
    <font>
      <sz val="10"/>
      <name val="Arial"/>
      <family val="0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Helvetic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0"/>
    </font>
    <font>
      <sz val="8"/>
      <color indexed="9"/>
      <name val="Arial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" fillId="0" borderId="2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27" borderId="3" applyNumberForma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3" fillId="28" borderId="0" applyNumberFormat="0" applyBorder="0" applyAlignment="0" applyProtection="0"/>
    <xf numFmtId="3" fontId="4" fillId="1" borderId="5" applyBorder="0">
      <alignment/>
      <protection/>
    </xf>
    <xf numFmtId="3" fontId="4" fillId="1" borderId="5" applyBorder="0">
      <alignment/>
      <protection/>
    </xf>
    <xf numFmtId="3" fontId="4" fillId="1" borderId="5" applyBorder="0">
      <alignment/>
      <protection/>
    </xf>
    <xf numFmtId="0" fontId="8" fillId="0" borderId="0" applyNumberFormat="0" applyFill="0" applyBorder="0" applyAlignment="0" applyProtection="0"/>
    <xf numFmtId="0" fontId="44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  <xf numFmtId="192" fontId="5" fillId="0" borderId="0" applyFont="0" applyFill="0" applyBorder="0" applyAlignment="0" applyProtection="0"/>
    <xf numFmtId="10" fontId="5" fillId="0" borderId="0">
      <alignment/>
      <protection/>
    </xf>
    <xf numFmtId="19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3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3" fontId="10" fillId="34" borderId="2" applyBorder="0">
      <alignment/>
      <protection/>
    </xf>
    <xf numFmtId="0" fontId="50" fillId="0" borderId="0" applyNumberFormat="0" applyFill="0" applyBorder="0" applyAlignment="0" applyProtection="0"/>
    <xf numFmtId="0" fontId="11" fillId="35" borderId="0">
      <alignment horizontal="left"/>
      <protection/>
    </xf>
    <xf numFmtId="0" fontId="51" fillId="0" borderId="10" applyNumberFormat="0" applyFill="0" applyAlignment="0" applyProtection="0"/>
    <xf numFmtId="0" fontId="52" fillId="26" borderId="1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90" fontId="12" fillId="0" borderId="1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right"/>
    </xf>
    <xf numFmtId="190" fontId="0" fillId="0" borderId="1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90" fontId="12" fillId="0" borderId="13" xfId="0" applyNumberFormat="1" applyFont="1" applyBorder="1" applyAlignment="1">
      <alignment/>
    </xf>
    <xf numFmtId="3" fontId="1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90" fontId="12" fillId="0" borderId="13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left"/>
    </xf>
    <xf numFmtId="190" fontId="12" fillId="0" borderId="15" xfId="0" applyNumberFormat="1" applyFont="1" applyFill="1" applyBorder="1" applyAlignment="1">
      <alignment horizontal="right" vertical="top"/>
    </xf>
    <xf numFmtId="3" fontId="12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90" fontId="12" fillId="0" borderId="5" xfId="0" applyNumberFormat="1" applyFont="1" applyFill="1" applyBorder="1" applyAlignment="1">
      <alignment/>
    </xf>
    <xf numFmtId="190" fontId="12" fillId="0" borderId="5" xfId="0" applyNumberFormat="1" applyFont="1" applyFill="1" applyBorder="1" applyAlignment="1">
      <alignment horizontal="right"/>
    </xf>
    <xf numFmtId="190" fontId="12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vertical="top"/>
    </xf>
    <xf numFmtId="3" fontId="15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90" fontId="0" fillId="0" borderId="12" xfId="0" applyNumberFormat="1" applyFont="1" applyBorder="1" applyAlignment="1">
      <alignment vertical="top"/>
    </xf>
    <xf numFmtId="190" fontId="0" fillId="0" borderId="17" xfId="0" applyNumberFormat="1" applyFont="1" applyBorder="1" applyAlignment="1">
      <alignment vertical="top"/>
    </xf>
    <xf numFmtId="190" fontId="0" fillId="0" borderId="17" xfId="0" applyNumberFormat="1" applyFont="1" applyFill="1" applyBorder="1" applyAlignment="1">
      <alignment horizontal="right"/>
    </xf>
    <xf numFmtId="190" fontId="0" fillId="0" borderId="17" xfId="0" applyNumberFormat="1" applyFont="1" applyFill="1" applyBorder="1" applyAlignment="1">
      <alignment horizontal="center"/>
    </xf>
    <xf numFmtId="190" fontId="12" fillId="0" borderId="5" xfId="0" applyNumberFormat="1" applyFont="1" applyBorder="1" applyAlignment="1">
      <alignment horizontal="right"/>
    </xf>
    <xf numFmtId="190" fontId="1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190" fontId="12" fillId="0" borderId="17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/>
    </xf>
    <xf numFmtId="3" fontId="0" fillId="0" borderId="14" xfId="0" applyNumberFormat="1" applyFont="1" applyFill="1" applyBorder="1" applyAlignment="1">
      <alignment horizontal="left"/>
    </xf>
    <xf numFmtId="0" fontId="38" fillId="0" borderId="0" xfId="83">
      <alignment/>
      <protection/>
    </xf>
    <xf numFmtId="0" fontId="14" fillId="0" borderId="0" xfId="81" applyFont="1">
      <alignment/>
      <protection/>
    </xf>
    <xf numFmtId="0" fontId="14" fillId="0" borderId="0" xfId="81" applyFont="1" applyBorder="1">
      <alignment/>
      <protection/>
    </xf>
    <xf numFmtId="0" fontId="13" fillId="0" borderId="0" xfId="81" applyFont="1" applyAlignment="1">
      <alignment horizontal="center"/>
      <protection/>
    </xf>
    <xf numFmtId="0" fontId="38" fillId="0" borderId="0" xfId="83" applyAlignment="1">
      <alignment horizontal="center"/>
      <protection/>
    </xf>
    <xf numFmtId="10" fontId="0" fillId="0" borderId="0" xfId="81" applyNumberFormat="1" applyFont="1" applyBorder="1">
      <alignment/>
      <protection/>
    </xf>
    <xf numFmtId="0" fontId="0" fillId="0" borderId="0" xfId="81" applyFont="1" applyBorder="1">
      <alignment/>
      <protection/>
    </xf>
    <xf numFmtId="0" fontId="0" fillId="0" borderId="0" xfId="81" applyFont="1">
      <alignment/>
      <protection/>
    </xf>
    <xf numFmtId="3" fontId="1" fillId="0" borderId="0" xfId="81" applyNumberFormat="1" applyFont="1" applyFill="1" applyBorder="1">
      <alignment/>
      <protection/>
    </xf>
    <xf numFmtId="190" fontId="13" fillId="0" borderId="20" xfId="81" applyNumberFormat="1" applyFont="1" applyBorder="1">
      <alignment/>
      <protection/>
    </xf>
    <xf numFmtId="190" fontId="13" fillId="0" borderId="21" xfId="81" applyNumberFormat="1" applyFont="1" applyBorder="1">
      <alignment/>
      <protection/>
    </xf>
    <xf numFmtId="0" fontId="13" fillId="0" borderId="0" xfId="81" applyFont="1" applyBorder="1" applyAlignment="1">
      <alignment horizontal="right"/>
      <protection/>
    </xf>
    <xf numFmtId="190" fontId="14" fillId="0" borderId="0" xfId="81" applyNumberFormat="1" applyFont="1" applyBorder="1">
      <alignment/>
      <protection/>
    </xf>
    <xf numFmtId="190" fontId="14" fillId="0" borderId="17" xfId="81" applyNumberFormat="1" applyFont="1" applyBorder="1">
      <alignment/>
      <protection/>
    </xf>
    <xf numFmtId="190" fontId="14" fillId="0" borderId="22" xfId="81" applyNumberFormat="1" applyFont="1" applyBorder="1">
      <alignment/>
      <protection/>
    </xf>
    <xf numFmtId="190" fontId="14" fillId="0" borderId="15" xfId="81" applyNumberFormat="1" applyFont="1" applyBorder="1">
      <alignment/>
      <protection/>
    </xf>
    <xf numFmtId="190" fontId="14" fillId="0" borderId="5" xfId="81" applyNumberFormat="1" applyFont="1" applyBorder="1">
      <alignment/>
      <protection/>
    </xf>
    <xf numFmtId="190" fontId="14" fillId="0" borderId="23" xfId="81" applyNumberFormat="1" applyFont="1" applyBorder="1">
      <alignment/>
      <protection/>
    </xf>
    <xf numFmtId="0" fontId="14" fillId="0" borderId="15" xfId="81" applyFont="1" applyBorder="1">
      <alignment/>
      <protection/>
    </xf>
    <xf numFmtId="0" fontId="14" fillId="0" borderId="15" xfId="81" applyFont="1" applyBorder="1" applyAlignment="1">
      <alignment horizontal="center"/>
      <protection/>
    </xf>
    <xf numFmtId="0" fontId="14" fillId="0" borderId="20" xfId="81" applyFont="1" applyBorder="1" applyAlignment="1">
      <alignment horizontal="center"/>
      <protection/>
    </xf>
    <xf numFmtId="0" fontId="14" fillId="0" borderId="21" xfId="81" applyFont="1" applyBorder="1" applyAlignment="1">
      <alignment horizontal="center"/>
      <protection/>
    </xf>
    <xf numFmtId="0" fontId="14" fillId="0" borderId="0" xfId="81" applyFont="1" applyBorder="1" applyAlignment="1">
      <alignment horizontal="center"/>
      <protection/>
    </xf>
    <xf numFmtId="0" fontId="14" fillId="0" borderId="24" xfId="81" applyFont="1" applyBorder="1">
      <alignment/>
      <protection/>
    </xf>
    <xf numFmtId="190" fontId="0" fillId="0" borderId="12" xfId="0" applyNumberFormat="1" applyFont="1" applyFill="1" applyBorder="1" applyAlignment="1">
      <alignment/>
    </xf>
    <xf numFmtId="190" fontId="0" fillId="0" borderId="17" xfId="0" applyNumberFormat="1" applyFont="1" applyFill="1" applyBorder="1" applyAlignment="1">
      <alignment/>
    </xf>
    <xf numFmtId="190" fontId="0" fillId="0" borderId="17" xfId="0" applyNumberFormat="1" applyFont="1" applyFill="1" applyBorder="1" applyAlignment="1">
      <alignment vertical="top"/>
    </xf>
    <xf numFmtId="190" fontId="12" fillId="0" borderId="5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1" fontId="0" fillId="0" borderId="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90" fontId="0" fillId="0" borderId="22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12" fillId="0" borderId="0" xfId="85" applyFont="1" applyFill="1">
      <alignment/>
      <protection/>
    </xf>
    <xf numFmtId="0" fontId="0" fillId="0" borderId="0" xfId="85" applyFont="1" applyFill="1">
      <alignment/>
      <protection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191" fontId="14" fillId="0" borderId="26" xfId="0" applyNumberFormat="1" applyFont="1" applyFill="1" applyBorder="1" applyAlignment="1">
      <alignment/>
    </xf>
    <xf numFmtId="191" fontId="14" fillId="0" borderId="27" xfId="0" applyNumberFormat="1" applyFont="1" applyFill="1" applyBorder="1" applyAlignment="1">
      <alignment horizontal="center"/>
    </xf>
    <xf numFmtId="191" fontId="13" fillId="0" borderId="0" xfId="0" applyNumberFormat="1" applyFont="1" applyFill="1" applyBorder="1" applyAlignment="1">
      <alignment/>
    </xf>
    <xf numFmtId="191" fontId="14" fillId="0" borderId="17" xfId="0" applyNumberFormat="1" applyFont="1" applyFill="1" applyBorder="1" applyAlignment="1">
      <alignment horizontal="right"/>
    </xf>
    <xf numFmtId="191" fontId="14" fillId="0" borderId="0" xfId="0" applyNumberFormat="1" applyFont="1" applyFill="1" applyBorder="1" applyAlignment="1">
      <alignment/>
    </xf>
    <xf numFmtId="191" fontId="13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191" fontId="13" fillId="0" borderId="0" xfId="0" applyNumberFormat="1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/>
    </xf>
    <xf numFmtId="0" fontId="13" fillId="0" borderId="0" xfId="84" applyFont="1" applyFill="1" applyBorder="1">
      <alignment/>
      <protection/>
    </xf>
    <xf numFmtId="0" fontId="14" fillId="0" borderId="26" xfId="84" applyFont="1" applyFill="1" applyBorder="1">
      <alignment/>
      <protection/>
    </xf>
    <xf numFmtId="190" fontId="14" fillId="0" borderId="27" xfId="8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190" fontId="1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 indent="1"/>
    </xf>
    <xf numFmtId="190" fontId="0" fillId="0" borderId="28" xfId="0" applyNumberFormat="1" applyFont="1" applyFill="1" applyBorder="1" applyAlignment="1">
      <alignment horizontal="right"/>
    </xf>
    <xf numFmtId="190" fontId="0" fillId="0" borderId="12" xfId="0" applyNumberFormat="1" applyFont="1" applyFill="1" applyBorder="1" applyAlignment="1">
      <alignment vertical="top"/>
    </xf>
    <xf numFmtId="190" fontId="0" fillId="0" borderId="29" xfId="0" applyNumberFormat="1" applyFont="1" applyFill="1" applyBorder="1" applyAlignment="1">
      <alignment vertical="top"/>
    </xf>
    <xf numFmtId="190" fontId="12" fillId="0" borderId="5" xfId="0" applyNumberFormat="1" applyFont="1" applyFill="1" applyBorder="1" applyAlignment="1">
      <alignment vertical="top"/>
    </xf>
    <xf numFmtId="3" fontId="0" fillId="0" borderId="2" xfId="0" applyNumberFormat="1" applyFont="1" applyFill="1" applyBorder="1" applyAlignment="1">
      <alignment horizontal="center" vertical="top" wrapText="1"/>
    </xf>
    <xf numFmtId="3" fontId="0" fillId="0" borderId="30" xfId="0" applyNumberFormat="1" applyFont="1" applyFill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 horizontal="center" vertical="top"/>
    </xf>
    <xf numFmtId="3" fontId="0" fillId="0" borderId="3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59" applyFill="1" applyAlignment="1" applyProtection="1">
      <alignment/>
      <protection/>
    </xf>
    <xf numFmtId="3" fontId="0" fillId="0" borderId="31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190" fontId="0" fillId="0" borderId="22" xfId="0" applyNumberFormat="1" applyFont="1" applyBorder="1" applyAlignment="1">
      <alignment horizontal="right"/>
    </xf>
    <xf numFmtId="191" fontId="12" fillId="0" borderId="17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191" fontId="0" fillId="0" borderId="17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 vertical="top"/>
    </xf>
    <xf numFmtId="0" fontId="14" fillId="0" borderId="32" xfId="81" applyFont="1" applyBorder="1" applyAlignment="1">
      <alignment horizontal="center"/>
      <protection/>
    </xf>
    <xf numFmtId="0" fontId="14" fillId="0" borderId="28" xfId="81" applyFont="1" applyBorder="1" applyAlignment="1">
      <alignment horizontal="center"/>
      <protection/>
    </xf>
    <xf numFmtId="190" fontId="13" fillId="0" borderId="28" xfId="81" applyNumberFormat="1" applyFont="1" applyBorder="1">
      <alignment/>
      <protection/>
    </xf>
    <xf numFmtId="0" fontId="14" fillId="0" borderId="33" xfId="81" applyFont="1" applyBorder="1" applyAlignment="1">
      <alignment horizontal="center"/>
      <protection/>
    </xf>
    <xf numFmtId="190" fontId="14" fillId="0" borderId="34" xfId="81" applyNumberFormat="1" applyFont="1" applyBorder="1">
      <alignment/>
      <protection/>
    </xf>
    <xf numFmtId="190" fontId="14" fillId="0" borderId="33" xfId="81" applyNumberFormat="1" applyFont="1" applyBorder="1">
      <alignment/>
      <protection/>
    </xf>
    <xf numFmtId="190" fontId="13" fillId="0" borderId="35" xfId="81" applyNumberFormat="1" applyFont="1" applyBorder="1">
      <alignment/>
      <protection/>
    </xf>
    <xf numFmtId="0" fontId="0" fillId="0" borderId="36" xfId="81" applyFont="1" applyBorder="1" applyAlignment="1">
      <alignment horizontal="center" vertical="top" wrapText="1"/>
      <protection/>
    </xf>
    <xf numFmtId="0" fontId="38" fillId="0" borderId="0" xfId="83" applyAlignment="1">
      <alignment horizontal="left"/>
      <protection/>
    </xf>
    <xf numFmtId="3" fontId="14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center"/>
    </xf>
    <xf numFmtId="0" fontId="14" fillId="0" borderId="37" xfId="81" applyFont="1" applyBorder="1" applyAlignment="1">
      <alignment horizontal="center" vertical="top" wrapText="1"/>
      <protection/>
    </xf>
    <xf numFmtId="0" fontId="14" fillId="0" borderId="24" xfId="81" applyFont="1" applyBorder="1" applyAlignment="1">
      <alignment horizontal="center" vertical="top" wrapText="1"/>
      <protection/>
    </xf>
    <xf numFmtId="0" fontId="14" fillId="0" borderId="38" xfId="81" applyFont="1" applyBorder="1" applyAlignment="1">
      <alignment horizontal="center" vertical="top" wrapText="1"/>
      <protection/>
    </xf>
    <xf numFmtId="0" fontId="14" fillId="0" borderId="39" xfId="81" applyFont="1" applyBorder="1" applyAlignment="1">
      <alignment horizontal="center" vertical="top" wrapText="1"/>
      <protection/>
    </xf>
    <xf numFmtId="0" fontId="14" fillId="0" borderId="40" xfId="81" applyFont="1" applyBorder="1" applyAlignment="1">
      <alignment horizontal="center" vertical="top" wrapText="1"/>
      <protection/>
    </xf>
    <xf numFmtId="0" fontId="0" fillId="0" borderId="41" xfId="81" applyFont="1" applyBorder="1" applyAlignment="1">
      <alignment horizontal="center" vertical="top"/>
      <protection/>
    </xf>
    <xf numFmtId="0" fontId="0" fillId="0" borderId="42" xfId="81" applyFont="1" applyBorder="1" applyAlignment="1">
      <alignment horizontal="center" vertical="top"/>
      <protection/>
    </xf>
    <xf numFmtId="0" fontId="13" fillId="0" borderId="0" xfId="81" applyFont="1" applyAlignment="1">
      <alignment horizontal="center"/>
      <protection/>
    </xf>
    <xf numFmtId="191" fontId="14" fillId="0" borderId="0" xfId="0" applyNumberFormat="1" applyFont="1" applyFill="1" applyBorder="1" applyAlignment="1">
      <alignment horizontal="left" wrapText="1"/>
    </xf>
    <xf numFmtId="191" fontId="14" fillId="0" borderId="0" xfId="0" applyNumberFormat="1" applyFont="1" applyFill="1" applyBorder="1" applyAlignment="1">
      <alignment horizontal="left" wrapText="1"/>
    </xf>
    <xf numFmtId="3" fontId="12" fillId="0" borderId="17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</cellXfs>
  <cellStyles count="81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ell" xfId="43"/>
    <cellStyle name="Comma [0]_A_8_FR" xfId="44"/>
    <cellStyle name="Comma_A_8_FR" xfId="45"/>
    <cellStyle name="Controlecel" xfId="46"/>
    <cellStyle name="Currency [0]_A_8_FR" xfId="47"/>
    <cellStyle name="Currency_A_8_FR" xfId="48"/>
    <cellStyle name="decimalen" xfId="49"/>
    <cellStyle name="decimalenpunt2" xfId="50"/>
    <cellStyle name="Followed Hyperlink" xfId="51"/>
    <cellStyle name="Followed Hyperlink 2" xfId="52"/>
    <cellStyle name="Gekoppelde cel" xfId="53"/>
    <cellStyle name="Followed Hyperlink" xfId="54"/>
    <cellStyle name="Goed" xfId="55"/>
    <cellStyle name="Header" xfId="56"/>
    <cellStyle name="Header 2" xfId="57"/>
    <cellStyle name="Header 3" xfId="58"/>
    <cellStyle name="Hyperlink" xfId="59"/>
    <cellStyle name="Invoer" xfId="60"/>
    <cellStyle name="Comma" xfId="61"/>
    <cellStyle name="Comma [0]" xfId="62"/>
    <cellStyle name="komma1nul" xfId="63"/>
    <cellStyle name="komma2nul" xfId="64"/>
    <cellStyle name="Kop 1" xfId="65"/>
    <cellStyle name="Kop 2" xfId="66"/>
    <cellStyle name="Kop 3" xfId="67"/>
    <cellStyle name="Kop 4" xfId="68"/>
    <cellStyle name="Neutraal" xfId="69"/>
    <cellStyle name="nieuw" xfId="70"/>
    <cellStyle name="Normal_A_8_FR" xfId="71"/>
    <cellStyle name="Notitie" xfId="72"/>
    <cellStyle name="Ongeldig" xfId="73"/>
    <cellStyle name="perc1nul" xfId="74"/>
    <cellStyle name="perc2nul" xfId="75"/>
    <cellStyle name="perc3nul" xfId="76"/>
    <cellStyle name="perc4" xfId="77"/>
    <cellStyle name="Percent" xfId="78"/>
    <cellStyle name="row" xfId="79"/>
    <cellStyle name="Standaard 2" xfId="80"/>
    <cellStyle name="Standaard 2 2" xfId="81"/>
    <cellStyle name="Standaard 3" xfId="82"/>
    <cellStyle name="Standaard 3 2" xfId="83"/>
    <cellStyle name="Standaard_97ANOP03" xfId="84"/>
    <cellStyle name="Standaard_Blad1" xfId="85"/>
    <cellStyle name="SubTotaal" xfId="86"/>
    <cellStyle name="Titel" xfId="87"/>
    <cellStyle name="TopBox" xfId="88"/>
    <cellStyle name="Totaal" xfId="89"/>
    <cellStyle name="Uitvoer" xfId="90"/>
    <cellStyle name="Currency" xfId="91"/>
    <cellStyle name="Currency [0]" xfId="92"/>
    <cellStyle name="Verklarende tekst" xfId="93"/>
    <cellStyle name="Waarschuwingsteks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d.vlaanderen.be/cel%20gegevensbeheer\08%20vermeulen\1-%20PUBLICATIES\JAARBOEK_1415\KOPIJ_JAARBOEK_1415\SYNTRA_1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meuge\AppData\Local\Microsoft\Windows\INetCache\Content.Outlook\KQUW64LV\aantal_beeindigde_opleidingen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Blad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 module "/>
      <sheetName val="per provincie"/>
      <sheetName val="per sector"/>
      <sheetName val="br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115" zoomScaleNormal="115" zoomScalePageLayoutView="0" workbookViewId="0" topLeftCell="A1">
      <selection activeCell="A49" sqref="A49"/>
    </sheetView>
  </sheetViews>
  <sheetFormatPr defaultColWidth="9.140625" defaultRowHeight="12.75"/>
  <cols>
    <col min="1" max="1" width="15.28125" style="0" customWidth="1"/>
  </cols>
  <sheetData>
    <row r="1" ht="15.75">
      <c r="A1" s="31" t="s">
        <v>85</v>
      </c>
    </row>
    <row r="2" ht="12.75">
      <c r="A2" s="30"/>
    </row>
    <row r="3" ht="15">
      <c r="A3" s="32" t="s">
        <v>86</v>
      </c>
    </row>
    <row r="4" spans="1:2" ht="12.75">
      <c r="A4" s="119" t="s">
        <v>154</v>
      </c>
      <c r="B4" s="22" t="s">
        <v>160</v>
      </c>
    </row>
    <row r="5" spans="1:2" ht="12.75">
      <c r="A5" s="119" t="s">
        <v>155</v>
      </c>
      <c r="B5" s="22" t="s">
        <v>161</v>
      </c>
    </row>
    <row r="6" spans="1:8" ht="12.75">
      <c r="A6" s="119" t="s">
        <v>156</v>
      </c>
      <c r="B6" s="138" t="s">
        <v>162</v>
      </c>
      <c r="C6" s="138"/>
      <c r="D6" s="138"/>
      <c r="E6" s="138"/>
      <c r="F6" s="138"/>
      <c r="G6" s="138"/>
      <c r="H6" s="138"/>
    </row>
    <row r="8" ht="15">
      <c r="A8" s="32" t="s">
        <v>177</v>
      </c>
    </row>
    <row r="9" spans="1:2" ht="12.75">
      <c r="A9" s="119" t="s">
        <v>157</v>
      </c>
      <c r="B9" s="22" t="s">
        <v>163</v>
      </c>
    </row>
    <row r="10" spans="1:2" ht="12.75">
      <c r="A10" s="119" t="s">
        <v>158</v>
      </c>
      <c r="B10" s="22" t="s">
        <v>164</v>
      </c>
    </row>
    <row r="11" spans="1:2" ht="13.5" customHeight="1">
      <c r="A11" s="119" t="s">
        <v>159</v>
      </c>
      <c r="B11" s="22" t="s">
        <v>165</v>
      </c>
    </row>
    <row r="13" spans="1:13" ht="12.75">
      <c r="A13" s="74" t="s">
        <v>153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18"/>
    </row>
    <row r="48" ht="13.5" customHeight="1"/>
  </sheetData>
  <sheetProtection/>
  <mergeCells count="1">
    <mergeCell ref="B6:H6"/>
  </mergeCells>
  <hyperlinks>
    <hyperlink ref="A4" location="'19_VDAB_01'!A1" display="19_VDAB_01"/>
    <hyperlink ref="A5" location="'19_VDAB_02'!A1" display="19_VDAB_02"/>
    <hyperlink ref="A6" location="'19_VDAB_03'!A1" display="19_VDAB_03"/>
    <hyperlink ref="A9" location="'19_Syntra_01'!A1" display="19_Syntra_01"/>
    <hyperlink ref="A10" location="'19_Syntra_02'!A1" display="19_Syntra_02"/>
    <hyperlink ref="A11" location="'19_Syntra_03'!A1" display="19_Syntra_03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44.57421875" style="2" customWidth="1"/>
    <col min="2" max="3" width="20.421875" style="2" customWidth="1"/>
    <col min="4" max="4" width="15.57421875" style="2" customWidth="1"/>
    <col min="5" max="16384" width="9.140625" style="2" customWidth="1"/>
  </cols>
  <sheetData>
    <row r="1" spans="1:2" ht="12" customHeight="1">
      <c r="A1" s="1"/>
      <c r="B1" s="1"/>
    </row>
    <row r="2" spans="1:4" ht="12" customHeight="1">
      <c r="A2" s="139" t="s">
        <v>51</v>
      </c>
      <c r="B2" s="139"/>
      <c r="C2" s="139"/>
      <c r="D2" s="139"/>
    </row>
    <row r="3" ht="12" customHeight="1">
      <c r="D3" s="74"/>
    </row>
    <row r="4" spans="1:4" ht="12" customHeight="1">
      <c r="A4" s="139" t="s">
        <v>166</v>
      </c>
      <c r="B4" s="139"/>
      <c r="C4" s="139"/>
      <c r="D4" s="79"/>
    </row>
    <row r="5" ht="11.25" customHeight="1" thickBot="1"/>
    <row r="6" spans="1:3" ht="13.5" customHeight="1">
      <c r="A6" s="17"/>
      <c r="B6" s="73" t="s">
        <v>144</v>
      </c>
      <c r="C6" s="73" t="s">
        <v>52</v>
      </c>
    </row>
    <row r="7" spans="1:5" ht="12" customHeight="1">
      <c r="A7" s="1" t="s">
        <v>53</v>
      </c>
      <c r="B7" s="75"/>
      <c r="C7" s="75"/>
      <c r="E7" s="3"/>
    </row>
    <row r="8" spans="1:5" ht="12.75" customHeight="1">
      <c r="A8" s="76" t="s">
        <v>54</v>
      </c>
      <c r="B8" s="122">
        <v>87</v>
      </c>
      <c r="C8" s="122">
        <v>5092</v>
      </c>
      <c r="E8" s="11"/>
    </row>
    <row r="9" spans="1:5" ht="12.75" customHeight="1">
      <c r="A9" s="76" t="s">
        <v>132</v>
      </c>
      <c r="B9" s="122">
        <v>1259</v>
      </c>
      <c r="C9" s="122">
        <v>3359</v>
      </c>
      <c r="E9" s="11"/>
    </row>
    <row r="10" spans="1:5" ht="12.75" customHeight="1">
      <c r="A10" s="76" t="s">
        <v>133</v>
      </c>
      <c r="B10" s="122">
        <v>9147</v>
      </c>
      <c r="C10" s="122">
        <v>28888</v>
      </c>
      <c r="E10" s="11"/>
    </row>
    <row r="11" spans="1:5" ht="12.75" customHeight="1">
      <c r="A11" s="2" t="s">
        <v>134</v>
      </c>
      <c r="B11" s="122"/>
      <c r="C11" s="122">
        <v>1627</v>
      </c>
      <c r="E11" s="9"/>
    </row>
    <row r="12" spans="1:5" ht="12.75" customHeight="1">
      <c r="A12" s="2" t="s">
        <v>135</v>
      </c>
      <c r="B12" s="122">
        <v>512</v>
      </c>
      <c r="C12" s="122">
        <v>6547</v>
      </c>
      <c r="E12" s="9"/>
    </row>
    <row r="13" spans="1:3" ht="12.75" customHeight="1">
      <c r="A13" s="9" t="s">
        <v>7</v>
      </c>
      <c r="B13" s="72">
        <f>SUM(B8:B12)</f>
        <v>11005</v>
      </c>
      <c r="C13" s="72">
        <f>SUM(C8:C12)</f>
        <v>45513</v>
      </c>
    </row>
    <row r="14" spans="1:3" ht="12.75" customHeight="1">
      <c r="A14" s="9"/>
      <c r="B14" s="123"/>
      <c r="C14" s="123"/>
    </row>
    <row r="15" spans="1:4" ht="12.75" customHeight="1">
      <c r="A15" s="1" t="s">
        <v>55</v>
      </c>
      <c r="B15" s="124"/>
      <c r="C15" s="124">
        <v>11155</v>
      </c>
      <c r="D15" s="78"/>
    </row>
    <row r="16" spans="1:4" ht="12.75" customHeight="1">
      <c r="A16" s="79"/>
      <c r="B16" s="125"/>
      <c r="C16" s="125"/>
      <c r="D16" s="80"/>
    </row>
    <row r="17" spans="1:3" ht="12.75" customHeight="1">
      <c r="A17" s="1" t="s">
        <v>56</v>
      </c>
      <c r="B17" s="124"/>
      <c r="C17" s="124">
        <v>6212</v>
      </c>
    </row>
    <row r="18" spans="1:4" ht="11.25" customHeight="1">
      <c r="A18" s="79"/>
      <c r="B18" s="79"/>
      <c r="C18" s="81"/>
      <c r="D18" s="81"/>
    </row>
    <row r="19" spans="1:2" ht="12.75">
      <c r="A19" s="24" t="s">
        <v>57</v>
      </c>
      <c r="B19" s="24"/>
    </row>
    <row r="21" spans="1:2" ht="12.75">
      <c r="A21" s="82" t="s">
        <v>58</v>
      </c>
      <c r="B21" s="82"/>
    </row>
    <row r="22" spans="1:2" s="84" customFormat="1" ht="12.75">
      <c r="A22" s="83" t="s">
        <v>53</v>
      </c>
      <c r="B22" s="83"/>
    </row>
    <row r="23" s="84" customFormat="1" ht="6" customHeight="1"/>
    <row r="24" s="84" customFormat="1" ht="3.75" customHeight="1"/>
    <row r="25" spans="1:2" s="84" customFormat="1" ht="12.75">
      <c r="A25" s="83" t="s">
        <v>59</v>
      </c>
      <c r="B25" s="83"/>
    </row>
    <row r="26" s="84" customFormat="1" ht="12.75">
      <c r="A26" s="84" t="s">
        <v>130</v>
      </c>
    </row>
    <row r="27" s="84" customFormat="1" ht="12.75">
      <c r="A27" s="84" t="s">
        <v>60</v>
      </c>
    </row>
    <row r="28" s="84" customFormat="1" ht="12.75">
      <c r="A28" s="84" t="s">
        <v>61</v>
      </c>
    </row>
    <row r="29" s="84" customFormat="1" ht="12.75">
      <c r="A29" s="84" t="s">
        <v>62</v>
      </c>
    </row>
    <row r="30" s="84" customFormat="1" ht="12.75">
      <c r="A30" s="84" t="s">
        <v>63</v>
      </c>
    </row>
    <row r="31" spans="1:2" s="84" customFormat="1" ht="12.75">
      <c r="A31" s="83" t="s">
        <v>131</v>
      </c>
      <c r="B31" s="83"/>
    </row>
    <row r="32" s="84" customFormat="1" ht="12.75">
      <c r="A32" s="84" t="s">
        <v>64</v>
      </c>
    </row>
    <row r="33" s="84" customFormat="1" ht="6" customHeight="1"/>
    <row r="34" s="84" customFormat="1" ht="5.25" customHeight="1"/>
    <row r="35" spans="1:2" s="84" customFormat="1" ht="12.75">
      <c r="A35" s="83" t="s">
        <v>65</v>
      </c>
      <c r="B35" s="83"/>
    </row>
    <row r="36" s="84" customFormat="1" ht="12.75">
      <c r="A36" s="84" t="s">
        <v>66</v>
      </c>
    </row>
    <row r="37" s="84" customFormat="1" ht="12.75">
      <c r="A37" s="84" t="s">
        <v>67</v>
      </c>
    </row>
    <row r="38" s="84" customFormat="1" ht="12.75"/>
    <row r="39" s="84" customFormat="1" ht="12.75"/>
  </sheetData>
  <sheetProtection/>
  <mergeCells count="2">
    <mergeCell ref="A2:D2"/>
    <mergeCell ref="A4:C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70" sqref="A70"/>
    </sheetView>
  </sheetViews>
  <sheetFormatPr defaultColWidth="9.140625" defaultRowHeight="12.75"/>
  <cols>
    <col min="1" max="1" width="44.7109375" style="85" customWidth="1"/>
    <col min="2" max="3" width="19.57421875" style="86" customWidth="1"/>
    <col min="4" max="4" width="23.421875" style="86" bestFit="1" customWidth="1"/>
    <col min="5" max="5" width="11.00390625" style="86" customWidth="1"/>
    <col min="6" max="16384" width="9.140625" style="86" customWidth="1"/>
  </cols>
  <sheetData>
    <row r="1" ht="12" customHeight="1">
      <c r="A1" s="1"/>
    </row>
    <row r="2" spans="1:2" ht="12" customHeight="1">
      <c r="A2" s="139" t="s">
        <v>51</v>
      </c>
      <c r="B2" s="139"/>
    </row>
    <row r="3" ht="12" customHeight="1">
      <c r="A3" s="87"/>
    </row>
    <row r="4" spans="1:2" ht="12.75" customHeight="1">
      <c r="A4" s="140" t="s">
        <v>178</v>
      </c>
      <c r="B4" s="140"/>
    </row>
    <row r="5" ht="8.25" customHeight="1" thickBot="1"/>
    <row r="6" spans="1:2" ht="12" customHeight="1">
      <c r="A6" s="88"/>
      <c r="B6" s="89" t="s">
        <v>52</v>
      </c>
    </row>
    <row r="7" spans="1:2" ht="12" customHeight="1">
      <c r="A7" s="90" t="s">
        <v>32</v>
      </c>
      <c r="B7" s="91"/>
    </row>
    <row r="8" spans="1:2" ht="12" customHeight="1">
      <c r="A8" s="92" t="s">
        <v>87</v>
      </c>
      <c r="B8" s="98">
        <v>7513</v>
      </c>
    </row>
    <row r="9" spans="1:2" ht="12" customHeight="1">
      <c r="A9" s="92" t="s">
        <v>68</v>
      </c>
      <c r="B9" s="98">
        <v>2274</v>
      </c>
    </row>
    <row r="10" spans="1:2" ht="12" customHeight="1">
      <c r="A10" s="92" t="s">
        <v>69</v>
      </c>
      <c r="B10" s="98">
        <v>2581</v>
      </c>
    </row>
    <row r="11" spans="1:2" ht="12" customHeight="1">
      <c r="A11" s="93" t="s">
        <v>7</v>
      </c>
      <c r="B11" s="94">
        <f>SUM(B8:B10)</f>
        <v>12368</v>
      </c>
    </row>
    <row r="12" spans="1:2" ht="12" customHeight="1">
      <c r="A12" s="92"/>
      <c r="B12" s="95"/>
    </row>
    <row r="13" spans="1:2" ht="12" customHeight="1">
      <c r="A13" s="90" t="s">
        <v>42</v>
      </c>
      <c r="B13" s="95"/>
    </row>
    <row r="14" spans="1:2" ht="12" customHeight="1">
      <c r="A14" s="92" t="s">
        <v>70</v>
      </c>
      <c r="B14" s="98">
        <v>2403</v>
      </c>
    </row>
    <row r="15" spans="1:2" ht="12" customHeight="1">
      <c r="A15" s="92" t="s">
        <v>71</v>
      </c>
      <c r="B15" s="98">
        <v>3383</v>
      </c>
    </row>
    <row r="16" spans="1:2" ht="12" customHeight="1">
      <c r="A16" s="92" t="s">
        <v>72</v>
      </c>
      <c r="B16" s="98">
        <v>3777</v>
      </c>
    </row>
    <row r="17" spans="1:2" ht="12" customHeight="1">
      <c r="A17" s="93" t="s">
        <v>7</v>
      </c>
      <c r="B17" s="96">
        <f>SUM(B14:B16)</f>
        <v>9563</v>
      </c>
    </row>
    <row r="18" spans="1:2" ht="12" customHeight="1">
      <c r="A18" s="92"/>
      <c r="B18" s="95"/>
    </row>
    <row r="19" spans="1:2" ht="12" customHeight="1">
      <c r="A19" s="90" t="s">
        <v>35</v>
      </c>
      <c r="B19" s="95"/>
    </row>
    <row r="20" spans="1:2" ht="12" customHeight="1">
      <c r="A20" s="92" t="s">
        <v>73</v>
      </c>
      <c r="B20" s="98">
        <v>1742</v>
      </c>
    </row>
    <row r="21" spans="1:2" ht="12" customHeight="1">
      <c r="A21" s="92" t="s">
        <v>74</v>
      </c>
      <c r="B21" s="98">
        <v>3661</v>
      </c>
    </row>
    <row r="22" spans="1:2" ht="12" customHeight="1">
      <c r="A22" s="92" t="s">
        <v>75</v>
      </c>
      <c r="B22" s="98">
        <v>3315</v>
      </c>
    </row>
    <row r="23" spans="1:2" ht="12" customHeight="1">
      <c r="A23" s="93" t="s">
        <v>7</v>
      </c>
      <c r="B23" s="96">
        <f>SUM(B20:B22)</f>
        <v>8718</v>
      </c>
    </row>
    <row r="24" spans="1:2" ht="12" customHeight="1">
      <c r="A24" s="92"/>
      <c r="B24" s="95"/>
    </row>
    <row r="25" spans="1:2" ht="12" customHeight="1">
      <c r="A25" s="90" t="s">
        <v>34</v>
      </c>
      <c r="B25" s="95"/>
    </row>
    <row r="26" spans="1:2" ht="12" customHeight="1">
      <c r="A26" s="92" t="s">
        <v>76</v>
      </c>
      <c r="B26" s="98">
        <v>2279</v>
      </c>
    </row>
    <row r="27" spans="1:2" ht="12" customHeight="1">
      <c r="A27" s="92" t="s">
        <v>77</v>
      </c>
      <c r="B27" s="98">
        <v>4099</v>
      </c>
    </row>
    <row r="28" spans="1:2" ht="12" customHeight="1">
      <c r="A28" s="92" t="s">
        <v>78</v>
      </c>
      <c r="B28" s="98">
        <v>2700</v>
      </c>
    </row>
    <row r="29" spans="1:2" ht="12" customHeight="1">
      <c r="A29" s="93" t="s">
        <v>7</v>
      </c>
      <c r="B29" s="97">
        <f>SUM(B26:B28)</f>
        <v>9078</v>
      </c>
    </row>
    <row r="30" spans="1:2" ht="12" customHeight="1">
      <c r="A30" s="92"/>
      <c r="B30" s="98"/>
    </row>
    <row r="31" spans="1:2" ht="12" customHeight="1">
      <c r="A31" s="90" t="s">
        <v>33</v>
      </c>
      <c r="B31" s="98"/>
    </row>
    <row r="32" spans="1:2" ht="12" customHeight="1">
      <c r="A32" s="92" t="s">
        <v>93</v>
      </c>
      <c r="B32" s="98">
        <v>2488</v>
      </c>
    </row>
    <row r="33" spans="1:2" ht="12" customHeight="1">
      <c r="A33" s="92" t="s">
        <v>94</v>
      </c>
      <c r="B33" s="98">
        <v>2901</v>
      </c>
    </row>
    <row r="34" spans="1:2" ht="12" customHeight="1">
      <c r="A34" s="93" t="s">
        <v>7</v>
      </c>
      <c r="B34" s="97">
        <f>SUM(B32:B33)</f>
        <v>5389</v>
      </c>
    </row>
    <row r="35" spans="1:2" s="85" customFormat="1" ht="12" customHeight="1">
      <c r="A35" s="93"/>
      <c r="B35" s="98"/>
    </row>
    <row r="36" spans="1:2" s="85" customFormat="1" ht="12" customHeight="1">
      <c r="A36" s="99" t="s">
        <v>92</v>
      </c>
      <c r="B36" s="98">
        <v>397</v>
      </c>
    </row>
    <row r="37" spans="1:2" ht="10.5" customHeight="1">
      <c r="A37" s="93"/>
      <c r="B37" s="98"/>
    </row>
    <row r="38" spans="1:2" ht="12" customHeight="1">
      <c r="A38" s="93" t="s">
        <v>27</v>
      </c>
      <c r="B38" s="100">
        <f>SUM(B36,B34,B29,B23,B17,B11)</f>
        <v>45513</v>
      </c>
    </row>
    <row r="39" ht="6.75" customHeight="1">
      <c r="A39" s="93"/>
    </row>
    <row r="40" spans="1:3" s="117" customFormat="1" ht="27" customHeight="1">
      <c r="A40" s="154" t="s">
        <v>179</v>
      </c>
      <c r="B40" s="154"/>
      <c r="C40" s="154"/>
    </row>
    <row r="41" spans="1:3" s="117" customFormat="1" ht="12.75">
      <c r="A41" s="155"/>
      <c r="B41" s="155"/>
      <c r="C41" s="155"/>
    </row>
    <row r="43" spans="1:3" ht="12.75">
      <c r="A43" s="139" t="s">
        <v>167</v>
      </c>
      <c r="B43" s="139"/>
      <c r="C43" s="139"/>
    </row>
    <row r="44" spans="1:3" ht="13.5" thickBot="1">
      <c r="A44" s="2"/>
      <c r="B44" s="2"/>
      <c r="C44" s="2"/>
    </row>
    <row r="45" spans="1:3" ht="12.75">
      <c r="A45" s="120" t="s">
        <v>150</v>
      </c>
      <c r="B45" s="73" t="s">
        <v>144</v>
      </c>
      <c r="C45" s="73" t="s">
        <v>52</v>
      </c>
    </row>
    <row r="46" spans="1:3" ht="12.75">
      <c r="A46" s="2" t="s">
        <v>32</v>
      </c>
      <c r="B46" s="75">
        <v>2854</v>
      </c>
      <c r="C46" s="75">
        <v>11766</v>
      </c>
    </row>
    <row r="47" spans="1:3" ht="12.75">
      <c r="A47" s="76" t="s">
        <v>151</v>
      </c>
      <c r="B47" s="77">
        <v>856</v>
      </c>
      <c r="C47" s="77">
        <v>6476</v>
      </c>
    </row>
    <row r="48" spans="1:3" ht="12.75">
      <c r="A48" s="76" t="s">
        <v>152</v>
      </c>
      <c r="B48" s="77">
        <v>138</v>
      </c>
      <c r="C48" s="77">
        <v>4236</v>
      </c>
    </row>
    <row r="49" spans="1:3" ht="12.75">
      <c r="A49" s="76" t="s">
        <v>35</v>
      </c>
      <c r="B49" s="77">
        <v>3621</v>
      </c>
      <c r="C49" s="77">
        <v>8910</v>
      </c>
    </row>
    <row r="50" spans="1:3" ht="12.75">
      <c r="A50" s="2" t="s">
        <v>34</v>
      </c>
      <c r="B50" s="77">
        <v>2688</v>
      </c>
      <c r="C50" s="77">
        <v>8749</v>
      </c>
    </row>
    <row r="51" spans="1:3" ht="12.75">
      <c r="A51" s="2" t="s">
        <v>33</v>
      </c>
      <c r="B51" s="77">
        <v>848</v>
      </c>
      <c r="C51" s="77">
        <v>5376</v>
      </c>
    </row>
    <row r="52" spans="1:3" ht="15" customHeight="1">
      <c r="A52" s="9" t="s">
        <v>7</v>
      </c>
      <c r="B52" s="25">
        <f>SUM(B46:B51)</f>
        <v>11005</v>
      </c>
      <c r="C52" s="25">
        <f>SUM(C46:C51)</f>
        <v>45513</v>
      </c>
    </row>
    <row r="53" ht="6" customHeight="1">
      <c r="B53" s="85"/>
    </row>
    <row r="54" ht="15" customHeight="1">
      <c r="A54" s="85" t="s">
        <v>57</v>
      </c>
    </row>
  </sheetData>
  <sheetProtection/>
  <mergeCells count="4">
    <mergeCell ref="A4:B4"/>
    <mergeCell ref="A2:B2"/>
    <mergeCell ref="A40:C40"/>
    <mergeCell ref="A43:C43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55" sqref="A55"/>
    </sheetView>
  </sheetViews>
  <sheetFormatPr defaultColWidth="8.8515625" defaultRowHeight="12.75"/>
  <cols>
    <col min="1" max="1" width="48.8515625" style="74" customWidth="1"/>
    <col min="2" max="3" width="17.140625" style="104" customWidth="1"/>
    <col min="4" max="4" width="8.421875" style="74" customWidth="1"/>
    <col min="5" max="5" width="54.7109375" style="74" bestFit="1" customWidth="1"/>
    <col min="6" max="23" width="8.421875" style="74" customWidth="1"/>
    <col min="24" max="16384" width="8.8515625" style="74" customWidth="1"/>
  </cols>
  <sheetData>
    <row r="1" ht="12.75">
      <c r="A1" s="1"/>
    </row>
    <row r="2" spans="1:3" ht="12.75">
      <c r="A2" s="139" t="s">
        <v>51</v>
      </c>
      <c r="B2" s="139"/>
      <c r="C2" s="139"/>
    </row>
    <row r="3" ht="12" customHeight="1"/>
    <row r="4" spans="1:3" ht="12.75">
      <c r="A4" s="141" t="s">
        <v>168</v>
      </c>
      <c r="B4" s="141"/>
      <c r="C4" s="141"/>
    </row>
    <row r="5" spans="1:3" ht="8.25" customHeight="1" thickBot="1">
      <c r="A5" s="101"/>
      <c r="B5" s="101"/>
      <c r="C5" s="101"/>
    </row>
    <row r="6" spans="1:3" ht="12.75">
      <c r="A6" s="102" t="s">
        <v>95</v>
      </c>
      <c r="B6" s="103" t="s">
        <v>144</v>
      </c>
      <c r="C6" s="103" t="s">
        <v>52</v>
      </c>
    </row>
    <row r="7" spans="1:3" ht="12.75">
      <c r="A7" s="104" t="s">
        <v>96</v>
      </c>
      <c r="B7" s="109">
        <v>730</v>
      </c>
      <c r="C7" s="109">
        <v>1111</v>
      </c>
    </row>
    <row r="8" spans="1:3" ht="12.75">
      <c r="A8" s="104" t="s">
        <v>97</v>
      </c>
      <c r="B8" s="35">
        <v>0</v>
      </c>
      <c r="C8" s="35">
        <v>7</v>
      </c>
    </row>
    <row r="9" spans="1:3" ht="12.75">
      <c r="A9" s="104" t="s">
        <v>98</v>
      </c>
      <c r="B9" s="35">
        <v>1459</v>
      </c>
      <c r="C9" s="35">
        <v>1167</v>
      </c>
    </row>
    <row r="10" spans="1:3" ht="12.75">
      <c r="A10" s="104" t="s">
        <v>99</v>
      </c>
      <c r="B10" s="35">
        <v>40</v>
      </c>
      <c r="C10" s="35">
        <v>249</v>
      </c>
    </row>
    <row r="11" spans="1:3" ht="12.75">
      <c r="A11" s="104" t="s">
        <v>140</v>
      </c>
      <c r="B11" s="35">
        <v>509</v>
      </c>
      <c r="C11" s="35">
        <v>3091</v>
      </c>
    </row>
    <row r="12" spans="1:3" ht="12.75">
      <c r="A12" s="104" t="s">
        <v>100</v>
      </c>
      <c r="B12" s="35">
        <v>1</v>
      </c>
      <c r="C12" s="35">
        <v>130</v>
      </c>
    </row>
    <row r="13" spans="1:3" ht="12.75">
      <c r="A13" s="104" t="s">
        <v>101</v>
      </c>
      <c r="B13" s="35">
        <v>9</v>
      </c>
      <c r="C13" s="35">
        <v>3099</v>
      </c>
    </row>
    <row r="14" spans="1:3" ht="12.75">
      <c r="A14" s="104" t="s">
        <v>102</v>
      </c>
      <c r="B14" s="35">
        <v>1755</v>
      </c>
      <c r="C14" s="35">
        <v>1877</v>
      </c>
    </row>
    <row r="15" spans="1:3" ht="12.75">
      <c r="A15" s="104" t="s">
        <v>46</v>
      </c>
      <c r="B15" s="35">
        <v>1</v>
      </c>
      <c r="C15" s="35">
        <v>919</v>
      </c>
    </row>
    <row r="16" spans="1:3" ht="12.75">
      <c r="A16" s="104" t="s">
        <v>136</v>
      </c>
      <c r="B16" s="35">
        <v>6</v>
      </c>
      <c r="C16" s="35">
        <v>377</v>
      </c>
    </row>
    <row r="17" spans="1:3" ht="12.75">
      <c r="A17" s="104" t="s">
        <v>103</v>
      </c>
      <c r="B17" s="35">
        <v>0</v>
      </c>
      <c r="C17" s="35">
        <v>141</v>
      </c>
    </row>
    <row r="18" spans="1:3" ht="12.75">
      <c r="A18" s="104" t="s">
        <v>104</v>
      </c>
      <c r="B18" s="35">
        <v>166</v>
      </c>
      <c r="C18" s="35">
        <v>991</v>
      </c>
    </row>
    <row r="19" spans="1:3" ht="12.75">
      <c r="A19" s="104" t="s">
        <v>105</v>
      </c>
      <c r="B19" s="35">
        <v>6</v>
      </c>
      <c r="C19" s="35">
        <v>1393</v>
      </c>
    </row>
    <row r="20" spans="1:3" ht="12.75">
      <c r="A20" s="104" t="s">
        <v>106</v>
      </c>
      <c r="B20" s="35">
        <v>281</v>
      </c>
      <c r="C20" s="35">
        <v>603</v>
      </c>
    </row>
    <row r="21" spans="1:3" ht="12.75">
      <c r="A21" s="104" t="s">
        <v>107</v>
      </c>
      <c r="B21" s="35">
        <v>464</v>
      </c>
      <c r="C21" s="35">
        <v>1535</v>
      </c>
    </row>
    <row r="22" spans="1:3" ht="12.75">
      <c r="A22" s="104" t="s">
        <v>108</v>
      </c>
      <c r="B22" s="35">
        <v>0</v>
      </c>
      <c r="C22" s="35">
        <v>639</v>
      </c>
    </row>
    <row r="23" spans="1:3" ht="12.75">
      <c r="A23" s="104" t="s">
        <v>109</v>
      </c>
      <c r="B23" s="35">
        <v>0</v>
      </c>
      <c r="C23" s="35">
        <v>56</v>
      </c>
    </row>
    <row r="24" spans="1:3" ht="12.75">
      <c r="A24" s="104" t="s">
        <v>110</v>
      </c>
      <c r="B24" s="35">
        <v>75</v>
      </c>
      <c r="C24" s="35">
        <v>282</v>
      </c>
    </row>
    <row r="25" spans="1:3" ht="12.75">
      <c r="A25" s="104" t="s">
        <v>111</v>
      </c>
      <c r="B25" s="35">
        <v>87</v>
      </c>
      <c r="C25" s="35">
        <v>548</v>
      </c>
    </row>
    <row r="26" spans="1:3" ht="12.75">
      <c r="A26" s="104" t="s">
        <v>112</v>
      </c>
      <c r="B26" s="35">
        <v>68</v>
      </c>
      <c r="C26" s="35">
        <v>360</v>
      </c>
    </row>
    <row r="27" spans="1:3" ht="12.75">
      <c r="A27" s="104" t="s">
        <v>91</v>
      </c>
      <c r="B27" s="35">
        <v>0</v>
      </c>
      <c r="C27" s="35">
        <v>388</v>
      </c>
    </row>
    <row r="28" spans="1:3" ht="12.75">
      <c r="A28" s="104" t="s">
        <v>113</v>
      </c>
      <c r="B28" s="35">
        <v>27</v>
      </c>
      <c r="C28" s="35">
        <v>336</v>
      </c>
    </row>
    <row r="29" spans="1:3" ht="12.75">
      <c r="A29" s="104" t="s">
        <v>114</v>
      </c>
      <c r="B29" s="35">
        <v>12</v>
      </c>
      <c r="C29" s="35">
        <v>1338</v>
      </c>
    </row>
    <row r="30" spans="1:3" ht="12.75">
      <c r="A30" s="104" t="s">
        <v>115</v>
      </c>
      <c r="B30" s="35">
        <v>10</v>
      </c>
      <c r="C30" s="35">
        <v>84</v>
      </c>
    </row>
    <row r="31" spans="1:3" ht="12.75">
      <c r="A31" s="104" t="s">
        <v>79</v>
      </c>
      <c r="B31" s="35">
        <v>33</v>
      </c>
      <c r="C31" s="35">
        <v>157</v>
      </c>
    </row>
    <row r="32" spans="1:8" ht="12.75">
      <c r="A32" s="104" t="s">
        <v>116</v>
      </c>
      <c r="B32" s="35">
        <v>43</v>
      </c>
      <c r="C32" s="35">
        <v>221</v>
      </c>
      <c r="H32" s="105"/>
    </row>
    <row r="33" spans="1:7" s="105" customFormat="1" ht="12.75">
      <c r="A33" s="104" t="s">
        <v>139</v>
      </c>
      <c r="B33" s="35">
        <v>8</v>
      </c>
      <c r="C33" s="35">
        <v>1131</v>
      </c>
      <c r="E33" s="127"/>
      <c r="F33" s="126"/>
      <c r="G33" s="126"/>
    </row>
    <row r="34" spans="1:8" s="105" customFormat="1" ht="12.75">
      <c r="A34" s="104" t="s">
        <v>117</v>
      </c>
      <c r="B34" s="35">
        <v>716</v>
      </c>
      <c r="C34" s="35">
        <v>1142</v>
      </c>
      <c r="E34" s="127"/>
      <c r="F34" s="126"/>
      <c r="G34" s="126"/>
      <c r="H34" s="86"/>
    </row>
    <row r="35" spans="1:3" s="86" customFormat="1" ht="12.75">
      <c r="A35" s="104" t="s">
        <v>137</v>
      </c>
      <c r="B35" s="35">
        <v>182</v>
      </c>
      <c r="C35" s="35">
        <v>49</v>
      </c>
    </row>
    <row r="36" spans="1:3" s="86" customFormat="1" ht="12.75">
      <c r="A36" s="104" t="s">
        <v>118</v>
      </c>
      <c r="B36" s="35">
        <v>1085</v>
      </c>
      <c r="C36" s="35">
        <v>2121</v>
      </c>
    </row>
    <row r="37" spans="1:3" s="86" customFormat="1" ht="12.75">
      <c r="A37" s="104" t="s">
        <v>145</v>
      </c>
      <c r="B37" s="35">
        <v>0</v>
      </c>
      <c r="C37" s="35">
        <v>3</v>
      </c>
    </row>
    <row r="38" spans="1:3" s="86" customFormat="1" ht="12.75">
      <c r="A38" s="104" t="s">
        <v>119</v>
      </c>
      <c r="B38" s="35">
        <v>9</v>
      </c>
      <c r="C38" s="35">
        <v>7280</v>
      </c>
    </row>
    <row r="39" spans="1:3" s="86" customFormat="1" ht="12.75">
      <c r="A39" s="104" t="s">
        <v>138</v>
      </c>
      <c r="B39" s="35">
        <v>0</v>
      </c>
      <c r="C39" s="35">
        <v>13</v>
      </c>
    </row>
    <row r="40" spans="1:3" s="86" customFormat="1" ht="12.75">
      <c r="A40" s="104" t="s">
        <v>120</v>
      </c>
      <c r="B40" s="35">
        <v>512</v>
      </c>
      <c r="C40" s="35">
        <v>6478</v>
      </c>
    </row>
    <row r="41" spans="1:3" s="86" customFormat="1" ht="12.75">
      <c r="A41" s="104" t="s">
        <v>121</v>
      </c>
      <c r="B41" s="35">
        <v>0</v>
      </c>
      <c r="C41" s="35">
        <v>105</v>
      </c>
    </row>
    <row r="42" spans="1:3" s="86" customFormat="1" ht="12.75">
      <c r="A42" s="104" t="s">
        <v>122</v>
      </c>
      <c r="B42" s="35">
        <v>0</v>
      </c>
      <c r="C42" s="35">
        <v>497</v>
      </c>
    </row>
    <row r="43" spans="1:3" s="86" customFormat="1" ht="12.75">
      <c r="A43" s="104" t="s">
        <v>123</v>
      </c>
      <c r="B43" s="35">
        <v>231</v>
      </c>
      <c r="C43" s="35">
        <v>1071</v>
      </c>
    </row>
    <row r="44" spans="1:3" s="86" customFormat="1" ht="12.75">
      <c r="A44" s="104" t="s">
        <v>49</v>
      </c>
      <c r="B44" s="35">
        <v>40</v>
      </c>
      <c r="C44" s="35">
        <v>220</v>
      </c>
    </row>
    <row r="45" spans="1:3" s="86" customFormat="1" ht="12.75">
      <c r="A45" s="104" t="s">
        <v>124</v>
      </c>
      <c r="B45" s="35">
        <v>130</v>
      </c>
      <c r="C45" s="35">
        <v>686</v>
      </c>
    </row>
    <row r="46" spans="1:3" s="86" customFormat="1" ht="12.75">
      <c r="A46" s="104" t="s">
        <v>125</v>
      </c>
      <c r="B46" s="35">
        <v>344</v>
      </c>
      <c r="C46" s="35">
        <v>151</v>
      </c>
    </row>
    <row r="47" spans="1:3" s="86" customFormat="1" ht="12.75">
      <c r="A47" s="104" t="s">
        <v>126</v>
      </c>
      <c r="B47" s="35">
        <v>525</v>
      </c>
      <c r="C47" s="35">
        <v>3110</v>
      </c>
    </row>
    <row r="48" spans="1:3" s="86" customFormat="1" ht="12.75">
      <c r="A48" s="104" t="s">
        <v>141</v>
      </c>
      <c r="B48" s="35">
        <v>0</v>
      </c>
      <c r="C48" s="35">
        <v>5</v>
      </c>
    </row>
    <row r="49" spans="1:8" s="86" customFormat="1" ht="12.75">
      <c r="A49" s="104" t="s">
        <v>127</v>
      </c>
      <c r="B49" s="35">
        <v>1441</v>
      </c>
      <c r="C49" s="35">
        <v>352</v>
      </c>
      <c r="H49" s="74"/>
    </row>
    <row r="50" spans="1:3" ht="12.75">
      <c r="A50" s="106" t="s">
        <v>7</v>
      </c>
      <c r="B50" s="26">
        <f>SUM(B7:B49)</f>
        <v>11005</v>
      </c>
      <c r="C50" s="26">
        <f>SUM(C7:C49)</f>
        <v>45513</v>
      </c>
    </row>
    <row r="51" spans="1:3" ht="12.75">
      <c r="A51" s="106"/>
      <c r="B51" s="107"/>
      <c r="C51" s="107"/>
    </row>
    <row r="52" ht="12.75">
      <c r="A52" s="29" t="s">
        <v>57</v>
      </c>
    </row>
    <row r="53" ht="12.75">
      <c r="A53" s="105"/>
    </row>
  </sheetData>
  <sheetProtection/>
  <mergeCells count="2">
    <mergeCell ref="A2:C2"/>
    <mergeCell ref="A4:C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48" sqref="A48"/>
    </sheetView>
  </sheetViews>
  <sheetFormatPr defaultColWidth="9.140625" defaultRowHeight="12.75" customHeight="1"/>
  <cols>
    <col min="1" max="1" width="36.8515625" style="2" customWidth="1"/>
    <col min="2" max="2" width="20.140625" style="2" customWidth="1"/>
    <col min="3" max="3" width="20.140625" style="3" customWidth="1"/>
    <col min="4" max="16384" width="9.140625" style="2" customWidth="1"/>
  </cols>
  <sheetData>
    <row r="1" ht="12.75" customHeight="1">
      <c r="A1" s="1"/>
    </row>
    <row r="2" spans="1:3" ht="12.75" customHeight="1">
      <c r="A2" s="139" t="s">
        <v>0</v>
      </c>
      <c r="B2" s="139"/>
      <c r="C2" s="139"/>
    </row>
    <row r="3" spans="1:3" ht="12.75" customHeight="1">
      <c r="A3" s="139" t="s">
        <v>169</v>
      </c>
      <c r="B3" s="139"/>
      <c r="C3" s="139"/>
    </row>
    <row r="4" ht="12.75" customHeight="1" thickBot="1"/>
    <row r="5" spans="1:3" ht="12.75" customHeight="1">
      <c r="A5" s="17"/>
      <c r="B5" s="142" t="s">
        <v>142</v>
      </c>
      <c r="C5" s="143"/>
    </row>
    <row r="6" spans="1:3" ht="30.75" customHeight="1">
      <c r="A6" s="3"/>
      <c r="B6" s="113" t="s">
        <v>1</v>
      </c>
      <c r="C6" s="114" t="s">
        <v>2</v>
      </c>
    </row>
    <row r="7" spans="1:3" s="3" customFormat="1" ht="12.75" customHeight="1">
      <c r="A7" s="18" t="s">
        <v>29</v>
      </c>
      <c r="B7" s="15"/>
      <c r="C7" s="19"/>
    </row>
    <row r="8" spans="1:6" s="11" customFormat="1" ht="12.75" customHeight="1">
      <c r="A8" s="8" t="s">
        <v>3</v>
      </c>
      <c r="B8" s="110">
        <v>214</v>
      </c>
      <c r="C8" s="71">
        <v>220</v>
      </c>
      <c r="F8" s="3"/>
    </row>
    <row r="9" spans="1:6" s="3" customFormat="1" ht="12.75" customHeight="1">
      <c r="A9" s="3" t="s">
        <v>6</v>
      </c>
      <c r="B9" s="110">
        <v>0</v>
      </c>
      <c r="C9" s="71">
        <v>0</v>
      </c>
      <c r="F9" s="11"/>
    </row>
    <row r="10" spans="1:3" s="3" customFormat="1" ht="12.75" customHeight="1">
      <c r="A10" s="3" t="s">
        <v>4</v>
      </c>
      <c r="B10" s="110">
        <v>146</v>
      </c>
      <c r="C10" s="71">
        <v>127</v>
      </c>
    </row>
    <row r="11" spans="1:3" s="3" customFormat="1" ht="12.75" customHeight="1">
      <c r="A11" s="3" t="s">
        <v>5</v>
      </c>
      <c r="B11" s="111">
        <v>0</v>
      </c>
      <c r="C11" s="71">
        <v>0</v>
      </c>
    </row>
    <row r="12" spans="1:3" s="3" customFormat="1" ht="12.75" customHeight="1">
      <c r="A12" s="20" t="s">
        <v>7</v>
      </c>
      <c r="B12" s="112">
        <v>360</v>
      </c>
      <c r="C12" s="112">
        <v>347</v>
      </c>
    </row>
    <row r="13" spans="1:3" s="3" customFormat="1" ht="12.75" customHeight="1">
      <c r="A13" s="16" t="s">
        <v>8</v>
      </c>
      <c r="B13" s="69"/>
      <c r="C13" s="70"/>
    </row>
    <row r="14" spans="1:3" s="3" customFormat="1" ht="12.75" customHeight="1">
      <c r="A14" s="3" t="s">
        <v>43</v>
      </c>
      <c r="B14" s="69">
        <v>82</v>
      </c>
      <c r="C14" s="70">
        <v>51</v>
      </c>
    </row>
    <row r="15" spans="1:3" s="3" customFormat="1" ht="12.75" customHeight="1">
      <c r="A15" s="3" t="s">
        <v>9</v>
      </c>
      <c r="B15" s="69">
        <v>0</v>
      </c>
      <c r="C15" s="71">
        <v>63</v>
      </c>
    </row>
    <row r="16" spans="1:3" s="3" customFormat="1" ht="12.75" customHeight="1">
      <c r="A16" s="11" t="s">
        <v>7</v>
      </c>
      <c r="B16" s="15">
        <v>82</v>
      </c>
      <c r="C16" s="26">
        <v>114</v>
      </c>
    </row>
    <row r="17" spans="1:3" s="3" customFormat="1" ht="12.75" customHeight="1">
      <c r="A17" s="16" t="s">
        <v>10</v>
      </c>
      <c r="B17" s="69"/>
      <c r="C17" s="70"/>
    </row>
    <row r="18" spans="1:3" s="3" customFormat="1" ht="12.75" customHeight="1">
      <c r="A18" s="3" t="s">
        <v>11</v>
      </c>
      <c r="B18" s="110">
        <v>117</v>
      </c>
      <c r="C18" s="71">
        <v>70</v>
      </c>
    </row>
    <row r="19" spans="1:3" s="3" customFormat="1" ht="12.75" customHeight="1">
      <c r="A19" s="3" t="s">
        <v>12</v>
      </c>
      <c r="B19" s="110">
        <v>0</v>
      </c>
      <c r="C19" s="71">
        <v>0</v>
      </c>
    </row>
    <row r="20" spans="1:3" s="3" customFormat="1" ht="12.75" customHeight="1">
      <c r="A20" s="3" t="s">
        <v>13</v>
      </c>
      <c r="B20" s="110">
        <v>52</v>
      </c>
      <c r="C20" s="71">
        <v>32</v>
      </c>
    </row>
    <row r="21" spans="1:3" s="3" customFormat="1" ht="12.75" customHeight="1">
      <c r="A21" s="3" t="s">
        <v>14</v>
      </c>
      <c r="B21" s="110">
        <v>0</v>
      </c>
      <c r="C21" s="71">
        <v>0</v>
      </c>
    </row>
    <row r="22" spans="1:6" s="11" customFormat="1" ht="12.75" customHeight="1">
      <c r="A22" s="8" t="s">
        <v>15</v>
      </c>
      <c r="B22" s="110">
        <v>0</v>
      </c>
      <c r="C22" s="71">
        <v>0</v>
      </c>
      <c r="F22" s="3"/>
    </row>
    <row r="23" spans="1:6" s="3" customFormat="1" ht="12.75" customHeight="1">
      <c r="A23" s="3" t="s">
        <v>16</v>
      </c>
      <c r="B23" s="110">
        <v>0</v>
      </c>
      <c r="C23" s="71">
        <v>0</v>
      </c>
      <c r="F23" s="11"/>
    </row>
    <row r="24" spans="1:3" s="3" customFormat="1" ht="12.75" customHeight="1">
      <c r="A24" s="11" t="s">
        <v>7</v>
      </c>
      <c r="B24" s="25">
        <v>169</v>
      </c>
      <c r="C24" s="25">
        <v>102</v>
      </c>
    </row>
    <row r="25" spans="1:3" s="3" customFormat="1" ht="12.75" customHeight="1">
      <c r="A25" s="5" t="s">
        <v>30</v>
      </c>
      <c r="B25" s="27"/>
      <c r="C25" s="27"/>
    </row>
    <row r="26" spans="1:3" s="3" customFormat="1" ht="12.75" customHeight="1">
      <c r="A26" s="3" t="s">
        <v>19</v>
      </c>
      <c r="B26" s="71">
        <v>70</v>
      </c>
      <c r="C26" s="71">
        <v>62</v>
      </c>
    </row>
    <row r="27" spans="1:6" s="11" customFormat="1" ht="12.75" customHeight="1">
      <c r="A27" s="8" t="s">
        <v>31</v>
      </c>
      <c r="B27" s="71">
        <v>57</v>
      </c>
      <c r="C27" s="71">
        <v>30</v>
      </c>
      <c r="F27" s="3"/>
    </row>
    <row r="28" spans="1:6" s="3" customFormat="1" ht="12.75" customHeight="1">
      <c r="A28" s="3" t="s">
        <v>17</v>
      </c>
      <c r="B28" s="71">
        <v>163</v>
      </c>
      <c r="C28" s="71">
        <v>141</v>
      </c>
      <c r="F28" s="11"/>
    </row>
    <row r="29" spans="1:3" s="3" customFormat="1" ht="12.75" customHeight="1">
      <c r="A29" s="3" t="s">
        <v>20</v>
      </c>
      <c r="B29" s="71">
        <v>0</v>
      </c>
      <c r="C29" s="71">
        <v>0</v>
      </c>
    </row>
    <row r="30" spans="1:3" s="3" customFormat="1" ht="12.75" customHeight="1">
      <c r="A30" s="3" t="s">
        <v>18</v>
      </c>
      <c r="B30" s="71">
        <v>140</v>
      </c>
      <c r="C30" s="71">
        <v>110</v>
      </c>
    </row>
    <row r="31" spans="1:3" s="3" customFormat="1" ht="12.75" customHeight="1">
      <c r="A31" s="11" t="s">
        <v>21</v>
      </c>
      <c r="B31" s="26">
        <v>430</v>
      </c>
      <c r="C31" s="26">
        <v>343</v>
      </c>
    </row>
    <row r="32" spans="1:6" ht="12.75" customHeight="1">
      <c r="A32" s="16" t="s">
        <v>22</v>
      </c>
      <c r="B32" s="70"/>
      <c r="C32" s="70"/>
      <c r="F32" s="3"/>
    </row>
    <row r="33" spans="1:6" s="3" customFormat="1" ht="12.75" customHeight="1">
      <c r="A33" s="3" t="s">
        <v>23</v>
      </c>
      <c r="B33" s="71">
        <v>84</v>
      </c>
      <c r="C33" s="71">
        <v>82</v>
      </c>
      <c r="F33" s="2"/>
    </row>
    <row r="34" spans="1:3" s="3" customFormat="1" ht="12.75" customHeight="1">
      <c r="A34" s="3" t="s">
        <v>24</v>
      </c>
      <c r="B34" s="71">
        <v>209</v>
      </c>
      <c r="C34" s="71">
        <v>169</v>
      </c>
    </row>
    <row r="35" spans="1:3" s="3" customFormat="1" ht="12.75" customHeight="1">
      <c r="A35" s="3" t="s">
        <v>25</v>
      </c>
      <c r="B35" s="71">
        <v>0</v>
      </c>
      <c r="C35" s="71">
        <v>0</v>
      </c>
    </row>
    <row r="36" spans="1:3" s="3" customFormat="1" ht="12.75" customHeight="1">
      <c r="A36" s="3" t="s">
        <v>26</v>
      </c>
      <c r="B36" s="71">
        <v>0</v>
      </c>
      <c r="C36" s="71">
        <v>0</v>
      </c>
    </row>
    <row r="37" spans="1:3" s="3" customFormat="1" ht="12.75" customHeight="1">
      <c r="A37" s="11" t="s">
        <v>7</v>
      </c>
      <c r="B37" s="26">
        <v>293</v>
      </c>
      <c r="C37" s="26">
        <v>251</v>
      </c>
    </row>
    <row r="38" spans="1:3" s="3" customFormat="1" ht="15" customHeight="1">
      <c r="A38" s="11" t="s">
        <v>27</v>
      </c>
      <c r="B38" s="157">
        <v>1334</v>
      </c>
      <c r="C38" s="156">
        <v>1157</v>
      </c>
    </row>
    <row r="39" s="3" customFormat="1" ht="12.75" customHeight="1">
      <c r="A39" s="11"/>
    </row>
    <row r="40" spans="1:3" s="3" customFormat="1" ht="8.25" customHeight="1">
      <c r="A40" s="11"/>
      <c r="B40" s="11"/>
      <c r="C40" s="11"/>
    </row>
    <row r="41" spans="1:3" ht="24" customHeight="1">
      <c r="A41" s="144" t="s">
        <v>44</v>
      </c>
      <c r="B41" s="144"/>
      <c r="C41" s="144"/>
    </row>
    <row r="44" ht="12.75">
      <c r="C44" s="2"/>
    </row>
  </sheetData>
  <sheetProtection/>
  <mergeCells count="4">
    <mergeCell ref="B5:C5"/>
    <mergeCell ref="A2:C2"/>
    <mergeCell ref="A3:C3"/>
    <mergeCell ref="A41:C41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7"/>
  <sheetViews>
    <sheetView zoomScalePageLayoutView="0" workbookViewId="0" topLeftCell="A1">
      <selection activeCell="A65" sqref="A65"/>
    </sheetView>
  </sheetViews>
  <sheetFormatPr defaultColWidth="9.140625" defaultRowHeight="12.75"/>
  <cols>
    <col min="1" max="1" width="34.57421875" style="4" customWidth="1"/>
    <col min="2" max="2" width="21.8515625" style="2" customWidth="1"/>
    <col min="3" max="3" width="21.8515625" style="3" customWidth="1"/>
    <col min="4" max="4" width="21.8515625" style="4" customWidth="1"/>
    <col min="5" max="16384" width="9.140625" style="2" customWidth="1"/>
  </cols>
  <sheetData>
    <row r="1" spans="1:2" ht="12.75">
      <c r="A1" s="1"/>
      <c r="B1" s="3"/>
    </row>
    <row r="2" spans="1:3" ht="12.75">
      <c r="A2" s="145" t="s">
        <v>129</v>
      </c>
      <c r="B2" s="145"/>
      <c r="C2" s="145"/>
    </row>
    <row r="3" spans="1:3" ht="12.75">
      <c r="A3" s="145" t="s">
        <v>169</v>
      </c>
      <c r="B3" s="145"/>
      <c r="C3" s="145"/>
    </row>
    <row r="4" ht="13.5" thickBot="1"/>
    <row r="5" spans="1:3" ht="12.75">
      <c r="A5" s="44"/>
      <c r="B5" s="142" t="s">
        <v>142</v>
      </c>
      <c r="C5" s="143"/>
    </row>
    <row r="6" spans="1:4" s="28" customFormat="1" ht="15.75" customHeight="1">
      <c r="A6" s="43"/>
      <c r="B6" s="115" t="s">
        <v>28</v>
      </c>
      <c r="C6" s="116" t="s">
        <v>2</v>
      </c>
      <c r="D6" s="128"/>
    </row>
    <row r="7" spans="1:3" ht="12.75" customHeight="1">
      <c r="A7" s="42" t="s">
        <v>29</v>
      </c>
      <c r="B7" s="6"/>
      <c r="C7" s="7"/>
    </row>
    <row r="8" spans="1:4" s="9" customFormat="1" ht="12.75" customHeight="1">
      <c r="A8" s="8" t="s">
        <v>3</v>
      </c>
      <c r="B8" s="33">
        <v>496</v>
      </c>
      <c r="C8" s="34">
        <v>2359</v>
      </c>
      <c r="D8" s="13"/>
    </row>
    <row r="9" spans="1:3" ht="12.75" customHeight="1">
      <c r="A9" s="8" t="s">
        <v>6</v>
      </c>
      <c r="B9" s="33">
        <v>162</v>
      </c>
      <c r="C9" s="34">
        <v>983</v>
      </c>
    </row>
    <row r="10" spans="1:3" ht="12.75" customHeight="1">
      <c r="A10" s="8" t="s">
        <v>4</v>
      </c>
      <c r="B10" s="33">
        <v>43</v>
      </c>
      <c r="C10" s="34">
        <v>1248</v>
      </c>
    </row>
    <row r="11" spans="1:3" ht="12.75" customHeight="1">
      <c r="A11" s="11" t="s">
        <v>7</v>
      </c>
      <c r="B11" s="12">
        <v>701</v>
      </c>
      <c r="C11" s="72">
        <v>4590</v>
      </c>
    </row>
    <row r="12" spans="1:3" ht="12.75" customHeight="1">
      <c r="A12" s="1" t="s">
        <v>8</v>
      </c>
      <c r="B12" s="10"/>
      <c r="C12" s="35"/>
    </row>
    <row r="13" spans="1:3" ht="12.75" customHeight="1">
      <c r="A13" s="8" t="s">
        <v>43</v>
      </c>
      <c r="B13" s="33">
        <v>36</v>
      </c>
      <c r="C13" s="23">
        <v>542</v>
      </c>
    </row>
    <row r="14" spans="1:3" ht="12.75" customHeight="1">
      <c r="A14" s="8" t="s">
        <v>9</v>
      </c>
      <c r="B14" s="33">
        <v>85</v>
      </c>
      <c r="C14" s="23">
        <v>471</v>
      </c>
    </row>
    <row r="15" spans="1:3" ht="12.75" customHeight="1">
      <c r="A15" s="11" t="s">
        <v>7</v>
      </c>
      <c r="B15" s="25">
        <v>121</v>
      </c>
      <c r="C15" s="25">
        <v>1013</v>
      </c>
    </row>
    <row r="16" spans="1:3" ht="12.75" customHeight="1">
      <c r="A16" s="13" t="s">
        <v>10</v>
      </c>
      <c r="B16" s="38"/>
      <c r="C16" s="27"/>
    </row>
    <row r="17" spans="1:3" ht="12.75" customHeight="1">
      <c r="A17" s="8" t="s">
        <v>11</v>
      </c>
      <c r="B17" s="33">
        <v>294</v>
      </c>
      <c r="C17" s="21">
        <v>2309</v>
      </c>
    </row>
    <row r="18" spans="1:3" ht="12.75" customHeight="1">
      <c r="A18" s="8" t="s">
        <v>12</v>
      </c>
      <c r="B18" s="33">
        <v>0</v>
      </c>
      <c r="C18" s="21">
        <v>70</v>
      </c>
    </row>
    <row r="19" spans="1:3" ht="12.75" customHeight="1">
      <c r="A19" s="8" t="s">
        <v>13</v>
      </c>
      <c r="B19" s="33">
        <v>206</v>
      </c>
      <c r="C19" s="21">
        <v>2267</v>
      </c>
    </row>
    <row r="20" spans="1:4" s="9" customFormat="1" ht="12.75" customHeight="1">
      <c r="A20" s="8" t="s">
        <v>14</v>
      </c>
      <c r="B20" s="33">
        <v>30</v>
      </c>
      <c r="C20" s="21">
        <v>949</v>
      </c>
      <c r="D20" s="13"/>
    </row>
    <row r="21" spans="1:3" ht="12.75" customHeight="1">
      <c r="A21" s="8" t="s">
        <v>15</v>
      </c>
      <c r="B21" s="33">
        <v>108</v>
      </c>
      <c r="C21" s="21">
        <v>771</v>
      </c>
    </row>
    <row r="22" spans="1:3" ht="12.75" customHeight="1">
      <c r="A22" s="8" t="s">
        <v>16</v>
      </c>
      <c r="B22" s="33">
        <v>36</v>
      </c>
      <c r="C22" s="39">
        <v>302</v>
      </c>
    </row>
    <row r="23" spans="1:3" ht="12.75" customHeight="1">
      <c r="A23" s="11" t="s">
        <v>7</v>
      </c>
      <c r="B23" s="25">
        <v>674</v>
      </c>
      <c r="C23" s="25">
        <v>6668</v>
      </c>
    </row>
    <row r="24" spans="1:3" ht="12.75" customHeight="1">
      <c r="A24" s="5" t="s">
        <v>30</v>
      </c>
      <c r="B24" s="40"/>
      <c r="C24" s="27"/>
    </row>
    <row r="25" spans="1:3" ht="12.75" customHeight="1">
      <c r="A25" s="8" t="s">
        <v>19</v>
      </c>
      <c r="B25" s="33">
        <v>123</v>
      </c>
      <c r="C25" s="34">
        <v>1014</v>
      </c>
    </row>
    <row r="26" spans="1:4" s="14" customFormat="1" ht="12.75" customHeight="1">
      <c r="A26" s="8" t="s">
        <v>31</v>
      </c>
      <c r="B26" s="33">
        <v>81</v>
      </c>
      <c r="C26" s="34">
        <v>451</v>
      </c>
      <c r="D26" s="4"/>
    </row>
    <row r="27" spans="1:3" ht="12.75" customHeight="1">
      <c r="A27" s="8" t="s">
        <v>17</v>
      </c>
      <c r="B27" s="33">
        <v>206</v>
      </c>
      <c r="C27" s="34">
        <v>1619</v>
      </c>
    </row>
    <row r="28" spans="1:3" ht="12.75" customHeight="1">
      <c r="A28" s="8" t="s">
        <v>20</v>
      </c>
      <c r="B28" s="33">
        <v>0</v>
      </c>
      <c r="C28" s="34">
        <v>0</v>
      </c>
    </row>
    <row r="29" spans="1:3" ht="12.75" customHeight="1">
      <c r="A29" s="8" t="s">
        <v>18</v>
      </c>
      <c r="B29" s="33">
        <v>163</v>
      </c>
      <c r="C29" s="34">
        <v>1117</v>
      </c>
    </row>
    <row r="30" spans="1:3" ht="12.75" customHeight="1">
      <c r="A30" s="108" t="s">
        <v>146</v>
      </c>
      <c r="B30" s="34">
        <v>0</v>
      </c>
      <c r="C30" s="34">
        <v>92</v>
      </c>
    </row>
    <row r="31" spans="1:3" ht="12.75" customHeight="1">
      <c r="A31" s="11" t="s">
        <v>7</v>
      </c>
      <c r="B31" s="26">
        <v>573</v>
      </c>
      <c r="C31" s="26">
        <v>4293</v>
      </c>
    </row>
    <row r="32" spans="1:4" s="3" customFormat="1" ht="12.75" customHeight="1">
      <c r="A32" s="5" t="s">
        <v>22</v>
      </c>
      <c r="B32" s="36"/>
      <c r="C32" s="36"/>
      <c r="D32" s="8"/>
    </row>
    <row r="33" spans="1:4" s="3" customFormat="1" ht="12.75" customHeight="1">
      <c r="A33" s="8" t="s">
        <v>143</v>
      </c>
      <c r="B33" s="35">
        <v>0</v>
      </c>
      <c r="C33" s="35">
        <v>22</v>
      </c>
      <c r="D33" s="8"/>
    </row>
    <row r="34" spans="1:4" s="3" customFormat="1" ht="12.75" customHeight="1">
      <c r="A34" s="8" t="s">
        <v>23</v>
      </c>
      <c r="B34" s="35">
        <v>262</v>
      </c>
      <c r="C34" s="35">
        <v>1665</v>
      </c>
      <c r="D34" s="8"/>
    </row>
    <row r="35" spans="1:3" ht="12.75" customHeight="1">
      <c r="A35" s="41" t="s">
        <v>24</v>
      </c>
      <c r="B35" s="33">
        <v>607</v>
      </c>
      <c r="C35" s="34">
        <v>2856</v>
      </c>
    </row>
    <row r="36" spans="1:3" ht="12.75" customHeight="1">
      <c r="A36" s="41" t="s">
        <v>128</v>
      </c>
      <c r="B36" s="33">
        <v>0</v>
      </c>
      <c r="C36" s="34">
        <v>95</v>
      </c>
    </row>
    <row r="37" spans="1:3" ht="12.75" customHeight="1">
      <c r="A37" s="8" t="s">
        <v>147</v>
      </c>
      <c r="B37" s="33">
        <v>76</v>
      </c>
      <c r="C37" s="34">
        <v>459</v>
      </c>
    </row>
    <row r="38" spans="1:3" ht="12.75" customHeight="1">
      <c r="A38" s="8" t="s">
        <v>26</v>
      </c>
      <c r="B38" s="33">
        <v>0</v>
      </c>
      <c r="C38" s="34">
        <v>398</v>
      </c>
    </row>
    <row r="39" spans="1:3" ht="12.75" customHeight="1">
      <c r="A39" s="8" t="s">
        <v>148</v>
      </c>
      <c r="B39" s="33">
        <v>0</v>
      </c>
      <c r="C39" s="34">
        <v>89</v>
      </c>
    </row>
    <row r="40" spans="1:3" ht="12.75" customHeight="1">
      <c r="A40" s="11" t="s">
        <v>7</v>
      </c>
      <c r="B40" s="37">
        <v>945</v>
      </c>
      <c r="C40" s="37">
        <v>5584</v>
      </c>
    </row>
    <row r="41" spans="1:3" ht="12.75" customHeight="1">
      <c r="A41" s="9" t="s">
        <v>27</v>
      </c>
      <c r="B41" s="6">
        <v>3014</v>
      </c>
      <c r="C41" s="27">
        <v>22148</v>
      </c>
    </row>
    <row r="42" spans="1:2" ht="12.75" customHeight="1">
      <c r="A42" s="13"/>
      <c r="B42" s="16"/>
    </row>
    <row r="43" spans="1:3" ht="26.25" customHeight="1">
      <c r="A43" s="144" t="s">
        <v>44</v>
      </c>
      <c r="B43" s="144"/>
      <c r="C43" s="144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4">
    <mergeCell ref="A43:C43"/>
    <mergeCell ref="B5:C5"/>
    <mergeCell ref="A2:C2"/>
    <mergeCell ref="A3:C3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A51" sqref="A51"/>
    </sheetView>
  </sheetViews>
  <sheetFormatPr defaultColWidth="8.8515625" defaultRowHeight="12.75"/>
  <cols>
    <col min="1" max="1" width="33.421875" style="45" customWidth="1"/>
    <col min="2" max="17" width="6.8515625" style="49" customWidth="1"/>
    <col min="18" max="19" width="6.8515625" style="45" customWidth="1"/>
    <col min="20" max="16384" width="8.8515625" style="45" customWidth="1"/>
  </cols>
  <sheetData>
    <row r="1" spans="1:24" s="52" customFormat="1" ht="13.5" customHeight="1">
      <c r="A1" s="1"/>
      <c r="B1" s="46"/>
      <c r="C1" s="46"/>
      <c r="D1" s="47"/>
      <c r="E1" s="46"/>
      <c r="F1" s="46"/>
      <c r="G1" s="47"/>
      <c r="H1" s="47"/>
      <c r="I1" s="47"/>
      <c r="J1" s="47"/>
      <c r="K1" s="46"/>
      <c r="L1" s="46"/>
      <c r="M1" s="47"/>
      <c r="N1" s="46"/>
      <c r="O1" s="46"/>
      <c r="P1" s="47"/>
      <c r="Q1" s="46"/>
      <c r="R1" s="46"/>
      <c r="S1" s="47"/>
      <c r="T1" s="46"/>
      <c r="U1" s="47"/>
      <c r="V1" s="47"/>
      <c r="W1" s="46"/>
      <c r="X1" s="46"/>
    </row>
    <row r="2" spans="1:24" s="52" customFormat="1" ht="13.5" customHeight="1">
      <c r="A2" s="153" t="s">
        <v>170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48"/>
      <c r="U2" s="48"/>
      <c r="V2" s="48"/>
      <c r="W2" s="48"/>
      <c r="X2" s="48"/>
    </row>
    <row r="3" s="46" customFormat="1" ht="13.5" customHeight="1" thickBot="1">
      <c r="B3" s="47"/>
    </row>
    <row r="4" spans="2:20" ht="15.75" hidden="1" thickBo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T4" s="137" t="s">
        <v>173</v>
      </c>
    </row>
    <row r="5" spans="1:24" ht="27" customHeight="1">
      <c r="A5" s="68"/>
      <c r="B5" s="149" t="s">
        <v>29</v>
      </c>
      <c r="C5" s="150"/>
      <c r="D5" s="149" t="s">
        <v>8</v>
      </c>
      <c r="E5" s="150"/>
      <c r="F5" s="149" t="s">
        <v>149</v>
      </c>
      <c r="G5" s="150"/>
      <c r="H5" s="146" t="s">
        <v>30</v>
      </c>
      <c r="I5" s="147"/>
      <c r="J5" s="148"/>
      <c r="K5" s="149" t="s">
        <v>22</v>
      </c>
      <c r="L5" s="150"/>
      <c r="M5" s="149" t="s">
        <v>171</v>
      </c>
      <c r="N5" s="150"/>
      <c r="O5" s="136" t="s">
        <v>176</v>
      </c>
      <c r="P5" s="151" t="s">
        <v>7</v>
      </c>
      <c r="Q5" s="152"/>
      <c r="R5" s="152"/>
      <c r="S5" s="152"/>
      <c r="U5" s="46"/>
      <c r="V5" s="46"/>
      <c r="W5" s="46"/>
      <c r="X5" s="46"/>
    </row>
    <row r="6" spans="1:24" ht="15">
      <c r="A6" s="67"/>
      <c r="B6" s="66" t="s">
        <v>36</v>
      </c>
      <c r="C6" s="65" t="s">
        <v>37</v>
      </c>
      <c r="D6" s="66" t="s">
        <v>36</v>
      </c>
      <c r="E6" s="65" t="s">
        <v>37</v>
      </c>
      <c r="F6" s="66" t="s">
        <v>36</v>
      </c>
      <c r="G6" s="65" t="s">
        <v>37</v>
      </c>
      <c r="H6" s="66" t="s">
        <v>36</v>
      </c>
      <c r="I6" s="65" t="s">
        <v>37</v>
      </c>
      <c r="J6" s="129" t="s">
        <v>176</v>
      </c>
      <c r="K6" s="66" t="s">
        <v>36</v>
      </c>
      <c r="L6" s="65" t="s">
        <v>37</v>
      </c>
      <c r="M6" s="130" t="s">
        <v>36</v>
      </c>
      <c r="N6" s="65" t="s">
        <v>37</v>
      </c>
      <c r="O6" s="132" t="s">
        <v>37</v>
      </c>
      <c r="P6" s="64" t="s">
        <v>36</v>
      </c>
      <c r="Q6" s="64" t="s">
        <v>37</v>
      </c>
      <c r="R6" s="64" t="s">
        <v>176</v>
      </c>
      <c r="S6" s="64" t="s">
        <v>38</v>
      </c>
      <c r="U6" s="46"/>
      <c r="V6" s="46"/>
      <c r="W6" s="46"/>
      <c r="X6" s="46"/>
    </row>
    <row r="7" spans="1:24" ht="12.75" customHeight="1">
      <c r="A7" s="63" t="s">
        <v>80</v>
      </c>
      <c r="B7" s="62">
        <v>0</v>
      </c>
      <c r="C7" s="60">
        <v>0</v>
      </c>
      <c r="D7" s="62">
        <v>0</v>
      </c>
      <c r="E7" s="60">
        <v>0</v>
      </c>
      <c r="F7" s="62">
        <v>0</v>
      </c>
      <c r="G7" s="60">
        <v>0</v>
      </c>
      <c r="H7" s="62">
        <v>0</v>
      </c>
      <c r="I7" s="60">
        <v>0</v>
      </c>
      <c r="J7" s="60">
        <v>0</v>
      </c>
      <c r="K7" s="62">
        <v>0</v>
      </c>
      <c r="L7" s="60">
        <v>1</v>
      </c>
      <c r="M7" s="61">
        <v>0</v>
      </c>
      <c r="N7" s="60">
        <v>0</v>
      </c>
      <c r="O7" s="133">
        <v>0</v>
      </c>
      <c r="P7" s="60">
        <f>SUM(B7,D7,F7,H7,K7,M7)</f>
        <v>0</v>
      </c>
      <c r="Q7" s="60">
        <f>SUM(C7,E7,G7,I7,L7,N7,O7)</f>
        <v>1</v>
      </c>
      <c r="R7" s="60">
        <f>SUM(J7)</f>
        <v>0</v>
      </c>
      <c r="S7" s="60">
        <f>SUM(P7:R7)</f>
        <v>1</v>
      </c>
      <c r="U7" s="47"/>
      <c r="V7" s="47"/>
      <c r="W7" s="47"/>
      <c r="X7" s="47"/>
    </row>
    <row r="8" spans="1:24" ht="12.75" customHeight="1">
      <c r="A8" s="47" t="s">
        <v>89</v>
      </c>
      <c r="B8" s="59">
        <v>0</v>
      </c>
      <c r="C8" s="57">
        <v>0</v>
      </c>
      <c r="D8" s="59">
        <v>0</v>
      </c>
      <c r="E8" s="57">
        <v>0</v>
      </c>
      <c r="F8" s="59">
        <v>0</v>
      </c>
      <c r="G8" s="57">
        <v>0</v>
      </c>
      <c r="H8" s="59">
        <v>0</v>
      </c>
      <c r="I8" s="57">
        <v>0</v>
      </c>
      <c r="J8" s="57">
        <v>0</v>
      </c>
      <c r="K8" s="59">
        <v>2</v>
      </c>
      <c r="L8" s="57">
        <v>0</v>
      </c>
      <c r="M8" s="58">
        <v>0</v>
      </c>
      <c r="N8" s="57">
        <v>0</v>
      </c>
      <c r="O8" s="134">
        <v>0</v>
      </c>
      <c r="P8" s="57">
        <f aca="true" t="shared" si="0" ref="P8:P25">SUM(B8,D8,F8,H8,K8,M8)</f>
        <v>2</v>
      </c>
      <c r="Q8" s="57">
        <f aca="true" t="shared" si="1" ref="Q8:Q25">SUM(C8,E8,G8,I8,L8,N8,O8)</f>
        <v>0</v>
      </c>
      <c r="R8" s="57">
        <f aca="true" t="shared" si="2" ref="R8:R25">SUM(J8)</f>
        <v>0</v>
      </c>
      <c r="S8" s="57">
        <f aca="true" t="shared" si="3" ref="S8:S25">SUM(P8:R8)</f>
        <v>2</v>
      </c>
      <c r="U8" s="47"/>
      <c r="V8" s="47"/>
      <c r="W8" s="47"/>
      <c r="X8" s="47"/>
    </row>
    <row r="9" spans="1:24" ht="12.75" customHeight="1">
      <c r="A9" s="47" t="s">
        <v>88</v>
      </c>
      <c r="B9" s="59">
        <v>0</v>
      </c>
      <c r="C9" s="57">
        <v>0</v>
      </c>
      <c r="D9" s="59">
        <v>0</v>
      </c>
      <c r="E9" s="57">
        <v>1</v>
      </c>
      <c r="F9" s="59">
        <v>0</v>
      </c>
      <c r="G9" s="57">
        <v>0</v>
      </c>
      <c r="H9" s="59">
        <v>0</v>
      </c>
      <c r="I9" s="57">
        <v>0</v>
      </c>
      <c r="J9" s="57">
        <v>0</v>
      </c>
      <c r="K9" s="59">
        <v>0</v>
      </c>
      <c r="L9" s="57">
        <v>0</v>
      </c>
      <c r="M9" s="58">
        <v>0</v>
      </c>
      <c r="N9" s="57">
        <v>0</v>
      </c>
      <c r="O9" s="134">
        <v>0</v>
      </c>
      <c r="P9" s="57">
        <f t="shared" si="0"/>
        <v>0</v>
      </c>
      <c r="Q9" s="57">
        <f t="shared" si="1"/>
        <v>1</v>
      </c>
      <c r="R9" s="57">
        <f t="shared" si="2"/>
        <v>0</v>
      </c>
      <c r="S9" s="57">
        <f t="shared" si="3"/>
        <v>1</v>
      </c>
      <c r="U9" s="47"/>
      <c r="V9" s="47"/>
      <c r="W9" s="47"/>
      <c r="X9" s="47"/>
    </row>
    <row r="10" spans="1:24" ht="12.75" customHeight="1">
      <c r="A10" s="47" t="s">
        <v>41</v>
      </c>
      <c r="B10" s="59">
        <v>0</v>
      </c>
      <c r="C10" s="57">
        <v>0</v>
      </c>
      <c r="D10" s="59">
        <v>0</v>
      </c>
      <c r="E10" s="57">
        <v>0</v>
      </c>
      <c r="F10" s="59">
        <v>0</v>
      </c>
      <c r="G10" s="57">
        <v>0</v>
      </c>
      <c r="H10" s="59">
        <v>3</v>
      </c>
      <c r="I10" s="57">
        <v>4</v>
      </c>
      <c r="J10" s="57">
        <v>0</v>
      </c>
      <c r="K10" s="59">
        <v>0</v>
      </c>
      <c r="L10" s="57">
        <v>0</v>
      </c>
      <c r="M10" s="58">
        <v>0</v>
      </c>
      <c r="N10" s="57">
        <v>0</v>
      </c>
      <c r="O10" s="134">
        <v>0</v>
      </c>
      <c r="P10" s="57">
        <f t="shared" si="0"/>
        <v>3</v>
      </c>
      <c r="Q10" s="57">
        <f t="shared" si="1"/>
        <v>4</v>
      </c>
      <c r="R10" s="57">
        <f t="shared" si="2"/>
        <v>0</v>
      </c>
      <c r="S10" s="57">
        <f t="shared" si="3"/>
        <v>7</v>
      </c>
      <c r="U10" s="47"/>
      <c r="V10" s="47"/>
      <c r="W10" s="47"/>
      <c r="X10" s="47"/>
    </row>
    <row r="11" spans="1:24" ht="12.75" customHeight="1">
      <c r="A11" s="47" t="s">
        <v>39</v>
      </c>
      <c r="B11" s="59">
        <v>1</v>
      </c>
      <c r="C11" s="57">
        <v>0</v>
      </c>
      <c r="D11" s="59">
        <v>2</v>
      </c>
      <c r="E11" s="57">
        <v>0</v>
      </c>
      <c r="F11" s="59">
        <v>0</v>
      </c>
      <c r="G11" s="57">
        <v>0</v>
      </c>
      <c r="H11" s="59">
        <v>0</v>
      </c>
      <c r="I11" s="57">
        <v>0</v>
      </c>
      <c r="J11" s="57">
        <v>0</v>
      </c>
      <c r="K11" s="59">
        <v>0</v>
      </c>
      <c r="L11" s="57">
        <v>0</v>
      </c>
      <c r="M11" s="58">
        <v>0</v>
      </c>
      <c r="N11" s="57">
        <v>0</v>
      </c>
      <c r="O11" s="134">
        <v>0</v>
      </c>
      <c r="P11" s="57">
        <f t="shared" si="0"/>
        <v>3</v>
      </c>
      <c r="Q11" s="57">
        <f t="shared" si="1"/>
        <v>0</v>
      </c>
      <c r="R11" s="57">
        <f t="shared" si="2"/>
        <v>0</v>
      </c>
      <c r="S11" s="57">
        <f t="shared" si="3"/>
        <v>3</v>
      </c>
      <c r="U11" s="47"/>
      <c r="V11" s="47"/>
      <c r="W11" s="47"/>
      <c r="X11" s="47"/>
    </row>
    <row r="12" spans="1:24" ht="12.75" customHeight="1">
      <c r="A12" s="47" t="s">
        <v>81</v>
      </c>
      <c r="B12" s="59">
        <v>0</v>
      </c>
      <c r="C12" s="57">
        <v>0</v>
      </c>
      <c r="D12" s="59">
        <v>0</v>
      </c>
      <c r="E12" s="57">
        <v>0</v>
      </c>
      <c r="F12" s="59">
        <v>0</v>
      </c>
      <c r="G12" s="57">
        <v>0</v>
      </c>
      <c r="H12" s="59">
        <v>1</v>
      </c>
      <c r="I12" s="57">
        <v>0</v>
      </c>
      <c r="J12" s="57">
        <v>0</v>
      </c>
      <c r="K12" s="59">
        <v>0</v>
      </c>
      <c r="L12" s="57">
        <v>0</v>
      </c>
      <c r="M12" s="58">
        <v>0</v>
      </c>
      <c r="N12" s="57">
        <v>0</v>
      </c>
      <c r="O12" s="134">
        <v>0</v>
      </c>
      <c r="P12" s="57">
        <f t="shared" si="0"/>
        <v>1</v>
      </c>
      <c r="Q12" s="57">
        <f t="shared" si="1"/>
        <v>0</v>
      </c>
      <c r="R12" s="57">
        <f t="shared" si="2"/>
        <v>0</v>
      </c>
      <c r="S12" s="57">
        <f t="shared" si="3"/>
        <v>1</v>
      </c>
      <c r="U12" s="47"/>
      <c r="V12" s="47"/>
      <c r="W12" s="47"/>
      <c r="X12" s="47"/>
    </row>
    <row r="13" spans="1:24" ht="12.75" customHeight="1">
      <c r="A13" s="47" t="s">
        <v>45</v>
      </c>
      <c r="B13" s="59">
        <v>1</v>
      </c>
      <c r="C13" s="57">
        <v>0</v>
      </c>
      <c r="D13" s="59">
        <v>0</v>
      </c>
      <c r="E13" s="57">
        <v>0</v>
      </c>
      <c r="F13" s="59">
        <v>0</v>
      </c>
      <c r="G13" s="57">
        <v>0</v>
      </c>
      <c r="H13" s="59">
        <v>0</v>
      </c>
      <c r="I13" s="57">
        <v>0</v>
      </c>
      <c r="J13" s="57">
        <v>0</v>
      </c>
      <c r="K13" s="59">
        <v>0</v>
      </c>
      <c r="L13" s="57">
        <v>0</v>
      </c>
      <c r="M13" s="58">
        <v>0</v>
      </c>
      <c r="N13" s="57">
        <v>0</v>
      </c>
      <c r="O13" s="134">
        <v>0</v>
      </c>
      <c r="P13" s="57">
        <f t="shared" si="0"/>
        <v>1</v>
      </c>
      <c r="Q13" s="57">
        <f t="shared" si="1"/>
        <v>0</v>
      </c>
      <c r="R13" s="57">
        <f t="shared" si="2"/>
        <v>0</v>
      </c>
      <c r="S13" s="57">
        <f t="shared" si="3"/>
        <v>1</v>
      </c>
      <c r="U13" s="47"/>
      <c r="V13" s="47"/>
      <c r="W13" s="47"/>
      <c r="X13" s="47"/>
    </row>
    <row r="14" spans="1:24" ht="12.75" customHeight="1">
      <c r="A14" s="47" t="s">
        <v>46</v>
      </c>
      <c r="B14" s="59">
        <v>0</v>
      </c>
      <c r="C14" s="57">
        <v>0</v>
      </c>
      <c r="D14" s="59">
        <v>0</v>
      </c>
      <c r="E14" s="57">
        <v>0</v>
      </c>
      <c r="F14" s="59">
        <v>2</v>
      </c>
      <c r="G14" s="57">
        <v>0</v>
      </c>
      <c r="H14" s="59">
        <v>0</v>
      </c>
      <c r="I14" s="57">
        <v>0</v>
      </c>
      <c r="J14" s="57">
        <v>0</v>
      </c>
      <c r="K14" s="59">
        <v>6</v>
      </c>
      <c r="L14" s="57">
        <v>2</v>
      </c>
      <c r="M14" s="58">
        <v>0</v>
      </c>
      <c r="N14" s="57">
        <v>0</v>
      </c>
      <c r="O14" s="134">
        <v>0</v>
      </c>
      <c r="P14" s="57">
        <f t="shared" si="0"/>
        <v>8</v>
      </c>
      <c r="Q14" s="57">
        <f t="shared" si="1"/>
        <v>2</v>
      </c>
      <c r="R14" s="57">
        <f t="shared" si="2"/>
        <v>0</v>
      </c>
      <c r="S14" s="57">
        <f t="shared" si="3"/>
        <v>10</v>
      </c>
      <c r="U14" s="47"/>
      <c r="V14" s="47"/>
      <c r="W14" s="47"/>
      <c r="X14" s="47"/>
    </row>
    <row r="15" spans="1:24" ht="12.75" customHeight="1">
      <c r="A15" s="47" t="s">
        <v>47</v>
      </c>
      <c r="B15" s="59">
        <v>0</v>
      </c>
      <c r="C15" s="57">
        <v>0</v>
      </c>
      <c r="D15" s="59">
        <v>0</v>
      </c>
      <c r="E15" s="57">
        <v>0</v>
      </c>
      <c r="F15" s="59">
        <v>1</v>
      </c>
      <c r="G15" s="57">
        <v>0</v>
      </c>
      <c r="H15" s="59">
        <v>0</v>
      </c>
      <c r="I15" s="57">
        <v>0</v>
      </c>
      <c r="J15" s="57">
        <v>0</v>
      </c>
      <c r="K15" s="59">
        <v>0</v>
      </c>
      <c r="L15" s="57">
        <v>0</v>
      </c>
      <c r="M15" s="58">
        <v>0</v>
      </c>
      <c r="N15" s="57">
        <v>0</v>
      </c>
      <c r="O15" s="134">
        <v>0</v>
      </c>
      <c r="P15" s="57">
        <f t="shared" si="0"/>
        <v>1</v>
      </c>
      <c r="Q15" s="57">
        <f t="shared" si="1"/>
        <v>0</v>
      </c>
      <c r="R15" s="57">
        <f t="shared" si="2"/>
        <v>0</v>
      </c>
      <c r="S15" s="57">
        <f t="shared" si="3"/>
        <v>1</v>
      </c>
      <c r="U15" s="47"/>
      <c r="V15" s="47"/>
      <c r="W15" s="47"/>
      <c r="X15" s="47"/>
    </row>
    <row r="16" spans="1:24" ht="12.75" customHeight="1">
      <c r="A16" s="47" t="s">
        <v>82</v>
      </c>
      <c r="B16" s="59">
        <v>1</v>
      </c>
      <c r="C16" s="57">
        <v>0</v>
      </c>
      <c r="D16" s="59">
        <v>0</v>
      </c>
      <c r="E16" s="57">
        <v>0</v>
      </c>
      <c r="F16" s="59">
        <v>0</v>
      </c>
      <c r="G16" s="57">
        <v>0</v>
      </c>
      <c r="H16" s="59">
        <v>0</v>
      </c>
      <c r="I16" s="57">
        <v>0</v>
      </c>
      <c r="J16" s="57">
        <v>0</v>
      </c>
      <c r="K16" s="59">
        <v>0</v>
      </c>
      <c r="L16" s="57">
        <v>0</v>
      </c>
      <c r="M16" s="58">
        <v>0</v>
      </c>
      <c r="N16" s="57">
        <v>0</v>
      </c>
      <c r="O16" s="134">
        <v>0</v>
      </c>
      <c r="P16" s="57">
        <f t="shared" si="0"/>
        <v>1</v>
      </c>
      <c r="Q16" s="57">
        <f t="shared" si="1"/>
        <v>0</v>
      </c>
      <c r="R16" s="57">
        <f t="shared" si="2"/>
        <v>0</v>
      </c>
      <c r="S16" s="57">
        <f t="shared" si="3"/>
        <v>1</v>
      </c>
      <c r="U16" s="47"/>
      <c r="V16" s="47"/>
      <c r="W16" s="47"/>
      <c r="X16" s="47"/>
    </row>
    <row r="17" spans="1:22" ht="12.75" customHeight="1">
      <c r="A17" s="47" t="s">
        <v>174</v>
      </c>
      <c r="B17" s="59">
        <v>0</v>
      </c>
      <c r="C17" s="57">
        <v>1</v>
      </c>
      <c r="D17" s="59">
        <v>0</v>
      </c>
      <c r="E17" s="57">
        <v>0</v>
      </c>
      <c r="F17" s="59">
        <v>0</v>
      </c>
      <c r="G17" s="57">
        <v>0</v>
      </c>
      <c r="H17" s="59">
        <v>0</v>
      </c>
      <c r="I17" s="57">
        <v>0</v>
      </c>
      <c r="J17" s="57">
        <v>0</v>
      </c>
      <c r="K17" s="59">
        <v>0</v>
      </c>
      <c r="L17" s="57">
        <v>0</v>
      </c>
      <c r="M17" s="58">
        <v>0</v>
      </c>
      <c r="N17" s="57">
        <v>0</v>
      </c>
      <c r="O17" s="134">
        <v>0</v>
      </c>
      <c r="P17" s="57">
        <f t="shared" si="0"/>
        <v>0</v>
      </c>
      <c r="Q17" s="57">
        <f t="shared" si="1"/>
        <v>1</v>
      </c>
      <c r="R17" s="57">
        <f t="shared" si="2"/>
        <v>0</v>
      </c>
      <c r="S17" s="57">
        <f t="shared" si="3"/>
        <v>1</v>
      </c>
      <c r="U17" s="47"/>
      <c r="V17" s="47"/>
    </row>
    <row r="18" spans="1:22" ht="12.75" customHeight="1">
      <c r="A18" s="47" t="s">
        <v>48</v>
      </c>
      <c r="B18" s="59">
        <v>0</v>
      </c>
      <c r="C18" s="57">
        <v>0</v>
      </c>
      <c r="D18" s="59">
        <v>0</v>
      </c>
      <c r="E18" s="57">
        <v>0</v>
      </c>
      <c r="F18" s="59">
        <v>0</v>
      </c>
      <c r="G18" s="57">
        <v>0</v>
      </c>
      <c r="H18" s="59">
        <v>0</v>
      </c>
      <c r="I18" s="57">
        <v>1</v>
      </c>
      <c r="J18" s="57">
        <v>0</v>
      </c>
      <c r="K18" s="59">
        <v>0</v>
      </c>
      <c r="L18" s="57">
        <v>0</v>
      </c>
      <c r="M18" s="58">
        <v>0</v>
      </c>
      <c r="N18" s="57">
        <v>0</v>
      </c>
      <c r="O18" s="134">
        <v>0</v>
      </c>
      <c r="P18" s="57">
        <f t="shared" si="0"/>
        <v>0</v>
      </c>
      <c r="Q18" s="57">
        <f t="shared" si="1"/>
        <v>1</v>
      </c>
      <c r="R18" s="57">
        <f t="shared" si="2"/>
        <v>0</v>
      </c>
      <c r="S18" s="57">
        <f t="shared" si="3"/>
        <v>1</v>
      </c>
      <c r="U18" s="47"/>
      <c r="V18" s="47"/>
    </row>
    <row r="19" spans="1:22" ht="12.75" customHeight="1">
      <c r="A19" s="47" t="s">
        <v>40</v>
      </c>
      <c r="B19" s="59">
        <v>0</v>
      </c>
      <c r="C19" s="57">
        <v>6</v>
      </c>
      <c r="D19" s="59">
        <v>0</v>
      </c>
      <c r="E19" s="57">
        <v>0</v>
      </c>
      <c r="F19" s="59">
        <v>1</v>
      </c>
      <c r="G19" s="57">
        <v>6</v>
      </c>
      <c r="H19" s="59">
        <v>0</v>
      </c>
      <c r="I19" s="57">
        <v>4</v>
      </c>
      <c r="J19" s="57">
        <v>1</v>
      </c>
      <c r="K19" s="59">
        <v>1</v>
      </c>
      <c r="L19" s="57">
        <v>5</v>
      </c>
      <c r="M19" s="58">
        <v>0</v>
      </c>
      <c r="N19" s="57">
        <v>1</v>
      </c>
      <c r="O19" s="134">
        <v>0</v>
      </c>
      <c r="P19" s="57">
        <f t="shared" si="0"/>
        <v>2</v>
      </c>
      <c r="Q19" s="57">
        <f t="shared" si="1"/>
        <v>22</v>
      </c>
      <c r="R19" s="57">
        <f t="shared" si="2"/>
        <v>1</v>
      </c>
      <c r="S19" s="57">
        <f t="shared" si="3"/>
        <v>25</v>
      </c>
      <c r="U19" s="47"/>
      <c r="V19" s="47"/>
    </row>
    <row r="20" spans="1:22" ht="12.75" customHeight="1">
      <c r="A20" s="47" t="s">
        <v>83</v>
      </c>
      <c r="B20" s="59">
        <v>4</v>
      </c>
      <c r="C20" s="57">
        <v>8</v>
      </c>
      <c r="D20" s="59">
        <v>0</v>
      </c>
      <c r="E20" s="57">
        <v>0</v>
      </c>
      <c r="F20" s="59">
        <v>0</v>
      </c>
      <c r="G20" s="57">
        <v>0</v>
      </c>
      <c r="H20" s="59">
        <v>5</v>
      </c>
      <c r="I20" s="57">
        <v>14</v>
      </c>
      <c r="J20" s="57">
        <v>0</v>
      </c>
      <c r="K20" s="59">
        <v>2</v>
      </c>
      <c r="L20" s="57">
        <v>5</v>
      </c>
      <c r="M20" s="58">
        <v>0</v>
      </c>
      <c r="N20" s="57">
        <v>0</v>
      </c>
      <c r="O20" s="134">
        <v>0</v>
      </c>
      <c r="P20" s="57">
        <f t="shared" si="0"/>
        <v>11</v>
      </c>
      <c r="Q20" s="57">
        <f t="shared" si="1"/>
        <v>27</v>
      </c>
      <c r="R20" s="57">
        <f t="shared" si="2"/>
        <v>0</v>
      </c>
      <c r="S20" s="57">
        <f t="shared" si="3"/>
        <v>38</v>
      </c>
      <c r="U20" s="47"/>
      <c r="V20" s="47"/>
    </row>
    <row r="21" spans="1:22" ht="12.75" customHeight="1">
      <c r="A21" s="47" t="s">
        <v>50</v>
      </c>
      <c r="B21" s="59">
        <v>12</v>
      </c>
      <c r="C21" s="57">
        <v>5</v>
      </c>
      <c r="D21" s="59">
        <v>1</v>
      </c>
      <c r="E21" s="57">
        <v>1</v>
      </c>
      <c r="F21" s="59">
        <v>1</v>
      </c>
      <c r="G21" s="57">
        <v>0</v>
      </c>
      <c r="H21" s="59">
        <v>6</v>
      </c>
      <c r="I21" s="57">
        <v>2</v>
      </c>
      <c r="J21" s="57">
        <v>0</v>
      </c>
      <c r="K21" s="59">
        <v>7</v>
      </c>
      <c r="L21" s="57">
        <v>3</v>
      </c>
      <c r="M21" s="58">
        <v>3</v>
      </c>
      <c r="N21" s="57">
        <v>4</v>
      </c>
      <c r="O21" s="134">
        <v>1</v>
      </c>
      <c r="P21" s="57">
        <f t="shared" si="0"/>
        <v>30</v>
      </c>
      <c r="Q21" s="57">
        <f t="shared" si="1"/>
        <v>16</v>
      </c>
      <c r="R21" s="57">
        <f t="shared" si="2"/>
        <v>0</v>
      </c>
      <c r="S21" s="57">
        <f t="shared" si="3"/>
        <v>46</v>
      </c>
      <c r="U21" s="47"/>
      <c r="V21" s="47"/>
    </row>
    <row r="22" spans="1:22" ht="12.75" customHeight="1">
      <c r="A22" s="47" t="s">
        <v>175</v>
      </c>
      <c r="B22" s="59">
        <v>0</v>
      </c>
      <c r="C22" s="57">
        <v>0</v>
      </c>
      <c r="D22" s="59">
        <v>0</v>
      </c>
      <c r="E22" s="57">
        <v>0</v>
      </c>
      <c r="F22" s="59">
        <v>1</v>
      </c>
      <c r="G22" s="57">
        <v>0</v>
      </c>
      <c r="H22" s="59">
        <v>0</v>
      </c>
      <c r="I22" s="57">
        <v>0</v>
      </c>
      <c r="J22" s="57">
        <v>0</v>
      </c>
      <c r="K22" s="59">
        <v>0</v>
      </c>
      <c r="L22" s="57">
        <v>0</v>
      </c>
      <c r="M22" s="58">
        <v>0</v>
      </c>
      <c r="N22" s="57">
        <v>0</v>
      </c>
      <c r="O22" s="134">
        <v>0</v>
      </c>
      <c r="P22" s="57">
        <f t="shared" si="0"/>
        <v>1</v>
      </c>
      <c r="Q22" s="57">
        <f t="shared" si="1"/>
        <v>0</v>
      </c>
      <c r="R22" s="57">
        <f t="shared" si="2"/>
        <v>0</v>
      </c>
      <c r="S22" s="57">
        <f t="shared" si="3"/>
        <v>1</v>
      </c>
      <c r="U22" s="47"/>
      <c r="V22" s="47"/>
    </row>
    <row r="23" spans="1:22" ht="12.75" customHeight="1">
      <c r="A23" s="47" t="s">
        <v>49</v>
      </c>
      <c r="B23" s="59">
        <v>0</v>
      </c>
      <c r="C23" s="57">
        <v>0</v>
      </c>
      <c r="D23" s="59">
        <v>0</v>
      </c>
      <c r="E23" s="57">
        <v>2</v>
      </c>
      <c r="F23" s="59">
        <v>3</v>
      </c>
      <c r="G23" s="57">
        <v>1</v>
      </c>
      <c r="H23" s="59">
        <v>0</v>
      </c>
      <c r="I23" s="57">
        <v>0</v>
      </c>
      <c r="J23" s="57">
        <v>0</v>
      </c>
      <c r="K23" s="59">
        <v>2</v>
      </c>
      <c r="L23" s="57">
        <v>0</v>
      </c>
      <c r="M23" s="58">
        <v>1</v>
      </c>
      <c r="N23" s="57">
        <v>0</v>
      </c>
      <c r="O23" s="134">
        <v>0</v>
      </c>
      <c r="P23" s="57">
        <f t="shared" si="0"/>
        <v>6</v>
      </c>
      <c r="Q23" s="57">
        <f t="shared" si="1"/>
        <v>3</v>
      </c>
      <c r="R23" s="57">
        <f t="shared" si="2"/>
        <v>0</v>
      </c>
      <c r="S23" s="57">
        <f t="shared" si="3"/>
        <v>9</v>
      </c>
      <c r="U23" s="47"/>
      <c r="V23" s="47"/>
    </row>
    <row r="24" spans="1:22" ht="12.75" customHeight="1">
      <c r="A24" s="47" t="s">
        <v>84</v>
      </c>
      <c r="B24" s="59">
        <v>0</v>
      </c>
      <c r="C24" s="57">
        <v>0</v>
      </c>
      <c r="D24" s="59">
        <v>0</v>
      </c>
      <c r="E24" s="57">
        <v>0</v>
      </c>
      <c r="F24" s="59">
        <v>1</v>
      </c>
      <c r="G24" s="57">
        <v>1</v>
      </c>
      <c r="H24" s="59">
        <v>3</v>
      </c>
      <c r="I24" s="57">
        <v>0</v>
      </c>
      <c r="J24" s="57">
        <v>0</v>
      </c>
      <c r="K24" s="59">
        <v>1</v>
      </c>
      <c r="L24" s="57">
        <v>0</v>
      </c>
      <c r="M24" s="58">
        <v>1</v>
      </c>
      <c r="N24" s="57">
        <v>0</v>
      </c>
      <c r="O24" s="134">
        <v>0</v>
      </c>
      <c r="P24" s="57">
        <f t="shared" si="0"/>
        <v>6</v>
      </c>
      <c r="Q24" s="57">
        <f t="shared" si="1"/>
        <v>1</v>
      </c>
      <c r="R24" s="57">
        <f t="shared" si="2"/>
        <v>0</v>
      </c>
      <c r="S24" s="57">
        <f t="shared" si="3"/>
        <v>7</v>
      </c>
      <c r="U24" s="47"/>
      <c r="V24" s="47"/>
    </row>
    <row r="25" spans="1:22" ht="15">
      <c r="A25" s="47" t="s">
        <v>172</v>
      </c>
      <c r="B25" s="59">
        <v>0</v>
      </c>
      <c r="C25" s="57">
        <v>0</v>
      </c>
      <c r="D25" s="59">
        <v>0</v>
      </c>
      <c r="E25" s="57">
        <v>0</v>
      </c>
      <c r="F25" s="59">
        <v>1</v>
      </c>
      <c r="G25" s="57">
        <v>0</v>
      </c>
      <c r="H25" s="59">
        <v>0</v>
      </c>
      <c r="I25" s="57">
        <v>0</v>
      </c>
      <c r="J25" s="57">
        <v>0</v>
      </c>
      <c r="K25" s="59">
        <v>0</v>
      </c>
      <c r="L25" s="57">
        <v>0</v>
      </c>
      <c r="M25" s="58">
        <v>0</v>
      </c>
      <c r="N25" s="57">
        <v>0</v>
      </c>
      <c r="O25" s="134">
        <v>0</v>
      </c>
      <c r="P25" s="57">
        <f t="shared" si="0"/>
        <v>1</v>
      </c>
      <c r="Q25" s="57">
        <f t="shared" si="1"/>
        <v>0</v>
      </c>
      <c r="R25" s="57">
        <f t="shared" si="2"/>
        <v>0</v>
      </c>
      <c r="S25" s="57">
        <f t="shared" si="3"/>
        <v>1</v>
      </c>
      <c r="U25" s="51"/>
      <c r="V25" s="51"/>
    </row>
    <row r="26" spans="1:22" ht="15">
      <c r="A26" s="56" t="s">
        <v>7</v>
      </c>
      <c r="B26" s="55">
        <f>SUM(B7:B25)</f>
        <v>19</v>
      </c>
      <c r="C26" s="54">
        <f aca="true" t="shared" si="4" ref="C26:S26">SUM(C7:C25)</f>
        <v>20</v>
      </c>
      <c r="D26" s="55">
        <f t="shared" si="4"/>
        <v>3</v>
      </c>
      <c r="E26" s="54">
        <f t="shared" si="4"/>
        <v>4</v>
      </c>
      <c r="F26" s="55">
        <f t="shared" si="4"/>
        <v>11</v>
      </c>
      <c r="G26" s="54">
        <f t="shared" si="4"/>
        <v>8</v>
      </c>
      <c r="H26" s="55">
        <f t="shared" si="4"/>
        <v>18</v>
      </c>
      <c r="I26" s="54">
        <f t="shared" si="4"/>
        <v>25</v>
      </c>
      <c r="J26" s="54">
        <f t="shared" si="4"/>
        <v>1</v>
      </c>
      <c r="K26" s="55">
        <f t="shared" si="4"/>
        <v>21</v>
      </c>
      <c r="L26" s="54">
        <f t="shared" si="4"/>
        <v>16</v>
      </c>
      <c r="M26" s="131">
        <f t="shared" si="4"/>
        <v>5</v>
      </c>
      <c r="N26" s="54">
        <f t="shared" si="4"/>
        <v>5</v>
      </c>
      <c r="O26" s="135">
        <f t="shared" si="4"/>
        <v>1</v>
      </c>
      <c r="P26" s="54">
        <f t="shared" si="4"/>
        <v>77</v>
      </c>
      <c r="Q26" s="54">
        <f t="shared" si="4"/>
        <v>79</v>
      </c>
      <c r="R26" s="54">
        <f t="shared" si="4"/>
        <v>1</v>
      </c>
      <c r="S26" s="54">
        <f t="shared" si="4"/>
        <v>157</v>
      </c>
      <c r="U26" s="50"/>
      <c r="V26" s="50"/>
    </row>
    <row r="27" spans="1:19" ht="15">
      <c r="A27" s="51"/>
      <c r="B27" s="52"/>
      <c r="C27" s="52"/>
      <c r="D27" s="51"/>
      <c r="E27" s="52"/>
      <c r="F27" s="52"/>
      <c r="G27" s="51"/>
      <c r="H27" s="51"/>
      <c r="I27" s="51"/>
      <c r="J27" s="51"/>
      <c r="K27" s="52"/>
      <c r="L27" s="52"/>
      <c r="M27" s="51"/>
      <c r="N27" s="52"/>
      <c r="O27" s="52"/>
      <c r="P27" s="51"/>
      <c r="Q27" s="52"/>
      <c r="R27" s="52"/>
      <c r="S27" s="51"/>
    </row>
    <row r="28" spans="1:19" ht="15">
      <c r="A28" s="53" t="s">
        <v>90</v>
      </c>
      <c r="B28" s="52"/>
      <c r="C28" s="52"/>
      <c r="D28" s="51"/>
      <c r="E28" s="52"/>
      <c r="F28" s="52"/>
      <c r="G28" s="51"/>
      <c r="H28" s="51"/>
      <c r="I28" s="51"/>
      <c r="J28" s="51"/>
      <c r="K28" s="52"/>
      <c r="L28" s="52"/>
      <c r="M28" s="51"/>
      <c r="N28" s="52"/>
      <c r="O28" s="52"/>
      <c r="P28" s="51"/>
      <c r="Q28" s="52"/>
      <c r="R28" s="52"/>
      <c r="S28" s="51"/>
    </row>
    <row r="29" spans="13:17" ht="15">
      <c r="M29" s="45"/>
      <c r="N29" s="45"/>
      <c r="O29" s="45"/>
      <c r="P29" s="45"/>
      <c r="Q29" s="45"/>
    </row>
  </sheetData>
  <sheetProtection/>
  <mergeCells count="8">
    <mergeCell ref="A2:S2"/>
    <mergeCell ref="H5:J5"/>
    <mergeCell ref="F5:G5"/>
    <mergeCell ref="D5:E5"/>
    <mergeCell ref="B5:C5"/>
    <mergeCell ref="P5:S5"/>
    <mergeCell ref="M5:N5"/>
    <mergeCell ref="K5:L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DPO0045</dc:creator>
  <cp:keywords/>
  <dc:description/>
  <cp:lastModifiedBy>Vermeulen, Geert</cp:lastModifiedBy>
  <cp:lastPrinted>2020-01-08T16:15:54Z</cp:lastPrinted>
  <dcterms:created xsi:type="dcterms:W3CDTF">2005-07-20T09:54:33Z</dcterms:created>
  <dcterms:modified xsi:type="dcterms:W3CDTF">2020-12-15T10:00:06Z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